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ti220\Desktop\energy.markets\data-raw\costs\"/>
    </mc:Choice>
  </mc:AlternateContent>
  <bookViews>
    <workbookView xWindow="0" yWindow="465" windowWidth="28800" windowHeight="15945" tabRatio="676" firstSheet="4" activeTab="5"/>
  </bookViews>
  <sheets>
    <sheet name="AEOData" sheetId="1" r:id="rId1"/>
    <sheet name="price_deflator" sheetId="3" r:id="rId2"/>
    <sheet name="AEOData_$2010" sheetId="5" r:id="rId3"/>
    <sheet name="AEOData_$2010_Smoothed" sheetId="4" r:id="rId4"/>
    <sheet name="Fill_in_Missing_Tech_category" sheetId="6" r:id="rId5"/>
    <sheet name="Data4GCAM" sheetId="7" r:id="rId6"/>
    <sheet name="LCOE_wo_Fuel_usingAEOReports" sheetId="9" r:id="rId7"/>
    <sheet name="LCOE_usingAEOReports" sheetId="10" r:id="rId8"/>
  </sheets>
  <definedNames>
    <definedName name="_xlnm._FilterDatabase" localSheetId="0" hidden="1">AEOData!$B$2:$N$378</definedName>
    <definedName name="_xlnm._FilterDatabase" localSheetId="2" hidden="1">'AEOData_$2010'!$B$2:$N$378</definedName>
    <definedName name="_xlnm._FilterDatabase" localSheetId="3" hidden="1">'AEOData_$2010_Smoothed'!$B$3:$M$379</definedName>
    <definedName name="_xlnm._FilterDatabase" localSheetId="5" hidden="1">Data4GCAM!$A$4:$G$276</definedName>
    <definedName name="_xlnm._FilterDatabase" localSheetId="4" hidden="1">Fill_in_Missing_Tech_category!$B$3:$M$405</definedName>
    <definedName name="_xlnm._FilterDatabase" localSheetId="7" hidden="1">LCOE_usingAEOReports!$A$2:$I$346</definedName>
    <definedName name="_xlnm._FilterDatabase" localSheetId="6" hidden="1">LCOE_wo_Fuel_usingAEOReports!$A$2:$N$2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0" l="1"/>
  <c r="H346" i="10"/>
  <c r="I346" i="10"/>
  <c r="H345" i="10"/>
  <c r="I345" i="10"/>
  <c r="H344" i="10"/>
  <c r="I344" i="10"/>
  <c r="H343" i="10"/>
  <c r="I343" i="10"/>
  <c r="H342" i="10"/>
  <c r="I342" i="10"/>
  <c r="H341" i="10"/>
  <c r="I341" i="10"/>
  <c r="H340" i="10"/>
  <c r="I340" i="10"/>
  <c r="H339" i="10"/>
  <c r="I339" i="10"/>
  <c r="H338" i="10"/>
  <c r="I338" i="10"/>
  <c r="H337" i="10"/>
  <c r="I337" i="10"/>
  <c r="H336" i="10"/>
  <c r="I336" i="10"/>
  <c r="H335" i="10"/>
  <c r="I335" i="10"/>
  <c r="H334" i="10"/>
  <c r="I334" i="10"/>
  <c r="H333" i="10"/>
  <c r="I333" i="10"/>
  <c r="H332" i="10"/>
  <c r="I332" i="10"/>
  <c r="H331" i="10"/>
  <c r="I331" i="10"/>
  <c r="H330" i="10"/>
  <c r="I330" i="10"/>
  <c r="H329" i="10"/>
  <c r="I329" i="10"/>
  <c r="H328" i="10"/>
  <c r="I328" i="10"/>
  <c r="H327" i="10"/>
  <c r="I327" i="10"/>
  <c r="H326" i="10"/>
  <c r="I326" i="10"/>
  <c r="H325" i="10"/>
  <c r="I325" i="10"/>
  <c r="H324" i="10"/>
  <c r="I324" i="10"/>
  <c r="H323" i="10"/>
  <c r="I323" i="10"/>
  <c r="H322" i="10"/>
  <c r="I322" i="10"/>
  <c r="H321" i="10"/>
  <c r="I321" i="10"/>
  <c r="H320" i="10"/>
  <c r="I320" i="10"/>
  <c r="H319" i="10"/>
  <c r="I319" i="10"/>
  <c r="H318" i="10"/>
  <c r="I318" i="10"/>
  <c r="H317" i="10"/>
  <c r="I317" i="10"/>
  <c r="H316" i="10"/>
  <c r="I316" i="10"/>
  <c r="H315" i="10"/>
  <c r="I315" i="10"/>
  <c r="H314" i="10"/>
  <c r="I314" i="10"/>
  <c r="H313" i="10"/>
  <c r="I313" i="10"/>
  <c r="H312" i="10"/>
  <c r="I312" i="10"/>
  <c r="H311" i="10"/>
  <c r="I311" i="10"/>
  <c r="H310" i="10"/>
  <c r="I310" i="10"/>
  <c r="H309" i="10"/>
  <c r="I309" i="10"/>
  <c r="H308" i="10"/>
  <c r="I308" i="10"/>
  <c r="H307" i="10"/>
  <c r="I307" i="10"/>
  <c r="H306" i="10"/>
  <c r="I306" i="10"/>
  <c r="H305" i="10"/>
  <c r="I305" i="10"/>
  <c r="H304" i="10"/>
  <c r="I304" i="10"/>
  <c r="H303" i="10"/>
  <c r="I303" i="10"/>
  <c r="H302" i="10"/>
  <c r="I302" i="10"/>
  <c r="H301" i="10"/>
  <c r="I301" i="10"/>
  <c r="H300" i="10"/>
  <c r="I300" i="10"/>
  <c r="H299" i="10"/>
  <c r="I299" i="10"/>
  <c r="H298" i="10"/>
  <c r="I298" i="10"/>
  <c r="H297" i="10"/>
  <c r="I297" i="10"/>
  <c r="H296" i="10"/>
  <c r="I296" i="10"/>
  <c r="H295" i="10"/>
  <c r="I295" i="10"/>
  <c r="H294" i="10"/>
  <c r="I294" i="10"/>
  <c r="H293" i="10"/>
  <c r="I293" i="10"/>
  <c r="H292" i="10"/>
  <c r="I292" i="10"/>
  <c r="H291" i="10"/>
  <c r="I291" i="10"/>
  <c r="H290" i="10"/>
  <c r="I290" i="10"/>
  <c r="H289" i="10"/>
  <c r="I289" i="10"/>
  <c r="H288" i="10"/>
  <c r="I288" i="10"/>
  <c r="H287" i="10"/>
  <c r="I287" i="10"/>
  <c r="H286" i="10"/>
  <c r="I286" i="10"/>
  <c r="H285" i="10"/>
  <c r="I285" i="10"/>
  <c r="H284" i="10"/>
  <c r="I284" i="10"/>
  <c r="H283" i="10"/>
  <c r="I283" i="10"/>
  <c r="H282" i="10"/>
  <c r="I282" i="10"/>
  <c r="H281" i="10"/>
  <c r="I281" i="10"/>
  <c r="H280" i="10"/>
  <c r="I280" i="10"/>
  <c r="H279" i="10"/>
  <c r="I279" i="10"/>
  <c r="H278" i="10"/>
  <c r="I278" i="10"/>
  <c r="H277" i="10"/>
  <c r="I277" i="10"/>
  <c r="H276" i="10"/>
  <c r="I276" i="10"/>
  <c r="H275" i="10"/>
  <c r="I275" i="10"/>
  <c r="H274" i="10"/>
  <c r="I274" i="10"/>
  <c r="H273" i="10"/>
  <c r="I273" i="10"/>
  <c r="H272" i="10"/>
  <c r="I272" i="10"/>
  <c r="H271" i="10"/>
  <c r="I271" i="10"/>
  <c r="H270" i="10"/>
  <c r="I270" i="10"/>
  <c r="H269" i="10"/>
  <c r="I269" i="10"/>
  <c r="H268" i="10"/>
  <c r="I268" i="10"/>
  <c r="H267" i="10"/>
  <c r="I267" i="10"/>
  <c r="H266" i="10"/>
  <c r="I266" i="10"/>
  <c r="H265" i="10"/>
  <c r="I265" i="10"/>
  <c r="H264" i="10"/>
  <c r="I264" i="10"/>
  <c r="H263" i="10"/>
  <c r="I263" i="10"/>
  <c r="H262" i="10"/>
  <c r="I262" i="10"/>
  <c r="H261" i="10"/>
  <c r="I261" i="10"/>
  <c r="H260" i="10"/>
  <c r="I260" i="10"/>
  <c r="H259" i="10"/>
  <c r="I259" i="10"/>
  <c r="H258" i="10"/>
  <c r="I258" i="10"/>
  <c r="H257" i="10"/>
  <c r="I257" i="10"/>
  <c r="H256" i="10"/>
  <c r="I256" i="10"/>
  <c r="H255" i="10"/>
  <c r="I255" i="10"/>
  <c r="H254" i="10"/>
  <c r="I254" i="10"/>
  <c r="H253" i="10"/>
  <c r="I253" i="10"/>
  <c r="H252" i="10"/>
  <c r="I252" i="10"/>
  <c r="H251" i="10"/>
  <c r="I251" i="10"/>
  <c r="H250" i="10"/>
  <c r="I250" i="10"/>
  <c r="H249" i="10"/>
  <c r="I249" i="10"/>
  <c r="H248" i="10"/>
  <c r="I248" i="10"/>
  <c r="H247" i="10"/>
  <c r="I247" i="10"/>
  <c r="H246" i="10"/>
  <c r="I246" i="10"/>
  <c r="H245" i="10"/>
  <c r="I245" i="10"/>
  <c r="H244" i="10"/>
  <c r="I244" i="10"/>
  <c r="H243" i="10"/>
  <c r="I243" i="10"/>
  <c r="H242" i="10"/>
  <c r="I242" i="10"/>
  <c r="H241" i="10"/>
  <c r="I241" i="10"/>
  <c r="H240" i="10"/>
  <c r="I240" i="10"/>
  <c r="H239" i="10"/>
  <c r="I239" i="10"/>
  <c r="H238" i="10"/>
  <c r="I238" i="10"/>
  <c r="H237" i="10"/>
  <c r="I237" i="10"/>
  <c r="H236" i="10"/>
  <c r="I236" i="10"/>
  <c r="H235" i="10"/>
  <c r="I235" i="10"/>
  <c r="H234" i="10"/>
  <c r="I234" i="10"/>
  <c r="H233" i="10"/>
  <c r="I233" i="10"/>
  <c r="H232" i="10"/>
  <c r="I232" i="10"/>
  <c r="H231" i="10"/>
  <c r="I231" i="10"/>
  <c r="H230" i="10"/>
  <c r="I230" i="10"/>
  <c r="H229" i="10"/>
  <c r="I229" i="10"/>
  <c r="H228" i="10"/>
  <c r="I228" i="10"/>
  <c r="H227" i="10"/>
  <c r="I227" i="10"/>
  <c r="H226" i="10"/>
  <c r="I226" i="10"/>
  <c r="H225" i="10"/>
  <c r="I225" i="10"/>
  <c r="H224" i="10"/>
  <c r="I224" i="10"/>
  <c r="H223" i="10"/>
  <c r="I223" i="10"/>
  <c r="H222" i="10"/>
  <c r="I222" i="10"/>
  <c r="H221" i="10"/>
  <c r="I221" i="10"/>
  <c r="H220" i="10"/>
  <c r="I220" i="10"/>
  <c r="H219" i="10"/>
  <c r="I219" i="10"/>
  <c r="H218" i="10"/>
  <c r="I218" i="10"/>
  <c r="H217" i="10"/>
  <c r="I217" i="10"/>
  <c r="H216" i="10"/>
  <c r="I216" i="10"/>
  <c r="H215" i="10"/>
  <c r="I215" i="10"/>
  <c r="H214" i="10"/>
  <c r="I214" i="10"/>
  <c r="H213" i="10"/>
  <c r="I213" i="10"/>
  <c r="H212" i="10"/>
  <c r="I212" i="10"/>
  <c r="H211" i="10"/>
  <c r="I211" i="10"/>
  <c r="H210" i="10"/>
  <c r="I210" i="10"/>
  <c r="H209" i="10"/>
  <c r="I209" i="10"/>
  <c r="H208" i="10"/>
  <c r="I208" i="10"/>
  <c r="H207" i="10"/>
  <c r="I207" i="10"/>
  <c r="H206" i="10"/>
  <c r="I206" i="10"/>
  <c r="H205" i="10"/>
  <c r="I205" i="10"/>
  <c r="H204" i="10"/>
  <c r="I204" i="10"/>
  <c r="H203" i="10"/>
  <c r="I203" i="10"/>
  <c r="H202" i="10"/>
  <c r="I202" i="10"/>
  <c r="H201" i="10"/>
  <c r="I201" i="10"/>
  <c r="H200" i="10"/>
  <c r="I200" i="10"/>
  <c r="H199" i="10"/>
  <c r="I199" i="10"/>
  <c r="H198" i="10"/>
  <c r="I198" i="10"/>
  <c r="H197" i="10"/>
  <c r="I197" i="10"/>
  <c r="H196" i="10"/>
  <c r="I196" i="10"/>
  <c r="H195" i="10"/>
  <c r="I195" i="10"/>
  <c r="H194" i="10"/>
  <c r="I194" i="10"/>
  <c r="H193" i="10"/>
  <c r="I193" i="10"/>
  <c r="H192" i="10"/>
  <c r="I192" i="10"/>
  <c r="H191" i="10"/>
  <c r="I191" i="10"/>
  <c r="H190" i="10"/>
  <c r="I190" i="10"/>
  <c r="H189" i="10"/>
  <c r="I189" i="10"/>
  <c r="H188" i="10"/>
  <c r="I188" i="10"/>
  <c r="H187" i="10"/>
  <c r="I187" i="10"/>
  <c r="H186" i="10"/>
  <c r="I186" i="10"/>
  <c r="H185" i="10"/>
  <c r="I185" i="10"/>
  <c r="H184" i="10"/>
  <c r="I184" i="10"/>
  <c r="H183" i="10"/>
  <c r="I183" i="10"/>
  <c r="H182" i="10"/>
  <c r="I182" i="10"/>
  <c r="H181" i="10"/>
  <c r="I181" i="10"/>
  <c r="H180" i="10"/>
  <c r="I180" i="10"/>
  <c r="H179" i="10"/>
  <c r="I179" i="10"/>
  <c r="H178" i="10"/>
  <c r="I178" i="10"/>
  <c r="H177" i="10"/>
  <c r="I177" i="10"/>
  <c r="H176" i="10"/>
  <c r="I176" i="10"/>
  <c r="H175" i="10"/>
  <c r="I175" i="10"/>
  <c r="H174" i="10"/>
  <c r="I174" i="10"/>
  <c r="H173" i="10"/>
  <c r="I173" i="10"/>
  <c r="H172" i="10"/>
  <c r="I172" i="10"/>
  <c r="H171" i="10"/>
  <c r="I171" i="10"/>
  <c r="H170" i="10"/>
  <c r="I170" i="10"/>
  <c r="H169" i="10"/>
  <c r="I169" i="10"/>
  <c r="H168" i="10"/>
  <c r="I168" i="10"/>
  <c r="H167" i="10"/>
  <c r="I167" i="10"/>
  <c r="H166" i="10"/>
  <c r="I166" i="10"/>
  <c r="H165" i="10"/>
  <c r="I165" i="10"/>
  <c r="H164" i="10"/>
  <c r="I164" i="10"/>
  <c r="H163" i="10"/>
  <c r="I163" i="10"/>
  <c r="H162" i="10"/>
  <c r="I162" i="10"/>
  <c r="H161" i="10"/>
  <c r="I161" i="10"/>
  <c r="H160" i="10"/>
  <c r="I160" i="10"/>
  <c r="H159" i="10"/>
  <c r="I159" i="10"/>
  <c r="H158" i="10"/>
  <c r="I158" i="10"/>
  <c r="H157" i="10"/>
  <c r="I157" i="10"/>
  <c r="H156" i="10"/>
  <c r="I156" i="10"/>
  <c r="H155" i="10"/>
  <c r="I155" i="10"/>
  <c r="H154" i="10"/>
  <c r="I154" i="10"/>
  <c r="H153" i="10"/>
  <c r="I153" i="10"/>
  <c r="H152" i="10"/>
  <c r="I152" i="10"/>
  <c r="H151" i="10"/>
  <c r="I151" i="10"/>
  <c r="H150" i="10"/>
  <c r="I150" i="10"/>
  <c r="H149" i="10"/>
  <c r="I149" i="10"/>
  <c r="H148" i="10"/>
  <c r="I148" i="10"/>
  <c r="H147" i="10"/>
  <c r="I147" i="10"/>
  <c r="H146" i="10"/>
  <c r="I146" i="10"/>
  <c r="H145" i="10"/>
  <c r="I145" i="10"/>
  <c r="H144" i="10"/>
  <c r="I144" i="10"/>
  <c r="H143" i="10"/>
  <c r="I143" i="10"/>
  <c r="H142" i="10"/>
  <c r="I142" i="10"/>
  <c r="H141" i="10"/>
  <c r="I141" i="10"/>
  <c r="H140" i="10"/>
  <c r="I140" i="10"/>
  <c r="H139" i="10"/>
  <c r="I139" i="10"/>
  <c r="H138" i="10"/>
  <c r="I138" i="10"/>
  <c r="H137" i="10"/>
  <c r="I137" i="10"/>
  <c r="H136" i="10"/>
  <c r="I136" i="10"/>
  <c r="H135" i="10"/>
  <c r="I135" i="10"/>
  <c r="H134" i="10"/>
  <c r="I134" i="10"/>
  <c r="H133" i="10"/>
  <c r="I133" i="10"/>
  <c r="H132" i="10"/>
  <c r="I132" i="10"/>
  <c r="H131" i="10"/>
  <c r="I131" i="10"/>
  <c r="H130" i="10"/>
  <c r="I130" i="10"/>
  <c r="H129" i="10"/>
  <c r="I129" i="10"/>
  <c r="H128" i="10"/>
  <c r="I128" i="10"/>
  <c r="H127" i="10"/>
  <c r="I127" i="10"/>
  <c r="H126" i="10"/>
  <c r="I126" i="10"/>
  <c r="H125" i="10"/>
  <c r="I125" i="10"/>
  <c r="H124" i="10"/>
  <c r="I124" i="10"/>
  <c r="H123" i="10"/>
  <c r="I123" i="10"/>
  <c r="H122" i="10"/>
  <c r="I122" i="10"/>
  <c r="H121" i="10"/>
  <c r="I121" i="10"/>
  <c r="H120" i="10"/>
  <c r="I120" i="10"/>
  <c r="H119" i="10"/>
  <c r="I119" i="10"/>
  <c r="H118" i="10"/>
  <c r="I118" i="10"/>
  <c r="H117" i="10"/>
  <c r="I117" i="10"/>
  <c r="H116" i="10"/>
  <c r="I116" i="10"/>
  <c r="H115" i="10"/>
  <c r="I115" i="10"/>
  <c r="H114" i="10"/>
  <c r="I114" i="10"/>
  <c r="H113" i="10"/>
  <c r="I113" i="10"/>
  <c r="H112" i="10"/>
  <c r="I112" i="10"/>
  <c r="H111" i="10"/>
  <c r="I111" i="10"/>
  <c r="H110" i="10"/>
  <c r="I110" i="10"/>
  <c r="H109" i="10"/>
  <c r="I109" i="10"/>
  <c r="H108" i="10"/>
  <c r="I108" i="10"/>
  <c r="H107" i="10"/>
  <c r="I107" i="10"/>
  <c r="H106" i="10"/>
  <c r="I106" i="10"/>
  <c r="H105" i="10"/>
  <c r="I105" i="10"/>
  <c r="H104" i="10"/>
  <c r="I104" i="10"/>
  <c r="H103" i="10"/>
  <c r="I103" i="10"/>
  <c r="H102" i="10"/>
  <c r="I102" i="10"/>
  <c r="H101" i="10"/>
  <c r="I101" i="10"/>
  <c r="H100" i="10"/>
  <c r="I100" i="10"/>
  <c r="H99" i="10"/>
  <c r="I99" i="10"/>
  <c r="H98" i="10"/>
  <c r="I98" i="10"/>
  <c r="H97" i="10"/>
  <c r="I97" i="10"/>
  <c r="H96" i="10"/>
  <c r="I96" i="10"/>
  <c r="H95" i="10"/>
  <c r="I95" i="10"/>
  <c r="H94" i="10"/>
  <c r="I94" i="10"/>
  <c r="H93" i="10"/>
  <c r="I93" i="10"/>
  <c r="H92" i="10"/>
  <c r="I92" i="10"/>
  <c r="H91" i="10"/>
  <c r="I91" i="10"/>
  <c r="H90" i="10"/>
  <c r="I90" i="10"/>
  <c r="H89" i="10"/>
  <c r="I89" i="10"/>
  <c r="H88" i="10"/>
  <c r="I88" i="10"/>
  <c r="H87" i="10"/>
  <c r="I87" i="10"/>
  <c r="H86" i="10"/>
  <c r="I86" i="10"/>
  <c r="H85" i="10"/>
  <c r="I85" i="10"/>
  <c r="H84" i="10"/>
  <c r="I84" i="10"/>
  <c r="H83" i="10"/>
  <c r="I83" i="10"/>
  <c r="H82" i="10"/>
  <c r="I82" i="10"/>
  <c r="H81" i="10"/>
  <c r="I81" i="10"/>
  <c r="H80" i="10"/>
  <c r="I80" i="10"/>
  <c r="H79" i="10"/>
  <c r="I79" i="10"/>
  <c r="H78" i="10"/>
  <c r="I78" i="10"/>
  <c r="H77" i="10"/>
  <c r="I77" i="10"/>
  <c r="H76" i="10"/>
  <c r="I76" i="10"/>
  <c r="H75" i="10"/>
  <c r="I75" i="10"/>
  <c r="H74" i="10"/>
  <c r="I74" i="10"/>
  <c r="H73" i="10"/>
  <c r="I73" i="10"/>
  <c r="H72" i="10"/>
  <c r="I72" i="10"/>
  <c r="H71" i="10"/>
  <c r="I71" i="10"/>
  <c r="H70" i="10"/>
  <c r="I70" i="10"/>
  <c r="H69" i="10"/>
  <c r="I69" i="10"/>
  <c r="H68" i="10"/>
  <c r="I68" i="10"/>
  <c r="H67" i="10"/>
  <c r="I67" i="10"/>
  <c r="H66" i="10"/>
  <c r="I66" i="10"/>
  <c r="H65" i="10"/>
  <c r="I65" i="10"/>
  <c r="H64" i="10"/>
  <c r="I64" i="10"/>
  <c r="H63" i="10"/>
  <c r="I63" i="10"/>
  <c r="H62" i="10"/>
  <c r="I62" i="10"/>
  <c r="H61" i="10"/>
  <c r="I61" i="10"/>
  <c r="H60" i="10"/>
  <c r="I60" i="10"/>
  <c r="H59" i="10"/>
  <c r="I59" i="10"/>
  <c r="H58" i="10"/>
  <c r="I58" i="10"/>
  <c r="H57" i="10"/>
  <c r="I57" i="10"/>
  <c r="H56" i="10"/>
  <c r="I56" i="10"/>
  <c r="H55" i="10"/>
  <c r="I55" i="10"/>
  <c r="H54" i="10"/>
  <c r="I54" i="10"/>
  <c r="H53" i="10"/>
  <c r="I53" i="10"/>
  <c r="H52" i="10"/>
  <c r="I52" i="10"/>
  <c r="H51" i="10"/>
  <c r="I51" i="10"/>
  <c r="H50" i="10"/>
  <c r="I50" i="10"/>
  <c r="H49" i="10"/>
  <c r="I49" i="10"/>
  <c r="H48" i="10"/>
  <c r="I48" i="10"/>
  <c r="H47" i="10"/>
  <c r="I47" i="10"/>
  <c r="H46" i="10"/>
  <c r="I46" i="10"/>
  <c r="H45" i="10"/>
  <c r="I45" i="10"/>
  <c r="H44" i="10"/>
  <c r="I44" i="10"/>
  <c r="H43" i="10"/>
  <c r="I43" i="10"/>
  <c r="H42" i="10"/>
  <c r="I42" i="10"/>
  <c r="H41" i="10"/>
  <c r="I41" i="10"/>
  <c r="H40" i="10"/>
  <c r="I40" i="10"/>
  <c r="H39" i="10"/>
  <c r="I39" i="10"/>
  <c r="H38" i="10"/>
  <c r="I38" i="10"/>
  <c r="H37" i="10"/>
  <c r="I37" i="10"/>
  <c r="H36" i="10"/>
  <c r="I36" i="10"/>
  <c r="H35" i="10"/>
  <c r="I35" i="10"/>
  <c r="H34" i="10"/>
  <c r="I34" i="10"/>
  <c r="H33" i="10"/>
  <c r="I33" i="10"/>
  <c r="H32" i="10"/>
  <c r="I32" i="10"/>
  <c r="H31" i="10"/>
  <c r="I31" i="10"/>
  <c r="H30" i="10"/>
  <c r="I30" i="10"/>
  <c r="H29" i="10"/>
  <c r="I29" i="10"/>
  <c r="H28" i="10"/>
  <c r="I28" i="10"/>
  <c r="H27" i="10"/>
  <c r="I27" i="10"/>
  <c r="H26" i="10"/>
  <c r="I26" i="10"/>
  <c r="H25" i="10"/>
  <c r="I25" i="10"/>
  <c r="H24" i="10"/>
  <c r="I24" i="10"/>
  <c r="H23" i="10"/>
  <c r="I23" i="10"/>
  <c r="H22" i="10"/>
  <c r="I22" i="10"/>
  <c r="H21" i="10"/>
  <c r="I21" i="10"/>
  <c r="H20" i="10"/>
  <c r="I20" i="10"/>
  <c r="H19" i="10"/>
  <c r="I19" i="10"/>
  <c r="H18" i="10"/>
  <c r="I18" i="10"/>
  <c r="H17" i="10"/>
  <c r="I17" i="10"/>
  <c r="H16" i="10"/>
  <c r="I16" i="10"/>
  <c r="H15" i="10"/>
  <c r="I15" i="10"/>
  <c r="H14" i="10"/>
  <c r="I14" i="10"/>
  <c r="H13" i="10"/>
  <c r="I13" i="10"/>
  <c r="H12" i="10"/>
  <c r="I12" i="10"/>
  <c r="H11" i="10"/>
  <c r="I11" i="10"/>
  <c r="H10" i="10"/>
  <c r="I10" i="10"/>
  <c r="H9" i="10"/>
  <c r="I9" i="10"/>
  <c r="H8" i="10"/>
  <c r="I8" i="10"/>
  <c r="H7" i="10"/>
  <c r="I7" i="10"/>
  <c r="H6" i="10"/>
  <c r="I6" i="10"/>
  <c r="H5" i="10"/>
  <c r="I5" i="10"/>
  <c r="H4" i="10"/>
  <c r="I4" i="10"/>
  <c r="I3" i="10"/>
  <c r="K359" i="9"/>
  <c r="L359" i="9"/>
  <c r="M359" i="9"/>
  <c r="N359" i="9"/>
  <c r="K358" i="9"/>
  <c r="L358" i="9"/>
  <c r="M358" i="9"/>
  <c r="N358" i="9"/>
  <c r="K357" i="9"/>
  <c r="L357" i="9"/>
  <c r="M357" i="9"/>
  <c r="N357" i="9"/>
  <c r="K356" i="9"/>
  <c r="L356" i="9"/>
  <c r="M356" i="9"/>
  <c r="N356" i="9"/>
  <c r="K355" i="9"/>
  <c r="L355" i="9"/>
  <c r="M355" i="9"/>
  <c r="N355" i="9"/>
  <c r="K354" i="9"/>
  <c r="L354" i="9"/>
  <c r="M354" i="9"/>
  <c r="N354" i="9"/>
  <c r="K353" i="9"/>
  <c r="L353" i="9"/>
  <c r="M353" i="9"/>
  <c r="N353" i="9"/>
  <c r="K352" i="9"/>
  <c r="L352" i="9"/>
  <c r="M352" i="9"/>
  <c r="N352" i="9"/>
  <c r="K351" i="9"/>
  <c r="L351" i="9"/>
  <c r="M351" i="9"/>
  <c r="N351" i="9"/>
  <c r="K350" i="9"/>
  <c r="L350" i="9"/>
  <c r="M350" i="9"/>
  <c r="N350" i="9"/>
  <c r="K349" i="9"/>
  <c r="L349" i="9"/>
  <c r="M349" i="9"/>
  <c r="N349" i="9"/>
  <c r="K348" i="9"/>
  <c r="L348" i="9"/>
  <c r="M348" i="9"/>
  <c r="N348" i="9"/>
  <c r="K347" i="9"/>
  <c r="L347" i="9"/>
  <c r="M347" i="9"/>
  <c r="N347" i="9"/>
  <c r="K346" i="9"/>
  <c r="L346" i="9"/>
  <c r="M346" i="9"/>
  <c r="N346" i="9"/>
  <c r="K345" i="9"/>
  <c r="L345" i="9"/>
  <c r="M345" i="9"/>
  <c r="N345" i="9"/>
  <c r="K344" i="9"/>
  <c r="L344" i="9"/>
  <c r="M344" i="9"/>
  <c r="N344" i="9"/>
  <c r="K343" i="9"/>
  <c r="L343" i="9"/>
  <c r="M343" i="9"/>
  <c r="N343" i="9"/>
  <c r="K342" i="9"/>
  <c r="L342" i="9"/>
  <c r="M342" i="9"/>
  <c r="N342" i="9"/>
  <c r="K341" i="9"/>
  <c r="L341" i="9"/>
  <c r="M341" i="9"/>
  <c r="N341" i="9"/>
  <c r="K340" i="9"/>
  <c r="L340" i="9"/>
  <c r="M340" i="9"/>
  <c r="N340" i="9"/>
  <c r="K339" i="9"/>
  <c r="L339" i="9"/>
  <c r="M339" i="9"/>
  <c r="N339" i="9"/>
  <c r="K338" i="9"/>
  <c r="L338" i="9"/>
  <c r="M338" i="9"/>
  <c r="N338" i="9"/>
  <c r="K337" i="9"/>
  <c r="L337" i="9"/>
  <c r="M337" i="9"/>
  <c r="N337" i="9"/>
  <c r="K336" i="9"/>
  <c r="L336" i="9"/>
  <c r="M336" i="9"/>
  <c r="N336" i="9"/>
  <c r="K335" i="9"/>
  <c r="L335" i="9"/>
  <c r="M335" i="9"/>
  <c r="N335" i="9"/>
  <c r="K334" i="9"/>
  <c r="L334" i="9"/>
  <c r="M334" i="9"/>
  <c r="N334" i="9"/>
  <c r="K333" i="9"/>
  <c r="L333" i="9"/>
  <c r="M333" i="9"/>
  <c r="N333" i="9"/>
  <c r="K332" i="9"/>
  <c r="L332" i="9"/>
  <c r="M332" i="9"/>
  <c r="N332" i="9"/>
  <c r="K331" i="9"/>
  <c r="L331" i="9"/>
  <c r="M331" i="9"/>
  <c r="N331" i="9"/>
  <c r="K330" i="9"/>
  <c r="L330" i="9"/>
  <c r="M330" i="9"/>
  <c r="N330" i="9"/>
  <c r="K329" i="9"/>
  <c r="L329" i="9"/>
  <c r="M329" i="9"/>
  <c r="N329" i="9"/>
  <c r="K328" i="9"/>
  <c r="L328" i="9"/>
  <c r="M328" i="9"/>
  <c r="N328" i="9"/>
  <c r="K327" i="9"/>
  <c r="L327" i="9"/>
  <c r="M327" i="9"/>
  <c r="N327" i="9"/>
  <c r="K326" i="9"/>
  <c r="L326" i="9"/>
  <c r="M326" i="9"/>
  <c r="N326" i="9"/>
  <c r="K325" i="9"/>
  <c r="L325" i="9"/>
  <c r="M325" i="9"/>
  <c r="N325" i="9"/>
  <c r="K324" i="9"/>
  <c r="L324" i="9"/>
  <c r="M324" i="9"/>
  <c r="N324" i="9"/>
  <c r="K323" i="9"/>
  <c r="L323" i="9"/>
  <c r="M323" i="9"/>
  <c r="N323" i="9"/>
  <c r="K322" i="9"/>
  <c r="L322" i="9"/>
  <c r="M322" i="9"/>
  <c r="N322" i="9"/>
  <c r="K321" i="9"/>
  <c r="L321" i="9"/>
  <c r="M321" i="9"/>
  <c r="N321" i="9"/>
  <c r="K320" i="9"/>
  <c r="L320" i="9"/>
  <c r="M320" i="9"/>
  <c r="N320" i="9"/>
  <c r="K319" i="9"/>
  <c r="L319" i="9"/>
  <c r="M319" i="9"/>
  <c r="N319" i="9"/>
  <c r="K318" i="9"/>
  <c r="L318" i="9"/>
  <c r="M318" i="9"/>
  <c r="N318" i="9"/>
  <c r="K317" i="9"/>
  <c r="L317" i="9"/>
  <c r="M317" i="9"/>
  <c r="N317" i="9"/>
  <c r="K316" i="9"/>
  <c r="L316" i="9"/>
  <c r="M316" i="9"/>
  <c r="N316" i="9"/>
  <c r="K315" i="9"/>
  <c r="L315" i="9"/>
  <c r="M315" i="9"/>
  <c r="N315" i="9"/>
  <c r="K314" i="9"/>
  <c r="L314" i="9"/>
  <c r="M314" i="9"/>
  <c r="N314" i="9"/>
  <c r="K313" i="9"/>
  <c r="L313" i="9"/>
  <c r="M313" i="9"/>
  <c r="N313" i="9"/>
  <c r="K312" i="9"/>
  <c r="L312" i="9"/>
  <c r="M312" i="9"/>
  <c r="N312" i="9"/>
  <c r="K311" i="9"/>
  <c r="L311" i="9"/>
  <c r="M311" i="9"/>
  <c r="N311" i="9"/>
  <c r="K310" i="9"/>
  <c r="L310" i="9"/>
  <c r="M310" i="9"/>
  <c r="N310" i="9"/>
  <c r="K309" i="9"/>
  <c r="L309" i="9"/>
  <c r="M309" i="9"/>
  <c r="N309" i="9"/>
  <c r="K308" i="9"/>
  <c r="L308" i="9"/>
  <c r="M308" i="9"/>
  <c r="N308" i="9"/>
  <c r="K307" i="9"/>
  <c r="L307" i="9"/>
  <c r="M307" i="9"/>
  <c r="N307" i="9"/>
  <c r="K306" i="9"/>
  <c r="L306" i="9"/>
  <c r="M306" i="9"/>
  <c r="N306" i="9"/>
  <c r="K305" i="9"/>
  <c r="L305" i="9"/>
  <c r="M305" i="9"/>
  <c r="N305" i="9"/>
  <c r="K304" i="9"/>
  <c r="L304" i="9"/>
  <c r="M304" i="9"/>
  <c r="N304" i="9"/>
  <c r="K303" i="9"/>
  <c r="L303" i="9"/>
  <c r="M303" i="9"/>
  <c r="N303" i="9"/>
  <c r="K302" i="9"/>
  <c r="L302" i="9"/>
  <c r="M302" i="9"/>
  <c r="N302" i="9"/>
  <c r="K301" i="9"/>
  <c r="L301" i="9"/>
  <c r="M301" i="9"/>
  <c r="N301" i="9"/>
  <c r="K300" i="9"/>
  <c r="L300" i="9"/>
  <c r="M300" i="9"/>
  <c r="N300" i="9"/>
  <c r="K299" i="9"/>
  <c r="L299" i="9"/>
  <c r="M299" i="9"/>
  <c r="N299" i="9"/>
  <c r="K298" i="9"/>
  <c r="L298" i="9"/>
  <c r="M298" i="9"/>
  <c r="N298" i="9"/>
  <c r="K297" i="9"/>
  <c r="L297" i="9"/>
  <c r="M297" i="9"/>
  <c r="N297" i="9"/>
  <c r="K296" i="9"/>
  <c r="L296" i="9"/>
  <c r="M296" i="9"/>
  <c r="N296" i="9"/>
  <c r="K295" i="9"/>
  <c r="L295" i="9"/>
  <c r="M295" i="9"/>
  <c r="N295" i="9"/>
  <c r="K294" i="9"/>
  <c r="L294" i="9"/>
  <c r="M294" i="9"/>
  <c r="N294" i="9"/>
  <c r="K293" i="9"/>
  <c r="L293" i="9"/>
  <c r="M293" i="9"/>
  <c r="N293" i="9"/>
  <c r="K292" i="9"/>
  <c r="L292" i="9"/>
  <c r="M292" i="9"/>
  <c r="N292" i="9"/>
  <c r="K291" i="9"/>
  <c r="L291" i="9"/>
  <c r="M291" i="9"/>
  <c r="N291" i="9"/>
  <c r="K290" i="9"/>
  <c r="L290" i="9"/>
  <c r="M290" i="9"/>
  <c r="N290" i="9"/>
  <c r="K289" i="9"/>
  <c r="L289" i="9"/>
  <c r="M289" i="9"/>
  <c r="N289" i="9"/>
  <c r="K288" i="9"/>
  <c r="L288" i="9"/>
  <c r="M288" i="9"/>
  <c r="N288" i="9"/>
  <c r="K287" i="9"/>
  <c r="L287" i="9"/>
  <c r="M287" i="9"/>
  <c r="N287" i="9"/>
  <c r="K286" i="9"/>
  <c r="L286" i="9"/>
  <c r="M286" i="9"/>
  <c r="N286" i="9"/>
  <c r="K285" i="9"/>
  <c r="L285" i="9"/>
  <c r="M285" i="9"/>
  <c r="N285" i="9"/>
  <c r="K284" i="9"/>
  <c r="L284" i="9"/>
  <c r="M284" i="9"/>
  <c r="N284" i="9"/>
  <c r="K283" i="9"/>
  <c r="L283" i="9"/>
  <c r="M283" i="9"/>
  <c r="N283" i="9"/>
  <c r="K282" i="9"/>
  <c r="L282" i="9"/>
  <c r="M282" i="9"/>
  <c r="N282" i="9"/>
  <c r="K281" i="9"/>
  <c r="L281" i="9"/>
  <c r="M281" i="9"/>
  <c r="N281" i="9"/>
  <c r="K280" i="9"/>
  <c r="L280" i="9"/>
  <c r="M280" i="9"/>
  <c r="N280" i="9"/>
  <c r="K279" i="9"/>
  <c r="L279" i="9"/>
  <c r="M279" i="9"/>
  <c r="N279" i="9"/>
  <c r="K278" i="9"/>
  <c r="L278" i="9"/>
  <c r="M278" i="9"/>
  <c r="N278" i="9"/>
  <c r="K277" i="9"/>
  <c r="L277" i="9"/>
  <c r="M277" i="9"/>
  <c r="N277" i="9"/>
  <c r="K276" i="9"/>
  <c r="L276" i="9"/>
  <c r="M276" i="9"/>
  <c r="N276" i="9"/>
  <c r="K275" i="9"/>
  <c r="L275" i="9"/>
  <c r="M275" i="9"/>
  <c r="N275" i="9"/>
  <c r="K274" i="9"/>
  <c r="L274" i="9"/>
  <c r="M274" i="9"/>
  <c r="N274" i="9"/>
  <c r="K273" i="9"/>
  <c r="L273" i="9"/>
  <c r="M273" i="9"/>
  <c r="N273" i="9"/>
  <c r="K272" i="9"/>
  <c r="L272" i="9"/>
  <c r="M272" i="9"/>
  <c r="N272" i="9"/>
  <c r="K271" i="9"/>
  <c r="L271" i="9"/>
  <c r="M271" i="9"/>
  <c r="N271" i="9"/>
  <c r="K270" i="9"/>
  <c r="L270" i="9"/>
  <c r="M270" i="9"/>
  <c r="N270" i="9"/>
  <c r="K269" i="9"/>
  <c r="L269" i="9"/>
  <c r="M269" i="9"/>
  <c r="N269" i="9"/>
  <c r="K268" i="9"/>
  <c r="L268" i="9"/>
  <c r="M268" i="9"/>
  <c r="N268" i="9"/>
  <c r="K267" i="9"/>
  <c r="L267" i="9"/>
  <c r="M267" i="9"/>
  <c r="N267" i="9"/>
  <c r="K266" i="9"/>
  <c r="L266" i="9"/>
  <c r="M266" i="9"/>
  <c r="N266" i="9"/>
  <c r="K265" i="9"/>
  <c r="L265" i="9"/>
  <c r="M265" i="9"/>
  <c r="N265" i="9"/>
  <c r="K264" i="9"/>
  <c r="L264" i="9"/>
  <c r="M264" i="9"/>
  <c r="N264" i="9"/>
  <c r="K263" i="9"/>
  <c r="L263" i="9"/>
  <c r="M263" i="9"/>
  <c r="N263" i="9"/>
  <c r="K262" i="9"/>
  <c r="L262" i="9"/>
  <c r="M262" i="9"/>
  <c r="N262" i="9"/>
  <c r="K261" i="9"/>
  <c r="L261" i="9"/>
  <c r="M261" i="9"/>
  <c r="N261" i="9"/>
  <c r="K260" i="9"/>
  <c r="L260" i="9"/>
  <c r="M260" i="9"/>
  <c r="N260" i="9"/>
  <c r="K259" i="9"/>
  <c r="L259" i="9"/>
  <c r="M259" i="9"/>
  <c r="N259" i="9"/>
  <c r="K258" i="9"/>
  <c r="L258" i="9"/>
  <c r="M258" i="9"/>
  <c r="N258" i="9"/>
  <c r="K257" i="9"/>
  <c r="L257" i="9"/>
  <c r="M257" i="9"/>
  <c r="N257" i="9"/>
  <c r="K256" i="9"/>
  <c r="L256" i="9"/>
  <c r="M256" i="9"/>
  <c r="N256" i="9"/>
  <c r="K255" i="9"/>
  <c r="L255" i="9"/>
  <c r="M255" i="9"/>
  <c r="N255" i="9"/>
  <c r="K254" i="9"/>
  <c r="L254" i="9"/>
  <c r="M254" i="9"/>
  <c r="N254" i="9"/>
  <c r="K253" i="9"/>
  <c r="L253" i="9"/>
  <c r="M253" i="9"/>
  <c r="N253" i="9"/>
  <c r="K252" i="9"/>
  <c r="L252" i="9"/>
  <c r="M252" i="9"/>
  <c r="N252" i="9"/>
  <c r="K251" i="9"/>
  <c r="L251" i="9"/>
  <c r="M251" i="9"/>
  <c r="N251" i="9"/>
  <c r="K250" i="9"/>
  <c r="L250" i="9"/>
  <c r="M250" i="9"/>
  <c r="N250" i="9"/>
  <c r="K249" i="9"/>
  <c r="L249" i="9"/>
  <c r="M249" i="9"/>
  <c r="N249" i="9"/>
  <c r="K248" i="9"/>
  <c r="L248" i="9"/>
  <c r="M248" i="9"/>
  <c r="N248" i="9"/>
  <c r="K247" i="9"/>
  <c r="L247" i="9"/>
  <c r="M247" i="9"/>
  <c r="N247" i="9"/>
  <c r="K246" i="9"/>
  <c r="L246" i="9"/>
  <c r="M246" i="9"/>
  <c r="N246" i="9"/>
  <c r="K245" i="9"/>
  <c r="L245" i="9"/>
  <c r="M245" i="9"/>
  <c r="N245" i="9"/>
  <c r="K244" i="9"/>
  <c r="L244" i="9"/>
  <c r="M244" i="9"/>
  <c r="N244" i="9"/>
  <c r="K243" i="9"/>
  <c r="L243" i="9"/>
  <c r="M243" i="9"/>
  <c r="N243" i="9"/>
  <c r="K242" i="9"/>
  <c r="L242" i="9"/>
  <c r="M242" i="9"/>
  <c r="N242" i="9"/>
  <c r="K241" i="9"/>
  <c r="L241" i="9"/>
  <c r="M241" i="9"/>
  <c r="N241" i="9"/>
  <c r="K240" i="9"/>
  <c r="L240" i="9"/>
  <c r="M240" i="9"/>
  <c r="N240" i="9"/>
  <c r="K239" i="9"/>
  <c r="L239" i="9"/>
  <c r="M239" i="9"/>
  <c r="N239" i="9"/>
  <c r="K238" i="9"/>
  <c r="L238" i="9"/>
  <c r="M238" i="9"/>
  <c r="N238" i="9"/>
  <c r="K237" i="9"/>
  <c r="L237" i="9"/>
  <c r="M237" i="9"/>
  <c r="N237" i="9"/>
  <c r="K236" i="9"/>
  <c r="L236" i="9"/>
  <c r="M236" i="9"/>
  <c r="N236" i="9"/>
  <c r="K235" i="9"/>
  <c r="L235" i="9"/>
  <c r="M235" i="9"/>
  <c r="N235" i="9"/>
  <c r="K234" i="9"/>
  <c r="L234" i="9"/>
  <c r="M234" i="9"/>
  <c r="N234" i="9"/>
  <c r="K233" i="9"/>
  <c r="L233" i="9"/>
  <c r="M233" i="9"/>
  <c r="N233" i="9"/>
  <c r="K232" i="9"/>
  <c r="L232" i="9"/>
  <c r="M232" i="9"/>
  <c r="N232" i="9"/>
  <c r="K231" i="9"/>
  <c r="L231" i="9"/>
  <c r="M231" i="9"/>
  <c r="N231" i="9"/>
  <c r="K230" i="9"/>
  <c r="L230" i="9"/>
  <c r="M230" i="9"/>
  <c r="N230" i="9"/>
  <c r="K229" i="9"/>
  <c r="L229" i="9"/>
  <c r="M229" i="9"/>
  <c r="N229" i="9"/>
  <c r="K228" i="9"/>
  <c r="L228" i="9"/>
  <c r="M228" i="9"/>
  <c r="N228" i="9"/>
  <c r="K227" i="9"/>
  <c r="L227" i="9"/>
  <c r="M227" i="9"/>
  <c r="N227" i="9"/>
  <c r="K226" i="9"/>
  <c r="L226" i="9"/>
  <c r="M226" i="9"/>
  <c r="N226" i="9"/>
  <c r="K225" i="9"/>
  <c r="L225" i="9"/>
  <c r="M225" i="9"/>
  <c r="N225" i="9"/>
  <c r="K224" i="9"/>
  <c r="L224" i="9"/>
  <c r="M224" i="9"/>
  <c r="N224" i="9"/>
  <c r="K223" i="9"/>
  <c r="L223" i="9"/>
  <c r="M223" i="9"/>
  <c r="N223" i="9"/>
  <c r="K222" i="9"/>
  <c r="L222" i="9"/>
  <c r="M222" i="9"/>
  <c r="N222" i="9"/>
  <c r="K221" i="9"/>
  <c r="L221" i="9"/>
  <c r="M221" i="9"/>
  <c r="N221" i="9"/>
  <c r="K220" i="9"/>
  <c r="L220" i="9"/>
  <c r="M220" i="9"/>
  <c r="N220" i="9"/>
  <c r="K219" i="9"/>
  <c r="L219" i="9"/>
  <c r="M219" i="9"/>
  <c r="N219" i="9"/>
  <c r="K218" i="9"/>
  <c r="L218" i="9"/>
  <c r="M218" i="9"/>
  <c r="N218" i="9"/>
  <c r="K217" i="9"/>
  <c r="L217" i="9"/>
  <c r="M217" i="9"/>
  <c r="N217" i="9"/>
  <c r="K216" i="9"/>
  <c r="L216" i="9"/>
  <c r="M216" i="9"/>
  <c r="N216" i="9"/>
  <c r="K215" i="9"/>
  <c r="L215" i="9"/>
  <c r="M215" i="9"/>
  <c r="N215" i="9"/>
  <c r="K214" i="9"/>
  <c r="L214" i="9"/>
  <c r="M214" i="9"/>
  <c r="N214" i="9"/>
  <c r="K213" i="9"/>
  <c r="L213" i="9"/>
  <c r="M213" i="9"/>
  <c r="N213" i="9"/>
  <c r="K212" i="9"/>
  <c r="L212" i="9"/>
  <c r="M212" i="9"/>
  <c r="N212" i="9"/>
  <c r="K211" i="9"/>
  <c r="L211" i="9"/>
  <c r="M211" i="9"/>
  <c r="N211" i="9"/>
  <c r="K210" i="9"/>
  <c r="L210" i="9"/>
  <c r="M210" i="9"/>
  <c r="N210" i="9"/>
  <c r="K209" i="9"/>
  <c r="L209" i="9"/>
  <c r="M209" i="9"/>
  <c r="N209" i="9"/>
  <c r="K208" i="9"/>
  <c r="L208" i="9"/>
  <c r="M208" i="9"/>
  <c r="N208" i="9"/>
  <c r="K207" i="9"/>
  <c r="L207" i="9"/>
  <c r="M207" i="9"/>
  <c r="N207" i="9"/>
  <c r="K206" i="9"/>
  <c r="L206" i="9"/>
  <c r="M206" i="9"/>
  <c r="N206" i="9"/>
  <c r="K205" i="9"/>
  <c r="L205" i="9"/>
  <c r="M205" i="9"/>
  <c r="N205" i="9"/>
  <c r="K204" i="9"/>
  <c r="L204" i="9"/>
  <c r="M204" i="9"/>
  <c r="N204" i="9"/>
  <c r="K203" i="9"/>
  <c r="L203" i="9"/>
  <c r="M203" i="9"/>
  <c r="N203" i="9"/>
  <c r="K202" i="9"/>
  <c r="L202" i="9"/>
  <c r="M202" i="9"/>
  <c r="N202" i="9"/>
  <c r="K201" i="9"/>
  <c r="L201" i="9"/>
  <c r="M201" i="9"/>
  <c r="N201" i="9"/>
  <c r="K200" i="9"/>
  <c r="L200" i="9"/>
  <c r="M200" i="9"/>
  <c r="N200" i="9"/>
  <c r="K199" i="9"/>
  <c r="L199" i="9"/>
  <c r="M199" i="9"/>
  <c r="N199" i="9"/>
  <c r="K198" i="9"/>
  <c r="L198" i="9"/>
  <c r="M198" i="9"/>
  <c r="N198" i="9"/>
  <c r="K197" i="9"/>
  <c r="L197" i="9"/>
  <c r="M197" i="9"/>
  <c r="N197" i="9"/>
  <c r="K196" i="9"/>
  <c r="L196" i="9"/>
  <c r="M196" i="9"/>
  <c r="N196" i="9"/>
  <c r="K195" i="9"/>
  <c r="L195" i="9"/>
  <c r="M195" i="9"/>
  <c r="N195" i="9"/>
  <c r="K194" i="9"/>
  <c r="L194" i="9"/>
  <c r="M194" i="9"/>
  <c r="N194" i="9"/>
  <c r="K193" i="9"/>
  <c r="L193" i="9"/>
  <c r="M193" i="9"/>
  <c r="N193" i="9"/>
  <c r="K192" i="9"/>
  <c r="L192" i="9"/>
  <c r="M192" i="9"/>
  <c r="N192" i="9"/>
  <c r="K191" i="9"/>
  <c r="L191" i="9"/>
  <c r="M191" i="9"/>
  <c r="N191" i="9"/>
  <c r="K190" i="9"/>
  <c r="L190" i="9"/>
  <c r="M190" i="9"/>
  <c r="N190" i="9"/>
  <c r="K189" i="9"/>
  <c r="L189" i="9"/>
  <c r="M189" i="9"/>
  <c r="N189" i="9"/>
  <c r="K188" i="9"/>
  <c r="L188" i="9"/>
  <c r="M188" i="9"/>
  <c r="N188" i="9"/>
  <c r="K187" i="9"/>
  <c r="L187" i="9"/>
  <c r="M187" i="9"/>
  <c r="N187" i="9"/>
  <c r="K186" i="9"/>
  <c r="L186" i="9"/>
  <c r="M186" i="9"/>
  <c r="N186" i="9"/>
  <c r="K185" i="9"/>
  <c r="L185" i="9"/>
  <c r="M185" i="9"/>
  <c r="N185" i="9"/>
  <c r="K184" i="9"/>
  <c r="L184" i="9"/>
  <c r="M184" i="9"/>
  <c r="N184" i="9"/>
  <c r="K183" i="9"/>
  <c r="L183" i="9"/>
  <c r="M183" i="9"/>
  <c r="N183" i="9"/>
  <c r="K182" i="9"/>
  <c r="L182" i="9"/>
  <c r="M182" i="9"/>
  <c r="N182" i="9"/>
  <c r="K181" i="9"/>
  <c r="L181" i="9"/>
  <c r="M181" i="9"/>
  <c r="N181" i="9"/>
  <c r="K180" i="9"/>
  <c r="L180" i="9"/>
  <c r="M180" i="9"/>
  <c r="N180" i="9"/>
  <c r="K179" i="9"/>
  <c r="L179" i="9"/>
  <c r="M179" i="9"/>
  <c r="N179" i="9"/>
  <c r="K178" i="9"/>
  <c r="L178" i="9"/>
  <c r="M178" i="9"/>
  <c r="N178" i="9"/>
  <c r="K177" i="9"/>
  <c r="L177" i="9"/>
  <c r="M177" i="9"/>
  <c r="N177" i="9"/>
  <c r="K176" i="9"/>
  <c r="L176" i="9"/>
  <c r="M176" i="9"/>
  <c r="N176" i="9"/>
  <c r="K175" i="9"/>
  <c r="L175" i="9"/>
  <c r="M175" i="9"/>
  <c r="N175" i="9"/>
  <c r="K174" i="9"/>
  <c r="L174" i="9"/>
  <c r="M174" i="9"/>
  <c r="N174" i="9"/>
  <c r="K173" i="9"/>
  <c r="L173" i="9"/>
  <c r="M173" i="9"/>
  <c r="N173" i="9"/>
  <c r="K172" i="9"/>
  <c r="L172" i="9"/>
  <c r="M172" i="9"/>
  <c r="N172" i="9"/>
  <c r="K171" i="9"/>
  <c r="L171" i="9"/>
  <c r="M171" i="9"/>
  <c r="N171" i="9"/>
  <c r="K170" i="9"/>
  <c r="L170" i="9"/>
  <c r="M170" i="9"/>
  <c r="N170" i="9"/>
  <c r="K169" i="9"/>
  <c r="L169" i="9"/>
  <c r="M169" i="9"/>
  <c r="N169" i="9"/>
  <c r="K168" i="9"/>
  <c r="L168" i="9"/>
  <c r="M168" i="9"/>
  <c r="N168" i="9"/>
  <c r="K167" i="9"/>
  <c r="L167" i="9"/>
  <c r="M167" i="9"/>
  <c r="N167" i="9"/>
  <c r="K166" i="9"/>
  <c r="L166" i="9"/>
  <c r="M166" i="9"/>
  <c r="N166" i="9"/>
  <c r="K165" i="9"/>
  <c r="L165" i="9"/>
  <c r="M165" i="9"/>
  <c r="N165" i="9"/>
  <c r="K164" i="9"/>
  <c r="L164" i="9"/>
  <c r="M164" i="9"/>
  <c r="N164" i="9"/>
  <c r="K163" i="9"/>
  <c r="L163" i="9"/>
  <c r="M163" i="9"/>
  <c r="N163" i="9"/>
  <c r="K162" i="9"/>
  <c r="L162" i="9"/>
  <c r="M162" i="9"/>
  <c r="N162" i="9"/>
  <c r="K161" i="9"/>
  <c r="L161" i="9"/>
  <c r="M161" i="9"/>
  <c r="N161" i="9"/>
  <c r="K160" i="9"/>
  <c r="L160" i="9"/>
  <c r="M160" i="9"/>
  <c r="N160" i="9"/>
  <c r="K159" i="9"/>
  <c r="L159" i="9"/>
  <c r="M159" i="9"/>
  <c r="N159" i="9"/>
  <c r="K158" i="9"/>
  <c r="L158" i="9"/>
  <c r="M158" i="9"/>
  <c r="N158" i="9"/>
  <c r="K157" i="9"/>
  <c r="L157" i="9"/>
  <c r="M157" i="9"/>
  <c r="N157" i="9"/>
  <c r="K156" i="9"/>
  <c r="L156" i="9"/>
  <c r="M156" i="9"/>
  <c r="N156" i="9"/>
  <c r="K155" i="9"/>
  <c r="L155" i="9"/>
  <c r="M155" i="9"/>
  <c r="N155" i="9"/>
  <c r="K154" i="9"/>
  <c r="L154" i="9"/>
  <c r="M154" i="9"/>
  <c r="N154" i="9"/>
  <c r="K153" i="9"/>
  <c r="L153" i="9"/>
  <c r="M153" i="9"/>
  <c r="N153" i="9"/>
  <c r="K152" i="9"/>
  <c r="L152" i="9"/>
  <c r="M152" i="9"/>
  <c r="N152" i="9"/>
  <c r="K151" i="9"/>
  <c r="L151" i="9"/>
  <c r="M151" i="9"/>
  <c r="N151" i="9"/>
  <c r="K150" i="9"/>
  <c r="L150" i="9"/>
  <c r="M150" i="9"/>
  <c r="N150" i="9"/>
  <c r="K149" i="9"/>
  <c r="L149" i="9"/>
  <c r="M149" i="9"/>
  <c r="N149" i="9"/>
  <c r="K148" i="9"/>
  <c r="L148" i="9"/>
  <c r="M148" i="9"/>
  <c r="N148" i="9"/>
  <c r="K147" i="9"/>
  <c r="L147" i="9"/>
  <c r="M147" i="9"/>
  <c r="N147" i="9"/>
  <c r="K146" i="9"/>
  <c r="L146" i="9"/>
  <c r="M146" i="9"/>
  <c r="N146" i="9"/>
  <c r="K145" i="9"/>
  <c r="L145" i="9"/>
  <c r="M145" i="9"/>
  <c r="N145" i="9"/>
  <c r="K144" i="9"/>
  <c r="L144" i="9"/>
  <c r="M144" i="9"/>
  <c r="N144" i="9"/>
  <c r="K143" i="9"/>
  <c r="L143" i="9"/>
  <c r="M143" i="9"/>
  <c r="N143" i="9"/>
  <c r="K142" i="9"/>
  <c r="L142" i="9"/>
  <c r="M142" i="9"/>
  <c r="N142" i="9"/>
  <c r="K141" i="9"/>
  <c r="L141" i="9"/>
  <c r="M141" i="9"/>
  <c r="N141" i="9"/>
  <c r="K140" i="9"/>
  <c r="L140" i="9"/>
  <c r="M140" i="9"/>
  <c r="N140" i="9"/>
  <c r="K139" i="9"/>
  <c r="L139" i="9"/>
  <c r="M139" i="9"/>
  <c r="N139" i="9"/>
  <c r="K138" i="9"/>
  <c r="L138" i="9"/>
  <c r="M138" i="9"/>
  <c r="N138" i="9"/>
  <c r="K137" i="9"/>
  <c r="L137" i="9"/>
  <c r="M137" i="9"/>
  <c r="N137" i="9"/>
  <c r="K136" i="9"/>
  <c r="L136" i="9"/>
  <c r="M136" i="9"/>
  <c r="N136" i="9"/>
  <c r="K135" i="9"/>
  <c r="L135" i="9"/>
  <c r="M135" i="9"/>
  <c r="N135" i="9"/>
  <c r="K134" i="9"/>
  <c r="L134" i="9"/>
  <c r="M134" i="9"/>
  <c r="N134" i="9"/>
  <c r="K133" i="9"/>
  <c r="L133" i="9"/>
  <c r="M133" i="9"/>
  <c r="N133" i="9"/>
  <c r="K132" i="9"/>
  <c r="L132" i="9"/>
  <c r="M132" i="9"/>
  <c r="N132" i="9"/>
  <c r="K131" i="9"/>
  <c r="L131" i="9"/>
  <c r="M131" i="9"/>
  <c r="N131" i="9"/>
  <c r="K130" i="9"/>
  <c r="L130" i="9"/>
  <c r="M130" i="9"/>
  <c r="N130" i="9"/>
  <c r="K129" i="9"/>
  <c r="L129" i="9"/>
  <c r="M129" i="9"/>
  <c r="N129" i="9"/>
  <c r="K128" i="9"/>
  <c r="L128" i="9"/>
  <c r="M128" i="9"/>
  <c r="N128" i="9"/>
  <c r="K127" i="9"/>
  <c r="L127" i="9"/>
  <c r="M127" i="9"/>
  <c r="N127" i="9"/>
  <c r="K126" i="9"/>
  <c r="L126" i="9"/>
  <c r="M126" i="9"/>
  <c r="N126" i="9"/>
  <c r="K125" i="9"/>
  <c r="L125" i="9"/>
  <c r="M125" i="9"/>
  <c r="N125" i="9"/>
  <c r="K124" i="9"/>
  <c r="L124" i="9"/>
  <c r="M124" i="9"/>
  <c r="N124" i="9"/>
  <c r="K123" i="9"/>
  <c r="L123" i="9"/>
  <c r="M123" i="9"/>
  <c r="N123" i="9"/>
  <c r="K122" i="9"/>
  <c r="L122" i="9"/>
  <c r="M122" i="9"/>
  <c r="N122" i="9"/>
  <c r="K121" i="9"/>
  <c r="L121" i="9"/>
  <c r="M121" i="9"/>
  <c r="N121" i="9"/>
  <c r="K120" i="9"/>
  <c r="L120" i="9"/>
  <c r="M120" i="9"/>
  <c r="N120" i="9"/>
  <c r="K119" i="9"/>
  <c r="L119" i="9"/>
  <c r="M119" i="9"/>
  <c r="N119" i="9"/>
  <c r="K118" i="9"/>
  <c r="L118" i="9"/>
  <c r="M118" i="9"/>
  <c r="N118" i="9"/>
  <c r="K117" i="9"/>
  <c r="L117" i="9"/>
  <c r="M117" i="9"/>
  <c r="N117" i="9"/>
  <c r="K116" i="9"/>
  <c r="L116" i="9"/>
  <c r="M116" i="9"/>
  <c r="N116" i="9"/>
  <c r="K115" i="9"/>
  <c r="L115" i="9"/>
  <c r="M115" i="9"/>
  <c r="N115" i="9"/>
  <c r="K114" i="9"/>
  <c r="L114" i="9"/>
  <c r="M114" i="9"/>
  <c r="N114" i="9"/>
  <c r="K113" i="9"/>
  <c r="L113" i="9"/>
  <c r="M113" i="9"/>
  <c r="N113" i="9"/>
  <c r="K112" i="9"/>
  <c r="L112" i="9"/>
  <c r="M112" i="9"/>
  <c r="N112" i="9"/>
  <c r="K111" i="9"/>
  <c r="L111" i="9"/>
  <c r="M111" i="9"/>
  <c r="N111" i="9"/>
  <c r="K110" i="9"/>
  <c r="L110" i="9"/>
  <c r="M110" i="9"/>
  <c r="N110" i="9"/>
  <c r="K109" i="9"/>
  <c r="L109" i="9"/>
  <c r="M109" i="9"/>
  <c r="N109" i="9"/>
  <c r="K108" i="9"/>
  <c r="L108" i="9"/>
  <c r="M108" i="9"/>
  <c r="N108" i="9"/>
  <c r="K107" i="9"/>
  <c r="L107" i="9"/>
  <c r="M107" i="9"/>
  <c r="N107" i="9"/>
  <c r="K106" i="9"/>
  <c r="L106" i="9"/>
  <c r="M106" i="9"/>
  <c r="N106" i="9"/>
  <c r="K105" i="9"/>
  <c r="L105" i="9"/>
  <c r="M105" i="9"/>
  <c r="N105" i="9"/>
  <c r="K104" i="9"/>
  <c r="L104" i="9"/>
  <c r="M104" i="9"/>
  <c r="N104" i="9"/>
  <c r="K103" i="9"/>
  <c r="L103" i="9"/>
  <c r="M103" i="9"/>
  <c r="N103" i="9"/>
  <c r="K102" i="9"/>
  <c r="L102" i="9"/>
  <c r="M102" i="9"/>
  <c r="N102" i="9"/>
  <c r="K101" i="9"/>
  <c r="L101" i="9"/>
  <c r="M101" i="9"/>
  <c r="N101" i="9"/>
  <c r="K100" i="9"/>
  <c r="L100" i="9"/>
  <c r="M100" i="9"/>
  <c r="N100" i="9"/>
  <c r="K99" i="9"/>
  <c r="L99" i="9"/>
  <c r="M99" i="9"/>
  <c r="N99" i="9"/>
  <c r="K98" i="9"/>
  <c r="L98" i="9"/>
  <c r="M98" i="9"/>
  <c r="N98" i="9"/>
  <c r="K97" i="9"/>
  <c r="L97" i="9"/>
  <c r="M97" i="9"/>
  <c r="N97" i="9"/>
  <c r="K96" i="9"/>
  <c r="L96" i="9"/>
  <c r="M96" i="9"/>
  <c r="N96" i="9"/>
  <c r="K95" i="9"/>
  <c r="L95" i="9"/>
  <c r="M95" i="9"/>
  <c r="N95" i="9"/>
  <c r="K94" i="9"/>
  <c r="L94" i="9"/>
  <c r="M94" i="9"/>
  <c r="N94" i="9"/>
  <c r="K93" i="9"/>
  <c r="L93" i="9"/>
  <c r="M93" i="9"/>
  <c r="N93" i="9"/>
  <c r="K92" i="9"/>
  <c r="L92" i="9"/>
  <c r="M92" i="9"/>
  <c r="N92" i="9"/>
  <c r="K91" i="9"/>
  <c r="L91" i="9"/>
  <c r="M91" i="9"/>
  <c r="N91" i="9"/>
  <c r="K90" i="9"/>
  <c r="L90" i="9"/>
  <c r="M90" i="9"/>
  <c r="N90" i="9"/>
  <c r="K89" i="9"/>
  <c r="L89" i="9"/>
  <c r="M89" i="9"/>
  <c r="N89" i="9"/>
  <c r="K88" i="9"/>
  <c r="L88" i="9"/>
  <c r="M88" i="9"/>
  <c r="N88" i="9"/>
  <c r="K87" i="9"/>
  <c r="L87" i="9"/>
  <c r="M87" i="9"/>
  <c r="N87" i="9"/>
  <c r="K86" i="9"/>
  <c r="L86" i="9"/>
  <c r="M86" i="9"/>
  <c r="N86" i="9"/>
  <c r="K85" i="9"/>
  <c r="L85" i="9"/>
  <c r="M85" i="9"/>
  <c r="N85" i="9"/>
  <c r="K84" i="9"/>
  <c r="L84" i="9"/>
  <c r="M84" i="9"/>
  <c r="N84" i="9"/>
  <c r="K83" i="9"/>
  <c r="L83" i="9"/>
  <c r="M83" i="9"/>
  <c r="N83" i="9"/>
  <c r="K82" i="9"/>
  <c r="L82" i="9"/>
  <c r="M82" i="9"/>
  <c r="N82" i="9"/>
  <c r="K81" i="9"/>
  <c r="L81" i="9"/>
  <c r="M81" i="9"/>
  <c r="N81" i="9"/>
  <c r="K80" i="9"/>
  <c r="L80" i="9"/>
  <c r="M80" i="9"/>
  <c r="N80" i="9"/>
  <c r="K79" i="9"/>
  <c r="L79" i="9"/>
  <c r="M79" i="9"/>
  <c r="N79" i="9"/>
  <c r="K78" i="9"/>
  <c r="L78" i="9"/>
  <c r="M78" i="9"/>
  <c r="N78" i="9"/>
  <c r="K77" i="9"/>
  <c r="L77" i="9"/>
  <c r="M77" i="9"/>
  <c r="N77" i="9"/>
  <c r="K76" i="9"/>
  <c r="L76" i="9"/>
  <c r="M76" i="9"/>
  <c r="N76" i="9"/>
  <c r="K75" i="9"/>
  <c r="L75" i="9"/>
  <c r="M75" i="9"/>
  <c r="N75" i="9"/>
  <c r="K74" i="9"/>
  <c r="L74" i="9"/>
  <c r="M74" i="9"/>
  <c r="N74" i="9"/>
  <c r="K73" i="9"/>
  <c r="L73" i="9"/>
  <c r="M73" i="9"/>
  <c r="N73" i="9"/>
  <c r="K72" i="9"/>
  <c r="L72" i="9"/>
  <c r="M72" i="9"/>
  <c r="N72" i="9"/>
  <c r="K71" i="9"/>
  <c r="L71" i="9"/>
  <c r="M71" i="9"/>
  <c r="N71" i="9"/>
  <c r="K70" i="9"/>
  <c r="L70" i="9"/>
  <c r="M70" i="9"/>
  <c r="N70" i="9"/>
  <c r="K69" i="9"/>
  <c r="L69" i="9"/>
  <c r="M69" i="9"/>
  <c r="N69" i="9"/>
  <c r="K68" i="9"/>
  <c r="L68" i="9"/>
  <c r="M68" i="9"/>
  <c r="N68" i="9"/>
  <c r="K67" i="9"/>
  <c r="L67" i="9"/>
  <c r="M67" i="9"/>
  <c r="N67" i="9"/>
  <c r="K66" i="9"/>
  <c r="L66" i="9"/>
  <c r="M66" i="9"/>
  <c r="N66" i="9"/>
  <c r="K65" i="9"/>
  <c r="L65" i="9"/>
  <c r="M65" i="9"/>
  <c r="N65" i="9"/>
  <c r="K64" i="9"/>
  <c r="L64" i="9"/>
  <c r="M64" i="9"/>
  <c r="N64" i="9"/>
  <c r="K63" i="9"/>
  <c r="L63" i="9"/>
  <c r="M63" i="9"/>
  <c r="N63" i="9"/>
  <c r="K62" i="9"/>
  <c r="L62" i="9"/>
  <c r="M62" i="9"/>
  <c r="N62" i="9"/>
  <c r="K61" i="9"/>
  <c r="L61" i="9"/>
  <c r="M61" i="9"/>
  <c r="N61" i="9"/>
  <c r="K60" i="9"/>
  <c r="L60" i="9"/>
  <c r="M60" i="9"/>
  <c r="N60" i="9"/>
  <c r="K59" i="9"/>
  <c r="L59" i="9"/>
  <c r="M59" i="9"/>
  <c r="N59" i="9"/>
  <c r="K58" i="9"/>
  <c r="L58" i="9"/>
  <c r="M58" i="9"/>
  <c r="N58" i="9"/>
  <c r="K57" i="9"/>
  <c r="L57" i="9"/>
  <c r="M57" i="9"/>
  <c r="N57" i="9"/>
  <c r="K56" i="9"/>
  <c r="L56" i="9"/>
  <c r="M56" i="9"/>
  <c r="N56" i="9"/>
  <c r="K55" i="9"/>
  <c r="L55" i="9"/>
  <c r="M55" i="9"/>
  <c r="N55" i="9"/>
  <c r="K54" i="9"/>
  <c r="L54" i="9"/>
  <c r="M54" i="9"/>
  <c r="N54" i="9"/>
  <c r="K53" i="9"/>
  <c r="L53" i="9"/>
  <c r="M53" i="9"/>
  <c r="N53" i="9"/>
  <c r="K52" i="9"/>
  <c r="L52" i="9"/>
  <c r="M52" i="9"/>
  <c r="N52" i="9"/>
  <c r="K51" i="9"/>
  <c r="L51" i="9"/>
  <c r="M51" i="9"/>
  <c r="N51" i="9"/>
  <c r="K50" i="9"/>
  <c r="L50" i="9"/>
  <c r="M50" i="9"/>
  <c r="N50" i="9"/>
  <c r="K49" i="9"/>
  <c r="L49" i="9"/>
  <c r="M49" i="9"/>
  <c r="N49" i="9"/>
  <c r="K48" i="9"/>
  <c r="L48" i="9"/>
  <c r="M48" i="9"/>
  <c r="N48" i="9"/>
  <c r="K47" i="9"/>
  <c r="L47" i="9"/>
  <c r="M47" i="9"/>
  <c r="N47" i="9"/>
  <c r="K46" i="9"/>
  <c r="L46" i="9"/>
  <c r="M46" i="9"/>
  <c r="N46" i="9"/>
  <c r="K45" i="9"/>
  <c r="L45" i="9"/>
  <c r="M45" i="9"/>
  <c r="N45" i="9"/>
  <c r="K44" i="9"/>
  <c r="L44" i="9"/>
  <c r="M44" i="9"/>
  <c r="N44" i="9"/>
  <c r="K43" i="9"/>
  <c r="L43" i="9"/>
  <c r="M43" i="9"/>
  <c r="N43" i="9"/>
  <c r="K42" i="9"/>
  <c r="L42" i="9"/>
  <c r="M42" i="9"/>
  <c r="N42" i="9"/>
  <c r="K41" i="9"/>
  <c r="L41" i="9"/>
  <c r="M41" i="9"/>
  <c r="N41" i="9"/>
  <c r="K40" i="9"/>
  <c r="L40" i="9"/>
  <c r="M40" i="9"/>
  <c r="N40" i="9"/>
  <c r="K39" i="9"/>
  <c r="L39" i="9"/>
  <c r="M39" i="9"/>
  <c r="N39" i="9"/>
  <c r="K38" i="9"/>
  <c r="L38" i="9"/>
  <c r="M38" i="9"/>
  <c r="N38" i="9"/>
  <c r="K37" i="9"/>
  <c r="L37" i="9"/>
  <c r="M37" i="9"/>
  <c r="N37" i="9"/>
  <c r="K36" i="9"/>
  <c r="L36" i="9"/>
  <c r="M36" i="9"/>
  <c r="N36" i="9"/>
  <c r="K35" i="9"/>
  <c r="L35" i="9"/>
  <c r="M35" i="9"/>
  <c r="N35" i="9"/>
  <c r="K34" i="9"/>
  <c r="L34" i="9"/>
  <c r="M34" i="9"/>
  <c r="N34" i="9"/>
  <c r="K33" i="9"/>
  <c r="L33" i="9"/>
  <c r="M33" i="9"/>
  <c r="N33" i="9"/>
  <c r="K32" i="9"/>
  <c r="L32" i="9"/>
  <c r="M32" i="9"/>
  <c r="N32" i="9"/>
  <c r="K31" i="9"/>
  <c r="L31" i="9"/>
  <c r="M31" i="9"/>
  <c r="N31" i="9"/>
  <c r="K30" i="9"/>
  <c r="L30" i="9"/>
  <c r="M30" i="9"/>
  <c r="N30" i="9"/>
  <c r="K29" i="9"/>
  <c r="L29" i="9"/>
  <c r="M29" i="9"/>
  <c r="N29" i="9"/>
  <c r="K28" i="9"/>
  <c r="L28" i="9"/>
  <c r="M28" i="9"/>
  <c r="N28" i="9"/>
  <c r="K27" i="9"/>
  <c r="L27" i="9"/>
  <c r="M27" i="9"/>
  <c r="N27" i="9"/>
  <c r="K26" i="9"/>
  <c r="L26" i="9"/>
  <c r="M26" i="9"/>
  <c r="N26" i="9"/>
  <c r="K25" i="9"/>
  <c r="L25" i="9"/>
  <c r="M25" i="9"/>
  <c r="N25" i="9"/>
  <c r="K24" i="9"/>
  <c r="L24" i="9"/>
  <c r="M24" i="9"/>
  <c r="N24" i="9"/>
  <c r="K23" i="9"/>
  <c r="L23" i="9"/>
  <c r="M23" i="9"/>
  <c r="N23" i="9"/>
  <c r="K22" i="9"/>
  <c r="L22" i="9"/>
  <c r="M22" i="9"/>
  <c r="N22" i="9"/>
  <c r="K21" i="9"/>
  <c r="L21" i="9"/>
  <c r="M21" i="9"/>
  <c r="N21" i="9"/>
  <c r="K20" i="9"/>
  <c r="L20" i="9"/>
  <c r="M20" i="9"/>
  <c r="N20" i="9"/>
  <c r="K19" i="9"/>
  <c r="L19" i="9"/>
  <c r="M19" i="9"/>
  <c r="N19" i="9"/>
  <c r="K18" i="9"/>
  <c r="L18" i="9"/>
  <c r="M18" i="9"/>
  <c r="N18" i="9"/>
  <c r="K17" i="9"/>
  <c r="L17" i="9"/>
  <c r="M17" i="9"/>
  <c r="N17" i="9"/>
  <c r="K16" i="9"/>
  <c r="L16" i="9"/>
  <c r="M16" i="9"/>
  <c r="N16" i="9"/>
  <c r="K15" i="9"/>
  <c r="L15" i="9"/>
  <c r="M15" i="9"/>
  <c r="N15" i="9"/>
  <c r="K14" i="9"/>
  <c r="L14" i="9"/>
  <c r="M14" i="9"/>
  <c r="N14" i="9"/>
  <c r="K13" i="9"/>
  <c r="L13" i="9"/>
  <c r="M13" i="9"/>
  <c r="N13" i="9"/>
  <c r="K12" i="9"/>
  <c r="L12" i="9"/>
  <c r="M12" i="9"/>
  <c r="N12" i="9"/>
  <c r="K11" i="9"/>
  <c r="L11" i="9"/>
  <c r="M11" i="9"/>
  <c r="N11" i="9"/>
  <c r="K10" i="9"/>
  <c r="L10" i="9"/>
  <c r="M10" i="9"/>
  <c r="N10" i="9"/>
  <c r="K9" i="9"/>
  <c r="L9" i="9"/>
  <c r="M9" i="9"/>
  <c r="N9" i="9"/>
  <c r="K8" i="9"/>
  <c r="L8" i="9"/>
  <c r="M8" i="9"/>
  <c r="N8" i="9"/>
  <c r="K7" i="9"/>
  <c r="L7" i="9"/>
  <c r="M7" i="9"/>
  <c r="N7" i="9"/>
  <c r="K6" i="9"/>
  <c r="L6" i="9"/>
  <c r="M6" i="9"/>
  <c r="N6" i="9"/>
  <c r="K5" i="9"/>
  <c r="L5" i="9"/>
  <c r="M5" i="9"/>
  <c r="N5" i="9"/>
  <c r="K4" i="9"/>
  <c r="L4" i="9"/>
  <c r="M4" i="9"/>
  <c r="N4" i="9"/>
  <c r="K3" i="9"/>
  <c r="L3" i="9"/>
  <c r="M3" i="9"/>
  <c r="N3" i="9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<sst xmlns="http://schemas.openxmlformats.org/spreadsheetml/2006/main" count="2775" uniqueCount="62">
  <si>
    <t>year available</t>
  </si>
  <si>
    <t>$year</t>
  </si>
  <si>
    <t>reference year</t>
  </si>
  <si>
    <t>Oil/Gas Steam</t>
  </si>
  <si>
    <t>Advanced CT</t>
  </si>
  <si>
    <t>Advanced CC</t>
  </si>
  <si>
    <t>Fuel Cell</t>
  </si>
  <si>
    <t>Variable OM ($/thousand KWh)</t>
  </si>
  <si>
    <t>Combustion Turbine</t>
  </si>
  <si>
    <t>aeo</t>
  </si>
  <si>
    <t>Geothermal</t>
  </si>
  <si>
    <t>Biomass</t>
  </si>
  <si>
    <t>MSW</t>
  </si>
  <si>
    <t>Solar Thermal</t>
  </si>
  <si>
    <t>Wind</t>
  </si>
  <si>
    <t>Solar PV</t>
  </si>
  <si>
    <t>NA</t>
  </si>
  <si>
    <t>Fixed OM ($/KW)</t>
  </si>
  <si>
    <t>Advanced Nuclear</t>
  </si>
  <si>
    <t>overnight cost FOAK ($/KW)</t>
  </si>
  <si>
    <t>overnight cost NOAK ($/KW)</t>
  </si>
  <si>
    <t>Constrution Lead Time</t>
  </si>
  <si>
    <t>Advanced Coal (IGCC)</t>
  </si>
  <si>
    <t>heatrate (FOAK Btu/KWh)</t>
  </si>
  <si>
    <t>heatrate (NOAK Btu/KWh)</t>
  </si>
  <si>
    <t>Pulverized Coal (scrubbed)</t>
  </si>
  <si>
    <t>Conventional Combined Cycle (oil/gas)</t>
  </si>
  <si>
    <t>technology</t>
  </si>
  <si>
    <t>Distributed Generation (base)</t>
  </si>
  <si>
    <t>Distributed Generation (peak)</t>
  </si>
  <si>
    <t>IGCC w/CCS</t>
  </si>
  <si>
    <t>Advanced CC w/CCS</t>
  </si>
  <si>
    <t>Hydropower</t>
  </si>
  <si>
    <t>Wind Offshore</t>
  </si>
  <si>
    <t>year</t>
  </si>
  <si>
    <t>Conversion Factor</t>
  </si>
  <si>
    <t>Size (MW)</t>
  </si>
  <si>
    <t>All cost data in $2010</t>
  </si>
  <si>
    <t>nuclear</t>
  </si>
  <si>
    <t>biomass</t>
  </si>
  <si>
    <t>CT</t>
  </si>
  <si>
    <t>CC</t>
  </si>
  <si>
    <t>FC</t>
  </si>
  <si>
    <t>geothermal</t>
  </si>
  <si>
    <t>hydro</t>
  </si>
  <si>
    <t>ST</t>
  </si>
  <si>
    <t>solar_thermal</t>
  </si>
  <si>
    <t>PV</t>
  </si>
  <si>
    <t>coal</t>
  </si>
  <si>
    <t>wind</t>
  </si>
  <si>
    <t>Capacity Factor (EPM2017)</t>
  </si>
  <si>
    <t>LCOE</t>
  </si>
  <si>
    <t>LCOE_Fuel</t>
  </si>
  <si>
    <t>LCOE_Capital</t>
  </si>
  <si>
    <t>LCOE_FOM</t>
  </si>
  <si>
    <t>LCOE_VOM</t>
  </si>
  <si>
    <t>LCOE_wo_Fuel</t>
  </si>
  <si>
    <t>oil</t>
  </si>
  <si>
    <t>uranium</t>
  </si>
  <si>
    <t>gas</t>
  </si>
  <si>
    <t>Fuel</t>
  </si>
  <si>
    <t>CostofFuel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</si>
</sst>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6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7" fillId="2" borderId="12" xfId="0" applyFont="1" applyFill="1" applyBorder="1"/>
    <xf numFmtId="0" fontId="7" fillId="2" borderId="13" xfId="0" applyFont="1" applyFill="1" applyBorder="1"/>
    <xf numFmtId="0" fontId="0" fillId="0" borderId="0" xfId="0" applyFont="1"/>
    <xf numFmtId="0" fontId="0" fillId="0" borderId="14" xfId="17" applyFont="1" applyBorder="1" applyAlignment="1">
      <alignment horizontal="center"/>
    </xf>
    <xf numFmtId="164" fontId="0" fillId="0" borderId="8" xfId="17" applyNumberFormat="1" applyFont="1" applyBorder="1" applyAlignment="1">
      <alignment horizontal="center"/>
    </xf>
    <xf numFmtId="0" fontId="0" fillId="0" borderId="15" xfId="17" applyFont="1" applyBorder="1" applyAlignment="1">
      <alignment horizontal="center"/>
    </xf>
    <xf numFmtId="164" fontId="0" fillId="0" borderId="16" xfId="17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0" xfId="0" applyFont="1"/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17"/>
    <cellStyle name="Normal 3" xfId="1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8"/>
  <sheetViews>
    <sheetView workbookViewId="0">
      <selection activeCell="B2" sqref="B2"/>
    </sheetView>
  </sheetViews>
  <sheetFormatPr defaultColWidth="10" defaultRowHeight="15.75" x14ac:dyDescent="0.25"/>
  <cols>
    <col min="1" max="1" width="2" customWidth="1"/>
    <col min="2" max="2" width="5.125" style="1" bestFit="1" customWidth="1"/>
    <col min="3" max="3" width="13.125" style="1" bestFit="1" customWidth="1"/>
    <col min="4" max="4" width="32.5" style="1" bestFit="1" customWidth="1"/>
    <col min="5" max="5" width="12.625" style="1" bestFit="1" customWidth="1"/>
    <col min="6" max="6" width="12.625" style="1" customWidth="1"/>
    <col min="7" max="7" width="24.5" style="1" bestFit="1" customWidth="1"/>
    <col min="8" max="8" width="29.75" style="1" bestFit="1" customWidth="1"/>
    <col min="9" max="9" width="15.5" style="2" bestFit="1" customWidth="1"/>
    <col min="10" max="10" width="27.375" style="1" bestFit="1" customWidth="1"/>
    <col min="11" max="11" width="22.625" style="1" bestFit="1" customWidth="1"/>
    <col min="12" max="12" width="23.125" style="1" bestFit="1" customWidth="1"/>
    <col min="13" max="13" width="19.875" bestFit="1" customWidth="1"/>
    <col min="14" max="14" width="5.625" bestFit="1" customWidth="1"/>
  </cols>
  <sheetData>
    <row r="1" spans="2:14" x14ac:dyDescent="0.25">
      <c r="B1"/>
      <c r="C1"/>
      <c r="D1"/>
      <c r="E1"/>
      <c r="F1"/>
      <c r="G1"/>
      <c r="H1"/>
      <c r="I1"/>
      <c r="J1"/>
      <c r="K1"/>
      <c r="L1"/>
    </row>
    <row r="2" spans="2:14" x14ac:dyDescent="0.25">
      <c r="B2" s="3" t="s">
        <v>9</v>
      </c>
      <c r="C2" s="4" t="s">
        <v>2</v>
      </c>
      <c r="D2" s="4" t="s">
        <v>27</v>
      </c>
      <c r="E2" s="4" t="s">
        <v>0</v>
      </c>
      <c r="F2" s="4" t="s">
        <v>36</v>
      </c>
      <c r="G2" s="4" t="s">
        <v>19</v>
      </c>
      <c r="H2" s="4" t="s">
        <v>20</v>
      </c>
      <c r="I2" s="4" t="s">
        <v>17</v>
      </c>
      <c r="J2" s="4" t="s">
        <v>7</v>
      </c>
      <c r="K2" s="4" t="s">
        <v>23</v>
      </c>
      <c r="L2" s="4" t="s">
        <v>24</v>
      </c>
      <c r="M2" s="4" t="s">
        <v>21</v>
      </c>
      <c r="N2" s="5" t="s">
        <v>1</v>
      </c>
    </row>
    <row r="3" spans="2:14" x14ac:dyDescent="0.25">
      <c r="B3" s="6">
        <v>1996</v>
      </c>
      <c r="C3" s="7">
        <f>B3-1</f>
        <v>1995</v>
      </c>
      <c r="D3" s="7" t="s">
        <v>25</v>
      </c>
      <c r="E3" s="7">
        <v>2000</v>
      </c>
      <c r="F3" s="12">
        <v>400</v>
      </c>
      <c r="G3" s="7">
        <v>1190</v>
      </c>
      <c r="H3" s="7">
        <v>1190</v>
      </c>
      <c r="I3" s="8">
        <v>40.5</v>
      </c>
      <c r="J3" s="7">
        <v>1.9</v>
      </c>
      <c r="K3" s="9">
        <v>9961</v>
      </c>
      <c r="L3" s="9">
        <v>8142</v>
      </c>
      <c r="M3" s="12">
        <v>4</v>
      </c>
      <c r="N3" s="10">
        <v>1987</v>
      </c>
    </row>
    <row r="4" spans="2:14" x14ac:dyDescent="0.25">
      <c r="B4" s="11">
        <v>1996</v>
      </c>
      <c r="C4" s="12">
        <f t="shared" ref="C4:C67" si="0">B4-1</f>
        <v>1995</v>
      </c>
      <c r="D4" s="12" t="s">
        <v>22</v>
      </c>
      <c r="E4" s="12">
        <v>2000</v>
      </c>
      <c r="F4" s="12">
        <v>380</v>
      </c>
      <c r="G4" s="12">
        <v>1008</v>
      </c>
      <c r="H4" s="12">
        <v>1008</v>
      </c>
      <c r="I4" s="13">
        <v>39.4</v>
      </c>
      <c r="J4" s="12">
        <v>1</v>
      </c>
      <c r="K4" s="14">
        <v>8730</v>
      </c>
      <c r="L4" s="14">
        <v>7582</v>
      </c>
      <c r="M4" s="12" t="s">
        <v>16</v>
      </c>
      <c r="N4" s="15">
        <v>1987</v>
      </c>
    </row>
    <row r="5" spans="2:14" x14ac:dyDescent="0.25">
      <c r="B5" s="11">
        <v>1996</v>
      </c>
      <c r="C5" s="12">
        <f t="shared" si="0"/>
        <v>1995</v>
      </c>
      <c r="D5" s="12" t="s">
        <v>3</v>
      </c>
      <c r="E5" s="12">
        <v>1990</v>
      </c>
      <c r="F5" s="12">
        <v>300</v>
      </c>
      <c r="G5" s="12">
        <v>752</v>
      </c>
      <c r="H5" s="12">
        <v>752</v>
      </c>
      <c r="I5" s="13">
        <v>5.3</v>
      </c>
      <c r="J5" s="12">
        <v>5.2</v>
      </c>
      <c r="K5" s="14">
        <v>9477</v>
      </c>
      <c r="L5" s="14">
        <v>9477</v>
      </c>
      <c r="M5" s="12" t="s">
        <v>16</v>
      </c>
      <c r="N5" s="15">
        <v>1987</v>
      </c>
    </row>
    <row r="6" spans="2:14" x14ac:dyDescent="0.25">
      <c r="B6" s="11">
        <v>1996</v>
      </c>
      <c r="C6" s="12">
        <f t="shared" si="0"/>
        <v>1995</v>
      </c>
      <c r="D6" s="12" t="s">
        <v>26</v>
      </c>
      <c r="E6" s="12">
        <v>1999</v>
      </c>
      <c r="F6" s="12">
        <v>250</v>
      </c>
      <c r="G6" s="12">
        <v>344</v>
      </c>
      <c r="H6" s="12">
        <v>344</v>
      </c>
      <c r="I6" s="13">
        <v>22.8</v>
      </c>
      <c r="J6" s="12">
        <v>0.4</v>
      </c>
      <c r="K6" s="14">
        <v>7900</v>
      </c>
      <c r="L6" s="14">
        <v>6842</v>
      </c>
      <c r="M6" s="12" t="s">
        <v>16</v>
      </c>
      <c r="N6" s="15">
        <v>1987</v>
      </c>
    </row>
    <row r="7" spans="2:14" x14ac:dyDescent="0.25">
      <c r="B7" s="11">
        <v>1996</v>
      </c>
      <c r="C7" s="12">
        <f t="shared" si="0"/>
        <v>1995</v>
      </c>
      <c r="D7" s="12" t="s">
        <v>5</v>
      </c>
      <c r="E7" s="12">
        <v>1999</v>
      </c>
      <c r="F7" s="12">
        <v>400</v>
      </c>
      <c r="G7" s="12">
        <v>332</v>
      </c>
      <c r="H7" s="12">
        <v>332</v>
      </c>
      <c r="I7" s="13">
        <v>21</v>
      </c>
      <c r="J7" s="12">
        <v>0.4</v>
      </c>
      <c r="K7" s="14">
        <v>7300</v>
      </c>
      <c r="L7" s="14">
        <v>5687</v>
      </c>
      <c r="M7" s="12" t="s">
        <v>16</v>
      </c>
      <c r="N7" s="15">
        <v>1987</v>
      </c>
    </row>
    <row r="8" spans="2:14" x14ac:dyDescent="0.25">
      <c r="B8" s="11">
        <v>1996</v>
      </c>
      <c r="C8" s="12">
        <f t="shared" si="0"/>
        <v>1995</v>
      </c>
      <c r="D8" s="12" t="s">
        <v>8</v>
      </c>
      <c r="E8" s="12">
        <v>1990</v>
      </c>
      <c r="F8" s="12">
        <v>160</v>
      </c>
      <c r="G8" s="12">
        <v>275</v>
      </c>
      <c r="H8" s="12">
        <v>275</v>
      </c>
      <c r="I8" s="13">
        <v>9.4</v>
      </c>
      <c r="J8" s="12">
        <v>0.1</v>
      </c>
      <c r="K8" s="14">
        <v>11900</v>
      </c>
      <c r="L8" s="14">
        <v>10663</v>
      </c>
      <c r="M8" s="12" t="s">
        <v>16</v>
      </c>
      <c r="N8" s="15">
        <v>1987</v>
      </c>
    </row>
    <row r="9" spans="2:14" x14ac:dyDescent="0.25">
      <c r="B9" s="11">
        <v>1996</v>
      </c>
      <c r="C9" s="12">
        <f t="shared" si="0"/>
        <v>1995</v>
      </c>
      <c r="D9" s="12" t="s">
        <v>4</v>
      </c>
      <c r="E9" s="12">
        <v>1990</v>
      </c>
      <c r="F9" s="12">
        <v>120</v>
      </c>
      <c r="G9" s="12">
        <v>600</v>
      </c>
      <c r="H9" s="12">
        <v>600</v>
      </c>
      <c r="I9" s="13">
        <v>26.7</v>
      </c>
      <c r="J9" s="12">
        <v>0.5</v>
      </c>
      <c r="K9" s="14">
        <v>9000</v>
      </c>
      <c r="L9" s="14">
        <v>7935</v>
      </c>
      <c r="M9" s="12" t="s">
        <v>16</v>
      </c>
      <c r="N9" s="15">
        <v>1987</v>
      </c>
    </row>
    <row r="10" spans="2:14" x14ac:dyDescent="0.25">
      <c r="B10" s="11">
        <v>1996</v>
      </c>
      <c r="C10" s="12">
        <f t="shared" si="0"/>
        <v>1995</v>
      </c>
      <c r="D10" s="12" t="s">
        <v>6</v>
      </c>
      <c r="E10" s="12">
        <v>2000</v>
      </c>
      <c r="F10" s="12">
        <v>10</v>
      </c>
      <c r="G10" s="12">
        <v>1071</v>
      </c>
      <c r="H10" s="12">
        <v>1071</v>
      </c>
      <c r="I10" s="13">
        <v>17.899999999999999</v>
      </c>
      <c r="J10" s="12">
        <v>0.3</v>
      </c>
      <c r="K10" s="14">
        <v>6450</v>
      </c>
      <c r="L10" s="14">
        <v>5687</v>
      </c>
      <c r="M10" s="12" t="s">
        <v>16</v>
      </c>
      <c r="N10" s="15">
        <v>1987</v>
      </c>
    </row>
    <row r="11" spans="2:14" x14ac:dyDescent="0.25">
      <c r="B11" s="11">
        <v>1996</v>
      </c>
      <c r="C11" s="12">
        <f t="shared" si="0"/>
        <v>1995</v>
      </c>
      <c r="D11" s="12" t="s">
        <v>32</v>
      </c>
      <c r="E11" s="12">
        <v>2010</v>
      </c>
      <c r="F11" s="12">
        <v>500</v>
      </c>
      <c r="G11" s="12">
        <v>2176</v>
      </c>
      <c r="H11" s="12">
        <v>2176</v>
      </c>
      <c r="I11" s="13">
        <v>10.199999999999999</v>
      </c>
      <c r="J11" s="12">
        <v>3.2</v>
      </c>
      <c r="K11" s="14">
        <v>10338</v>
      </c>
      <c r="L11" s="14">
        <v>10338</v>
      </c>
      <c r="M11" s="12">
        <v>4</v>
      </c>
      <c r="N11" s="15">
        <v>1987</v>
      </c>
    </row>
    <row r="12" spans="2:14" x14ac:dyDescent="0.25">
      <c r="B12" s="11">
        <v>1996</v>
      </c>
      <c r="C12" s="12">
        <f t="shared" si="0"/>
        <v>1995</v>
      </c>
      <c r="D12" s="12" t="s">
        <v>10</v>
      </c>
      <c r="E12" s="12">
        <v>2010</v>
      </c>
      <c r="F12" s="12">
        <v>50</v>
      </c>
      <c r="G12" s="12">
        <v>2337</v>
      </c>
      <c r="H12" s="12">
        <v>2337</v>
      </c>
      <c r="I12" s="13">
        <v>64.599999999999994</v>
      </c>
      <c r="J12" s="12">
        <v>0</v>
      </c>
      <c r="K12" s="14">
        <v>32391</v>
      </c>
      <c r="L12" s="14">
        <v>32391</v>
      </c>
      <c r="M12" s="12">
        <v>4</v>
      </c>
      <c r="N12" s="15">
        <v>1987</v>
      </c>
    </row>
    <row r="13" spans="2:14" x14ac:dyDescent="0.25">
      <c r="B13" s="11">
        <v>1996</v>
      </c>
      <c r="C13" s="12">
        <f t="shared" si="0"/>
        <v>1995</v>
      </c>
      <c r="D13" s="12" t="s">
        <v>11</v>
      </c>
      <c r="E13" s="12">
        <v>2010</v>
      </c>
      <c r="F13" s="12">
        <v>100</v>
      </c>
      <c r="G13" s="12">
        <v>1962</v>
      </c>
      <c r="H13" s="12">
        <v>1962</v>
      </c>
      <c r="I13" s="13">
        <v>67.900000000000006</v>
      </c>
      <c r="J13" s="12">
        <v>15.1</v>
      </c>
      <c r="K13" s="14" t="s">
        <v>16</v>
      </c>
      <c r="L13" s="14" t="s">
        <v>16</v>
      </c>
      <c r="M13" s="12" t="s">
        <v>16</v>
      </c>
      <c r="N13" s="15">
        <v>1987</v>
      </c>
    </row>
    <row r="14" spans="2:14" x14ac:dyDescent="0.25">
      <c r="B14" s="11">
        <v>1996</v>
      </c>
      <c r="C14" s="12">
        <f t="shared" si="0"/>
        <v>1995</v>
      </c>
      <c r="D14" s="12" t="s">
        <v>12</v>
      </c>
      <c r="E14" s="12">
        <v>2010</v>
      </c>
      <c r="F14" s="12">
        <v>30</v>
      </c>
      <c r="G14" s="12">
        <v>5456</v>
      </c>
      <c r="H14" s="12">
        <v>5456</v>
      </c>
      <c r="I14" s="13">
        <v>12.8</v>
      </c>
      <c r="J14" s="12">
        <v>0</v>
      </c>
      <c r="K14" s="14">
        <v>16377</v>
      </c>
      <c r="L14" s="14">
        <v>16377</v>
      </c>
      <c r="M14" s="12">
        <v>1</v>
      </c>
      <c r="N14" s="15">
        <v>1987</v>
      </c>
    </row>
    <row r="15" spans="2:14" x14ac:dyDescent="0.25">
      <c r="B15" s="11">
        <v>1996</v>
      </c>
      <c r="C15" s="12">
        <f t="shared" si="0"/>
        <v>1995</v>
      </c>
      <c r="D15" s="12" t="s">
        <v>13</v>
      </c>
      <c r="E15" s="12">
        <v>2010</v>
      </c>
      <c r="F15" s="12">
        <v>100</v>
      </c>
      <c r="G15" s="12">
        <v>1660</v>
      </c>
      <c r="H15" s="12">
        <v>1660</v>
      </c>
      <c r="I15" s="13">
        <v>19.8</v>
      </c>
      <c r="J15" s="12">
        <v>0</v>
      </c>
      <c r="K15" s="14">
        <v>10280</v>
      </c>
      <c r="L15" s="14">
        <v>10280</v>
      </c>
      <c r="M15" s="12">
        <v>3</v>
      </c>
      <c r="N15" s="15">
        <v>1987</v>
      </c>
    </row>
    <row r="16" spans="2:14" x14ac:dyDescent="0.25">
      <c r="B16" s="11">
        <v>1996</v>
      </c>
      <c r="C16" s="12">
        <f t="shared" si="0"/>
        <v>1995</v>
      </c>
      <c r="D16" s="12" t="s">
        <v>14</v>
      </c>
      <c r="E16" s="12">
        <v>2010</v>
      </c>
      <c r="F16" s="12">
        <v>50</v>
      </c>
      <c r="G16" s="12">
        <v>792</v>
      </c>
      <c r="H16" s="12">
        <v>792</v>
      </c>
      <c r="I16" s="13">
        <v>20.9</v>
      </c>
      <c r="J16" s="12">
        <v>0</v>
      </c>
      <c r="K16" s="14">
        <v>10280</v>
      </c>
      <c r="L16" s="14">
        <v>10280</v>
      </c>
      <c r="M16" s="12">
        <v>3</v>
      </c>
      <c r="N16" s="15">
        <v>1987</v>
      </c>
    </row>
    <row r="17" spans="2:14" x14ac:dyDescent="0.25">
      <c r="B17" s="11">
        <v>1996</v>
      </c>
      <c r="C17" s="12">
        <f t="shared" si="0"/>
        <v>1995</v>
      </c>
      <c r="D17" s="12" t="s">
        <v>15</v>
      </c>
      <c r="E17" s="12">
        <v>2010</v>
      </c>
      <c r="F17" s="12">
        <v>5</v>
      </c>
      <c r="G17" s="12">
        <v>2657</v>
      </c>
      <c r="H17" s="12">
        <v>2657</v>
      </c>
      <c r="I17" s="13">
        <v>5.0999999999999996</v>
      </c>
      <c r="J17" s="12">
        <v>0</v>
      </c>
      <c r="K17" s="14">
        <v>10280</v>
      </c>
      <c r="L17" s="14">
        <v>10280</v>
      </c>
      <c r="M17" s="12">
        <v>2</v>
      </c>
      <c r="N17" s="15">
        <v>1987</v>
      </c>
    </row>
    <row r="18" spans="2:14" x14ac:dyDescent="0.25">
      <c r="B18" s="11">
        <v>1997</v>
      </c>
      <c r="C18" s="12">
        <f t="shared" si="0"/>
        <v>1996</v>
      </c>
      <c r="D18" s="12" t="s">
        <v>25</v>
      </c>
      <c r="E18" s="12">
        <v>2000</v>
      </c>
      <c r="F18" s="12">
        <v>400</v>
      </c>
      <c r="G18" s="12">
        <v>1430</v>
      </c>
      <c r="H18" s="12">
        <v>1430</v>
      </c>
      <c r="I18" s="13">
        <v>34.200000000000003</v>
      </c>
      <c r="J18" s="12">
        <v>2.4</v>
      </c>
      <c r="K18" s="14">
        <v>9961</v>
      </c>
      <c r="L18" s="14">
        <v>9463</v>
      </c>
      <c r="M18" s="12">
        <v>4</v>
      </c>
      <c r="N18" s="15">
        <v>1995</v>
      </c>
    </row>
    <row r="19" spans="2:14" x14ac:dyDescent="0.25">
      <c r="B19" s="11">
        <v>1997</v>
      </c>
      <c r="C19" s="12">
        <f t="shared" si="0"/>
        <v>1996</v>
      </c>
      <c r="D19" s="12" t="s">
        <v>22</v>
      </c>
      <c r="E19" s="12">
        <v>2000</v>
      </c>
      <c r="F19" s="12">
        <v>380</v>
      </c>
      <c r="G19" s="12">
        <v>2159</v>
      </c>
      <c r="H19" s="12">
        <v>1500</v>
      </c>
      <c r="I19" s="13">
        <v>50.7</v>
      </c>
      <c r="J19" s="12">
        <v>1.3</v>
      </c>
      <c r="K19" s="14">
        <v>8730</v>
      </c>
      <c r="L19" s="14">
        <v>7582</v>
      </c>
      <c r="M19" s="12">
        <v>4</v>
      </c>
      <c r="N19" s="15">
        <v>1995</v>
      </c>
    </row>
    <row r="20" spans="2:14" x14ac:dyDescent="0.25">
      <c r="B20" s="11">
        <v>1997</v>
      </c>
      <c r="C20" s="12">
        <f t="shared" si="0"/>
        <v>1996</v>
      </c>
      <c r="D20" s="12" t="s">
        <v>3</v>
      </c>
      <c r="E20" s="12">
        <v>1996</v>
      </c>
      <c r="F20" s="12">
        <v>300</v>
      </c>
      <c r="G20" s="12">
        <v>968</v>
      </c>
      <c r="H20" s="12">
        <v>968</v>
      </c>
      <c r="I20" s="13">
        <v>29.3</v>
      </c>
      <c r="J20" s="12">
        <v>0.5</v>
      </c>
      <c r="K20" s="14">
        <v>9500</v>
      </c>
      <c r="L20" s="14">
        <v>9500</v>
      </c>
      <c r="M20" s="12">
        <v>1</v>
      </c>
      <c r="N20" s="15">
        <v>1995</v>
      </c>
    </row>
    <row r="21" spans="2:14" x14ac:dyDescent="0.25">
      <c r="B21" s="11">
        <v>1997</v>
      </c>
      <c r="C21" s="12">
        <f t="shared" si="0"/>
        <v>1996</v>
      </c>
      <c r="D21" s="12" t="s">
        <v>26</v>
      </c>
      <c r="E21" s="12">
        <v>1998</v>
      </c>
      <c r="F21" s="12">
        <v>250</v>
      </c>
      <c r="G21" s="12">
        <v>430</v>
      </c>
      <c r="H21" s="12">
        <v>430</v>
      </c>
      <c r="I21" s="13">
        <v>29.4</v>
      </c>
      <c r="J21" s="12">
        <v>0.5</v>
      </c>
      <c r="K21" s="14">
        <v>8030</v>
      </c>
      <c r="L21" s="14">
        <v>7000</v>
      </c>
      <c r="M21" s="12">
        <v>4</v>
      </c>
      <c r="N21" s="15">
        <v>1995</v>
      </c>
    </row>
    <row r="22" spans="2:14" x14ac:dyDescent="0.25">
      <c r="B22" s="11">
        <v>1997</v>
      </c>
      <c r="C22" s="12">
        <f t="shared" si="0"/>
        <v>1996</v>
      </c>
      <c r="D22" s="12" t="s">
        <v>5</v>
      </c>
      <c r="E22" s="12">
        <v>2000</v>
      </c>
      <c r="F22" s="12">
        <v>400</v>
      </c>
      <c r="G22" s="12">
        <v>620</v>
      </c>
      <c r="H22" s="12">
        <v>430</v>
      </c>
      <c r="I22" s="13">
        <v>27</v>
      </c>
      <c r="J22" s="12">
        <v>0.5</v>
      </c>
      <c r="K22" s="14">
        <v>6985</v>
      </c>
      <c r="L22" s="14">
        <v>5700</v>
      </c>
      <c r="M22" s="12">
        <v>4</v>
      </c>
      <c r="N22" s="15">
        <v>1995</v>
      </c>
    </row>
    <row r="23" spans="2:14" x14ac:dyDescent="0.25">
      <c r="B23" s="11">
        <v>1997</v>
      </c>
      <c r="C23" s="12">
        <f t="shared" si="0"/>
        <v>1996</v>
      </c>
      <c r="D23" s="12" t="s">
        <v>8</v>
      </c>
      <c r="E23" s="12">
        <v>1996</v>
      </c>
      <c r="F23" s="12">
        <v>160</v>
      </c>
      <c r="G23" s="12">
        <v>353</v>
      </c>
      <c r="H23" s="12">
        <v>353</v>
      </c>
      <c r="I23" s="13">
        <v>12.1</v>
      </c>
      <c r="J23" s="12">
        <v>0.1</v>
      </c>
      <c r="K23" s="14">
        <v>11900</v>
      </c>
      <c r="L23" s="14">
        <v>9700</v>
      </c>
      <c r="M23" s="12">
        <v>3</v>
      </c>
      <c r="N23" s="15">
        <v>1995</v>
      </c>
    </row>
    <row r="24" spans="2:14" x14ac:dyDescent="0.25">
      <c r="B24" s="11">
        <v>1997</v>
      </c>
      <c r="C24" s="12">
        <f t="shared" si="0"/>
        <v>1996</v>
      </c>
      <c r="D24" s="12" t="s">
        <v>4</v>
      </c>
      <c r="E24" s="12">
        <v>1999</v>
      </c>
      <c r="F24" s="12">
        <v>120</v>
      </c>
      <c r="G24" s="12">
        <v>563</v>
      </c>
      <c r="H24" s="12">
        <v>391</v>
      </c>
      <c r="I24" s="13">
        <v>17.2</v>
      </c>
      <c r="J24" s="12">
        <v>0.5</v>
      </c>
      <c r="K24" s="14">
        <v>9700</v>
      </c>
      <c r="L24" s="14">
        <v>7500</v>
      </c>
      <c r="M24" s="12">
        <v>3</v>
      </c>
      <c r="N24" s="15">
        <v>1995</v>
      </c>
    </row>
    <row r="25" spans="2:14" x14ac:dyDescent="0.25">
      <c r="B25" s="11">
        <v>1997</v>
      </c>
      <c r="C25" s="12">
        <f t="shared" si="0"/>
        <v>1996</v>
      </c>
      <c r="D25" s="12" t="s">
        <v>6</v>
      </c>
      <c r="E25" s="12">
        <v>2003</v>
      </c>
      <c r="F25" s="12">
        <v>10</v>
      </c>
      <c r="G25" s="12">
        <v>2247</v>
      </c>
      <c r="H25" s="12">
        <v>1406</v>
      </c>
      <c r="I25" s="13">
        <v>14.1</v>
      </c>
      <c r="J25" s="12">
        <v>2</v>
      </c>
      <c r="K25" s="14">
        <v>6000</v>
      </c>
      <c r="L25" s="14">
        <v>5500</v>
      </c>
      <c r="M25" s="12">
        <v>3</v>
      </c>
      <c r="N25" s="15">
        <v>1995</v>
      </c>
    </row>
    <row r="26" spans="2:14" x14ac:dyDescent="0.25">
      <c r="B26" s="11">
        <v>1997</v>
      </c>
      <c r="C26" s="12">
        <f t="shared" si="0"/>
        <v>1996</v>
      </c>
      <c r="D26" s="12" t="s">
        <v>18</v>
      </c>
      <c r="E26" s="12">
        <v>2005</v>
      </c>
      <c r="F26" s="12">
        <v>1300</v>
      </c>
      <c r="G26" s="12">
        <v>2534</v>
      </c>
      <c r="H26" s="12">
        <v>1513</v>
      </c>
      <c r="I26" s="13">
        <v>53.7</v>
      </c>
      <c r="J26" s="12">
        <v>0.4</v>
      </c>
      <c r="K26" s="14">
        <v>10400</v>
      </c>
      <c r="L26" s="14">
        <v>10400</v>
      </c>
      <c r="M26" s="12">
        <v>4</v>
      </c>
      <c r="N26" s="15">
        <v>1995</v>
      </c>
    </row>
    <row r="27" spans="2:14" x14ac:dyDescent="0.25">
      <c r="B27" s="11">
        <v>1997</v>
      </c>
      <c r="C27" s="12">
        <f t="shared" si="0"/>
        <v>1996</v>
      </c>
      <c r="D27" s="12" t="s">
        <v>11</v>
      </c>
      <c r="E27" s="12">
        <v>2000</v>
      </c>
      <c r="F27" s="12">
        <v>100</v>
      </c>
      <c r="G27" s="12">
        <v>2657</v>
      </c>
      <c r="H27" s="12">
        <v>1744</v>
      </c>
      <c r="I27" s="13">
        <v>67</v>
      </c>
      <c r="J27" s="12">
        <v>2.2000000000000002</v>
      </c>
      <c r="K27" s="14">
        <v>8979</v>
      </c>
      <c r="L27" s="14">
        <v>8077</v>
      </c>
      <c r="M27" s="12">
        <v>4</v>
      </c>
      <c r="N27" s="15">
        <v>1995</v>
      </c>
    </row>
    <row r="28" spans="2:14" x14ac:dyDescent="0.25">
      <c r="B28" s="11">
        <v>1997</v>
      </c>
      <c r="C28" s="12">
        <f t="shared" si="0"/>
        <v>1996</v>
      </c>
      <c r="D28" s="12" t="s">
        <v>10</v>
      </c>
      <c r="E28" s="12">
        <v>1996</v>
      </c>
      <c r="F28" s="12">
        <v>50</v>
      </c>
      <c r="G28" s="12">
        <v>1977</v>
      </c>
      <c r="H28" s="12">
        <v>1977</v>
      </c>
      <c r="I28" s="13">
        <v>93.4</v>
      </c>
      <c r="J28" s="12">
        <v>0</v>
      </c>
      <c r="K28" s="14">
        <v>32391</v>
      </c>
      <c r="L28" s="14">
        <v>32391</v>
      </c>
      <c r="M28" s="12">
        <v>4</v>
      </c>
      <c r="N28" s="15">
        <v>1995</v>
      </c>
    </row>
    <row r="29" spans="2:14" x14ac:dyDescent="0.25">
      <c r="B29" s="11">
        <v>1997</v>
      </c>
      <c r="C29" s="12">
        <f t="shared" si="0"/>
        <v>1996</v>
      </c>
      <c r="D29" s="12" t="s">
        <v>12</v>
      </c>
      <c r="E29" s="12">
        <v>1996</v>
      </c>
      <c r="F29" s="12">
        <v>30</v>
      </c>
      <c r="G29" s="12">
        <v>6252</v>
      </c>
      <c r="H29" s="12">
        <v>6252</v>
      </c>
      <c r="I29" s="13">
        <v>16.7</v>
      </c>
      <c r="J29" s="12">
        <v>0</v>
      </c>
      <c r="K29" s="14">
        <v>16377</v>
      </c>
      <c r="L29" s="14">
        <v>16377</v>
      </c>
      <c r="M29" s="12">
        <v>1</v>
      </c>
      <c r="N29" s="15">
        <v>1995</v>
      </c>
    </row>
    <row r="30" spans="2:14" x14ac:dyDescent="0.25">
      <c r="B30" s="11">
        <v>1997</v>
      </c>
      <c r="C30" s="12">
        <f t="shared" si="0"/>
        <v>1996</v>
      </c>
      <c r="D30" s="12" t="s">
        <v>13</v>
      </c>
      <c r="E30" s="12">
        <v>1999</v>
      </c>
      <c r="F30" s="12">
        <v>100</v>
      </c>
      <c r="G30" s="12">
        <v>2836</v>
      </c>
      <c r="H30" s="12">
        <v>1865</v>
      </c>
      <c r="I30" s="13">
        <v>25.6</v>
      </c>
      <c r="J30" s="12">
        <v>0</v>
      </c>
      <c r="K30" s="14">
        <v>10280</v>
      </c>
      <c r="L30" s="14">
        <v>10280</v>
      </c>
      <c r="M30" s="12">
        <v>3</v>
      </c>
      <c r="N30" s="15">
        <v>1995</v>
      </c>
    </row>
    <row r="31" spans="2:14" x14ac:dyDescent="0.25">
      <c r="B31" s="11">
        <v>1997</v>
      </c>
      <c r="C31" s="12">
        <f t="shared" si="0"/>
        <v>1996</v>
      </c>
      <c r="D31" s="12" t="s">
        <v>15</v>
      </c>
      <c r="E31" s="12">
        <v>1999</v>
      </c>
      <c r="F31" s="12">
        <v>5</v>
      </c>
      <c r="G31" s="12">
        <v>3336</v>
      </c>
      <c r="H31" s="12">
        <v>2332</v>
      </c>
      <c r="I31" s="13">
        <v>6.7</v>
      </c>
      <c r="J31" s="12">
        <v>0</v>
      </c>
      <c r="K31" s="14">
        <v>10280</v>
      </c>
      <c r="L31" s="14">
        <v>10280</v>
      </c>
      <c r="M31" s="12">
        <v>2</v>
      </c>
      <c r="N31" s="15">
        <v>1995</v>
      </c>
    </row>
    <row r="32" spans="2:14" x14ac:dyDescent="0.25">
      <c r="B32" s="11">
        <v>1997</v>
      </c>
      <c r="C32" s="12">
        <f t="shared" si="0"/>
        <v>1996</v>
      </c>
      <c r="D32" s="12" t="s">
        <v>14</v>
      </c>
      <c r="E32" s="12">
        <v>1996</v>
      </c>
      <c r="F32" s="12">
        <v>50</v>
      </c>
      <c r="G32" s="12">
        <v>929</v>
      </c>
      <c r="H32" s="12">
        <v>726</v>
      </c>
      <c r="I32" s="13">
        <v>27.4</v>
      </c>
      <c r="J32" s="12">
        <v>0</v>
      </c>
      <c r="K32" s="14">
        <v>10280</v>
      </c>
      <c r="L32" s="14">
        <v>10280</v>
      </c>
      <c r="M32" s="12">
        <v>3</v>
      </c>
      <c r="N32" s="15">
        <v>1996</v>
      </c>
    </row>
    <row r="33" spans="2:14" x14ac:dyDescent="0.25">
      <c r="B33" s="11">
        <v>1998</v>
      </c>
      <c r="C33" s="12">
        <f t="shared" si="0"/>
        <v>1997</v>
      </c>
      <c r="D33" s="12" t="s">
        <v>25</v>
      </c>
      <c r="E33" s="12">
        <v>2000</v>
      </c>
      <c r="F33" s="12">
        <v>400</v>
      </c>
      <c r="G33" s="12">
        <v>1079</v>
      </c>
      <c r="H33" s="12">
        <v>1079</v>
      </c>
      <c r="I33" s="13">
        <v>22.5</v>
      </c>
      <c r="J33" s="12">
        <v>3.25</v>
      </c>
      <c r="K33" s="14">
        <v>9585</v>
      </c>
      <c r="L33" s="14">
        <v>9087</v>
      </c>
      <c r="M33" s="12">
        <v>4</v>
      </c>
      <c r="N33" s="15">
        <v>1996</v>
      </c>
    </row>
    <row r="34" spans="2:14" x14ac:dyDescent="0.25">
      <c r="B34" s="11">
        <v>1998</v>
      </c>
      <c r="C34" s="12">
        <f t="shared" si="0"/>
        <v>1997</v>
      </c>
      <c r="D34" s="12" t="s">
        <v>22</v>
      </c>
      <c r="E34" s="12">
        <v>2000</v>
      </c>
      <c r="F34" s="12">
        <v>380</v>
      </c>
      <c r="G34" s="12">
        <v>1833</v>
      </c>
      <c r="H34" s="12">
        <v>1206</v>
      </c>
      <c r="I34" s="13">
        <v>24.2</v>
      </c>
      <c r="J34" s="12">
        <v>1.87</v>
      </c>
      <c r="K34" s="14">
        <v>8470</v>
      </c>
      <c r="L34" s="14">
        <v>7308</v>
      </c>
      <c r="M34" s="12">
        <v>4</v>
      </c>
      <c r="N34" s="15">
        <v>1996</v>
      </c>
    </row>
    <row r="35" spans="2:14" x14ac:dyDescent="0.25">
      <c r="B35" s="11">
        <v>1998</v>
      </c>
      <c r="C35" s="12">
        <f t="shared" si="0"/>
        <v>1997</v>
      </c>
      <c r="D35" s="12" t="s">
        <v>3</v>
      </c>
      <c r="E35" s="12">
        <v>1996</v>
      </c>
      <c r="F35" s="12">
        <v>300</v>
      </c>
      <c r="G35" s="12">
        <v>991</v>
      </c>
      <c r="H35" s="12">
        <v>991</v>
      </c>
      <c r="I35" s="13">
        <v>30</v>
      </c>
      <c r="J35" s="12">
        <v>0.5</v>
      </c>
      <c r="K35" s="14">
        <v>9500</v>
      </c>
      <c r="L35" s="14">
        <v>9500</v>
      </c>
      <c r="M35" s="12">
        <v>2</v>
      </c>
      <c r="N35" s="15">
        <v>1996</v>
      </c>
    </row>
    <row r="36" spans="2:14" x14ac:dyDescent="0.25">
      <c r="B36" s="11">
        <v>1998</v>
      </c>
      <c r="C36" s="12">
        <f t="shared" si="0"/>
        <v>1997</v>
      </c>
      <c r="D36" s="12" t="s">
        <v>26</v>
      </c>
      <c r="E36" s="12">
        <v>1998</v>
      </c>
      <c r="F36" s="12">
        <v>250</v>
      </c>
      <c r="G36" s="12">
        <v>440</v>
      </c>
      <c r="H36" s="12">
        <v>440</v>
      </c>
      <c r="I36" s="13">
        <v>15</v>
      </c>
      <c r="J36" s="12">
        <v>2</v>
      </c>
      <c r="K36" s="14">
        <v>8030</v>
      </c>
      <c r="L36" s="14">
        <v>7000</v>
      </c>
      <c r="M36" s="12">
        <v>3</v>
      </c>
      <c r="N36" s="15">
        <v>1996</v>
      </c>
    </row>
    <row r="37" spans="2:14" x14ac:dyDescent="0.25">
      <c r="B37" s="11">
        <v>1998</v>
      </c>
      <c r="C37" s="12">
        <f t="shared" si="0"/>
        <v>1997</v>
      </c>
      <c r="D37" s="12" t="s">
        <v>5</v>
      </c>
      <c r="E37" s="12">
        <v>1999</v>
      </c>
      <c r="F37" s="12">
        <v>400</v>
      </c>
      <c r="G37" s="12">
        <v>572</v>
      </c>
      <c r="H37" s="12">
        <v>400</v>
      </c>
      <c r="I37" s="13">
        <v>13.8</v>
      </c>
      <c r="J37" s="12">
        <v>0.5</v>
      </c>
      <c r="K37" s="14">
        <v>6985</v>
      </c>
      <c r="L37" s="14">
        <v>6350</v>
      </c>
      <c r="M37" s="12">
        <v>3</v>
      </c>
      <c r="N37" s="15">
        <v>1996</v>
      </c>
    </row>
    <row r="38" spans="2:14" x14ac:dyDescent="0.25">
      <c r="B38" s="11">
        <v>1998</v>
      </c>
      <c r="C38" s="12">
        <f t="shared" si="0"/>
        <v>1997</v>
      </c>
      <c r="D38" s="12" t="s">
        <v>8</v>
      </c>
      <c r="E38" s="12">
        <v>1996</v>
      </c>
      <c r="F38" s="12">
        <v>160</v>
      </c>
      <c r="G38" s="12">
        <v>325</v>
      </c>
      <c r="H38" s="12">
        <v>325</v>
      </c>
      <c r="I38" s="13">
        <v>4</v>
      </c>
      <c r="J38" s="12">
        <v>5</v>
      </c>
      <c r="K38" s="14">
        <v>11900</v>
      </c>
      <c r="L38" s="14">
        <v>10600</v>
      </c>
      <c r="M38" s="12">
        <v>2</v>
      </c>
      <c r="N38" s="15">
        <v>1996</v>
      </c>
    </row>
    <row r="39" spans="2:14" x14ac:dyDescent="0.25">
      <c r="B39" s="11">
        <v>1998</v>
      </c>
      <c r="C39" s="12">
        <f t="shared" si="0"/>
        <v>1997</v>
      </c>
      <c r="D39" s="12" t="s">
        <v>4</v>
      </c>
      <c r="E39" s="12">
        <v>1998</v>
      </c>
      <c r="F39" s="12">
        <v>120</v>
      </c>
      <c r="G39" s="12">
        <v>458</v>
      </c>
      <c r="H39" s="12">
        <v>320</v>
      </c>
      <c r="I39" s="13">
        <v>5.7</v>
      </c>
      <c r="J39" s="12">
        <v>0.5</v>
      </c>
      <c r="K39" s="14">
        <v>9700</v>
      </c>
      <c r="L39" s="14">
        <v>8000</v>
      </c>
      <c r="M39" s="12">
        <v>2</v>
      </c>
      <c r="N39" s="15">
        <v>1996</v>
      </c>
    </row>
    <row r="40" spans="2:14" x14ac:dyDescent="0.25">
      <c r="B40" s="11">
        <v>1998</v>
      </c>
      <c r="C40" s="12">
        <f t="shared" si="0"/>
        <v>1997</v>
      </c>
      <c r="D40" s="12" t="s">
        <v>6</v>
      </c>
      <c r="E40" s="12">
        <v>1998</v>
      </c>
      <c r="F40" s="12">
        <v>10</v>
      </c>
      <c r="G40" s="12">
        <v>2189</v>
      </c>
      <c r="H40" s="12">
        <v>1440</v>
      </c>
      <c r="I40" s="13">
        <v>14.4</v>
      </c>
      <c r="J40" s="12">
        <v>2</v>
      </c>
      <c r="K40" s="14">
        <v>6000</v>
      </c>
      <c r="L40" s="14">
        <v>5361</v>
      </c>
      <c r="M40" s="12">
        <v>2</v>
      </c>
      <c r="N40" s="15">
        <v>1996</v>
      </c>
    </row>
    <row r="41" spans="2:14" x14ac:dyDescent="0.25">
      <c r="B41" s="11">
        <v>1998</v>
      </c>
      <c r="C41" s="12">
        <f t="shared" si="0"/>
        <v>1997</v>
      </c>
      <c r="D41" s="12" t="s">
        <v>18</v>
      </c>
      <c r="E41" s="12">
        <v>2005</v>
      </c>
      <c r="F41" s="12">
        <v>1300</v>
      </c>
      <c r="G41" s="12">
        <v>2356</v>
      </c>
      <c r="H41" s="12">
        <v>1550</v>
      </c>
      <c r="I41" s="13">
        <v>55</v>
      </c>
      <c r="J41" s="12">
        <v>0.4</v>
      </c>
      <c r="K41" s="14">
        <v>10400</v>
      </c>
      <c r="L41" s="14">
        <v>10400</v>
      </c>
      <c r="M41" s="12">
        <v>5</v>
      </c>
      <c r="N41" s="15">
        <v>1996</v>
      </c>
    </row>
    <row r="42" spans="2:14" x14ac:dyDescent="0.25">
      <c r="B42" s="11">
        <v>1998</v>
      </c>
      <c r="C42" s="12">
        <f t="shared" si="0"/>
        <v>1997</v>
      </c>
      <c r="D42" s="12" t="s">
        <v>11</v>
      </c>
      <c r="E42" s="12">
        <v>2000</v>
      </c>
      <c r="F42" s="12">
        <v>100</v>
      </c>
      <c r="G42" s="12">
        <v>2243</v>
      </c>
      <c r="H42" s="12">
        <v>1476</v>
      </c>
      <c r="I42" s="13">
        <v>43</v>
      </c>
      <c r="J42" s="12">
        <v>5.2</v>
      </c>
      <c r="K42" s="14">
        <v>8911</v>
      </c>
      <c r="L42" s="14">
        <v>8224</v>
      </c>
      <c r="M42" s="12">
        <v>4</v>
      </c>
      <c r="N42" s="15">
        <v>1996</v>
      </c>
    </row>
    <row r="43" spans="2:14" x14ac:dyDescent="0.25">
      <c r="B43" s="11">
        <v>1998</v>
      </c>
      <c r="C43" s="12">
        <f t="shared" si="0"/>
        <v>1997</v>
      </c>
      <c r="D43" s="12" t="s">
        <v>10</v>
      </c>
      <c r="E43" s="12">
        <v>1996</v>
      </c>
      <c r="F43" s="12">
        <v>50</v>
      </c>
      <c r="G43" s="12">
        <v>2025</v>
      </c>
      <c r="H43" s="12">
        <v>2025</v>
      </c>
      <c r="I43" s="13">
        <v>95.7</v>
      </c>
      <c r="J43" s="12">
        <v>0</v>
      </c>
      <c r="K43" s="14">
        <v>32391</v>
      </c>
      <c r="L43" s="14">
        <v>32391</v>
      </c>
      <c r="M43" s="12">
        <v>4</v>
      </c>
      <c r="N43" s="15">
        <v>1996</v>
      </c>
    </row>
    <row r="44" spans="2:14" x14ac:dyDescent="0.25">
      <c r="B44" s="11">
        <v>1998</v>
      </c>
      <c r="C44" s="12">
        <f t="shared" si="0"/>
        <v>1997</v>
      </c>
      <c r="D44" s="12" t="s">
        <v>12</v>
      </c>
      <c r="E44" s="12">
        <v>1996</v>
      </c>
      <c r="F44" s="12">
        <v>30</v>
      </c>
      <c r="G44" s="12">
        <v>6403</v>
      </c>
      <c r="H44" s="12">
        <v>5289</v>
      </c>
      <c r="I44" s="13">
        <v>0</v>
      </c>
      <c r="J44" s="12">
        <v>5.4</v>
      </c>
      <c r="K44" s="14">
        <v>16000</v>
      </c>
      <c r="L44" s="14">
        <v>16000</v>
      </c>
      <c r="M44" s="12">
        <v>1</v>
      </c>
      <c r="N44" s="15">
        <v>1996</v>
      </c>
    </row>
    <row r="45" spans="2:14" x14ac:dyDescent="0.25">
      <c r="B45" s="11">
        <v>1998</v>
      </c>
      <c r="C45" s="12">
        <f t="shared" si="0"/>
        <v>1997</v>
      </c>
      <c r="D45" s="12" t="s">
        <v>13</v>
      </c>
      <c r="E45" s="12">
        <v>1999</v>
      </c>
      <c r="F45" s="12">
        <v>100</v>
      </c>
      <c r="G45" s="12">
        <v>2903</v>
      </c>
      <c r="H45" s="12">
        <v>1910</v>
      </c>
      <c r="I45" s="13">
        <v>46</v>
      </c>
      <c r="J45" s="12">
        <v>0</v>
      </c>
      <c r="K45" s="14">
        <v>10280</v>
      </c>
      <c r="L45" s="14">
        <v>10280</v>
      </c>
      <c r="M45" s="12">
        <v>3</v>
      </c>
      <c r="N45" s="15">
        <v>1996</v>
      </c>
    </row>
    <row r="46" spans="2:14" x14ac:dyDescent="0.25">
      <c r="B46" s="11">
        <v>1998</v>
      </c>
      <c r="C46" s="12">
        <f t="shared" si="0"/>
        <v>1997</v>
      </c>
      <c r="D46" s="12" t="s">
        <v>15</v>
      </c>
      <c r="E46" s="12">
        <v>1999</v>
      </c>
      <c r="F46" s="12">
        <v>5</v>
      </c>
      <c r="G46" s="12">
        <v>4556</v>
      </c>
      <c r="H46" s="12">
        <v>3185</v>
      </c>
      <c r="I46" s="13">
        <v>9.6999999999999993</v>
      </c>
      <c r="J46" s="12">
        <v>0</v>
      </c>
      <c r="K46" s="14">
        <v>10280</v>
      </c>
      <c r="L46" s="14">
        <v>10280</v>
      </c>
      <c r="M46" s="12">
        <v>2</v>
      </c>
      <c r="N46" s="15">
        <v>1996</v>
      </c>
    </row>
    <row r="47" spans="2:14" x14ac:dyDescent="0.25">
      <c r="B47" s="11">
        <v>1998</v>
      </c>
      <c r="C47" s="12">
        <f t="shared" si="0"/>
        <v>1997</v>
      </c>
      <c r="D47" s="12" t="s">
        <v>14</v>
      </c>
      <c r="E47" s="12">
        <v>1996</v>
      </c>
      <c r="F47" s="12">
        <v>50</v>
      </c>
      <c r="G47" s="12">
        <v>1235</v>
      </c>
      <c r="H47" s="12">
        <v>965</v>
      </c>
      <c r="I47" s="13">
        <v>25.6</v>
      </c>
      <c r="J47" s="12">
        <v>0</v>
      </c>
      <c r="K47" s="14">
        <v>10280</v>
      </c>
      <c r="L47" s="14">
        <v>10280</v>
      </c>
      <c r="M47" s="12">
        <v>3</v>
      </c>
      <c r="N47" s="15">
        <v>1996</v>
      </c>
    </row>
    <row r="48" spans="2:14" x14ac:dyDescent="0.25">
      <c r="B48" s="11">
        <v>1999</v>
      </c>
      <c r="C48" s="12">
        <f t="shared" si="0"/>
        <v>1998</v>
      </c>
      <c r="D48" s="12" t="s">
        <v>25</v>
      </c>
      <c r="E48" s="12">
        <v>1997</v>
      </c>
      <c r="F48" s="12">
        <v>400</v>
      </c>
      <c r="G48" s="12">
        <v>1093</v>
      </c>
      <c r="H48" s="12">
        <v>1093</v>
      </c>
      <c r="I48" s="13">
        <v>23.03</v>
      </c>
      <c r="J48" s="12">
        <v>3.33</v>
      </c>
      <c r="K48" s="14">
        <v>9585</v>
      </c>
      <c r="L48" s="14">
        <v>9087</v>
      </c>
      <c r="M48" s="12">
        <v>4</v>
      </c>
      <c r="N48" s="15">
        <v>1997</v>
      </c>
    </row>
    <row r="49" spans="2:14" x14ac:dyDescent="0.25">
      <c r="B49" s="11">
        <v>1999</v>
      </c>
      <c r="C49" s="12">
        <f t="shared" si="0"/>
        <v>1998</v>
      </c>
      <c r="D49" s="12" t="s">
        <v>22</v>
      </c>
      <c r="E49" s="12">
        <v>1997</v>
      </c>
      <c r="F49" s="12">
        <v>428</v>
      </c>
      <c r="G49" s="12">
        <v>1606</v>
      </c>
      <c r="H49" s="12">
        <v>1091</v>
      </c>
      <c r="I49" s="13">
        <v>32.130000000000003</v>
      </c>
      <c r="J49" s="12">
        <v>0.79</v>
      </c>
      <c r="K49" s="14">
        <v>8470</v>
      </c>
      <c r="L49" s="14">
        <v>6968</v>
      </c>
      <c r="M49" s="12">
        <v>4</v>
      </c>
      <c r="N49" s="15">
        <v>1997</v>
      </c>
    </row>
    <row r="50" spans="2:14" x14ac:dyDescent="0.25">
      <c r="B50" s="11">
        <v>1999</v>
      </c>
      <c r="C50" s="12">
        <f t="shared" si="0"/>
        <v>1998</v>
      </c>
      <c r="D50" s="12" t="s">
        <v>3</v>
      </c>
      <c r="E50" s="12">
        <v>1997</v>
      </c>
      <c r="F50" s="12">
        <v>300</v>
      </c>
      <c r="G50" s="12">
        <v>1004</v>
      </c>
      <c r="H50" s="12">
        <v>1004</v>
      </c>
      <c r="I50" s="13">
        <v>30.7</v>
      </c>
      <c r="J50" s="12">
        <v>0.51</v>
      </c>
      <c r="K50" s="14">
        <v>9500</v>
      </c>
      <c r="L50" s="14">
        <v>9500</v>
      </c>
      <c r="M50" s="12">
        <v>2</v>
      </c>
      <c r="N50" s="15">
        <v>1997</v>
      </c>
    </row>
    <row r="51" spans="2:14" x14ac:dyDescent="0.25">
      <c r="B51" s="11">
        <v>1999</v>
      </c>
      <c r="C51" s="12">
        <f t="shared" si="0"/>
        <v>1998</v>
      </c>
      <c r="D51" s="12" t="s">
        <v>26</v>
      </c>
      <c r="E51" s="12">
        <v>1997</v>
      </c>
      <c r="F51" s="12">
        <v>250</v>
      </c>
      <c r="G51" s="12">
        <v>445</v>
      </c>
      <c r="H51" s="12">
        <v>445</v>
      </c>
      <c r="I51" s="13">
        <v>15.35</v>
      </c>
      <c r="J51" s="12">
        <v>0.51</v>
      </c>
      <c r="K51" s="14">
        <v>8030</v>
      </c>
      <c r="L51" s="14">
        <v>7000</v>
      </c>
      <c r="M51" s="12">
        <v>3</v>
      </c>
      <c r="N51" s="15">
        <v>1997</v>
      </c>
    </row>
    <row r="52" spans="2:14" x14ac:dyDescent="0.25">
      <c r="B52" s="11">
        <v>1999</v>
      </c>
      <c r="C52" s="12">
        <f t="shared" si="0"/>
        <v>1998</v>
      </c>
      <c r="D52" s="12" t="s">
        <v>5</v>
      </c>
      <c r="E52" s="12">
        <v>1997</v>
      </c>
      <c r="F52" s="12">
        <v>400</v>
      </c>
      <c r="G52" s="12">
        <v>575</v>
      </c>
      <c r="H52" s="12">
        <v>405</v>
      </c>
      <c r="I52" s="13">
        <v>14.23</v>
      </c>
      <c r="J52" s="12">
        <v>0.51</v>
      </c>
      <c r="K52" s="14">
        <v>6985</v>
      </c>
      <c r="L52" s="14">
        <v>6350</v>
      </c>
      <c r="M52" s="12">
        <v>3</v>
      </c>
      <c r="N52" s="15">
        <v>1997</v>
      </c>
    </row>
    <row r="53" spans="2:14" x14ac:dyDescent="0.25">
      <c r="B53" s="11">
        <v>1999</v>
      </c>
      <c r="C53" s="12">
        <f t="shared" si="0"/>
        <v>1998</v>
      </c>
      <c r="D53" s="12" t="s">
        <v>8</v>
      </c>
      <c r="E53" s="12">
        <v>1998</v>
      </c>
      <c r="F53" s="12">
        <v>160</v>
      </c>
      <c r="G53" s="12">
        <v>329</v>
      </c>
      <c r="H53" s="12">
        <v>329</v>
      </c>
      <c r="I53" s="13">
        <v>6.35</v>
      </c>
      <c r="J53" s="12">
        <v>0.1</v>
      </c>
      <c r="K53" s="14">
        <v>11900</v>
      </c>
      <c r="L53" s="14">
        <v>10600</v>
      </c>
      <c r="M53" s="12">
        <v>2</v>
      </c>
      <c r="N53" s="15">
        <v>1997</v>
      </c>
    </row>
    <row r="54" spans="2:14" x14ac:dyDescent="0.25">
      <c r="B54" s="11">
        <v>1999</v>
      </c>
      <c r="C54" s="12">
        <f t="shared" si="0"/>
        <v>1998</v>
      </c>
      <c r="D54" s="12" t="s">
        <v>4</v>
      </c>
      <c r="E54" s="12">
        <v>1997</v>
      </c>
      <c r="F54" s="12">
        <v>120</v>
      </c>
      <c r="G54" s="12">
        <v>461</v>
      </c>
      <c r="H54" s="12">
        <v>325</v>
      </c>
      <c r="I54" s="13">
        <v>9.01</v>
      </c>
      <c r="J54" s="12">
        <v>0.1</v>
      </c>
      <c r="K54" s="14">
        <v>9700</v>
      </c>
      <c r="L54" s="14">
        <v>8000</v>
      </c>
      <c r="M54" s="12">
        <v>2</v>
      </c>
      <c r="N54" s="15">
        <v>1997</v>
      </c>
    </row>
    <row r="55" spans="2:14" x14ac:dyDescent="0.25">
      <c r="B55" s="11">
        <v>1999</v>
      </c>
      <c r="C55" s="12">
        <f t="shared" si="0"/>
        <v>1998</v>
      </c>
      <c r="D55" s="12" t="s">
        <v>6</v>
      </c>
      <c r="E55" s="12">
        <v>2001</v>
      </c>
      <c r="F55" s="12">
        <v>10</v>
      </c>
      <c r="G55" s="12">
        <v>2146</v>
      </c>
      <c r="H55" s="12">
        <v>1458</v>
      </c>
      <c r="I55" s="13">
        <v>14.74</v>
      </c>
      <c r="J55" s="12">
        <v>2.0499999999999998</v>
      </c>
      <c r="K55" s="14">
        <v>6000</v>
      </c>
      <c r="L55" s="14">
        <v>5361</v>
      </c>
      <c r="M55" s="12">
        <v>2</v>
      </c>
      <c r="N55" s="15">
        <v>1997</v>
      </c>
    </row>
    <row r="56" spans="2:14" x14ac:dyDescent="0.25">
      <c r="B56" s="11">
        <v>1999</v>
      </c>
      <c r="C56" s="12">
        <f t="shared" si="0"/>
        <v>1998</v>
      </c>
      <c r="D56" s="12" t="s">
        <v>18</v>
      </c>
      <c r="E56" s="12">
        <v>2001</v>
      </c>
      <c r="F56" s="12">
        <v>600</v>
      </c>
      <c r="G56" s="12">
        <v>2371</v>
      </c>
      <c r="H56" s="12">
        <v>1570</v>
      </c>
      <c r="I56" s="13">
        <v>56.29</v>
      </c>
      <c r="J56" s="12">
        <v>0.41</v>
      </c>
      <c r="K56" s="14">
        <v>10400</v>
      </c>
      <c r="L56" s="14">
        <v>10400</v>
      </c>
      <c r="M56" s="12">
        <v>4</v>
      </c>
      <c r="N56" s="15">
        <v>1997</v>
      </c>
    </row>
    <row r="57" spans="2:14" x14ac:dyDescent="0.25">
      <c r="B57" s="11">
        <v>1999</v>
      </c>
      <c r="C57" s="12">
        <f t="shared" si="0"/>
        <v>1998</v>
      </c>
      <c r="D57" s="12" t="s">
        <v>11</v>
      </c>
      <c r="E57" s="12">
        <v>2001</v>
      </c>
      <c r="F57" s="12">
        <v>100</v>
      </c>
      <c r="G57" s="12">
        <v>2205</v>
      </c>
      <c r="H57" s="12">
        <v>1448</v>
      </c>
      <c r="I57" s="13">
        <v>44</v>
      </c>
      <c r="J57" s="12">
        <v>5.32</v>
      </c>
      <c r="K57" s="14">
        <v>9224</v>
      </c>
      <c r="L57" s="14">
        <v>8291</v>
      </c>
      <c r="M57" s="12">
        <v>4</v>
      </c>
      <c r="N57" s="15">
        <v>1997</v>
      </c>
    </row>
    <row r="58" spans="2:14" x14ac:dyDescent="0.25">
      <c r="B58" s="11">
        <v>1999</v>
      </c>
      <c r="C58" s="12">
        <f t="shared" si="0"/>
        <v>1998</v>
      </c>
      <c r="D58" s="12" t="s">
        <v>12</v>
      </c>
      <c r="E58" s="12">
        <v>1996</v>
      </c>
      <c r="F58" s="12">
        <v>30</v>
      </c>
      <c r="G58" s="12">
        <v>5892</v>
      </c>
      <c r="H58" s="12">
        <v>5892</v>
      </c>
      <c r="I58" s="13">
        <v>0</v>
      </c>
      <c r="J58" s="12">
        <v>5.53</v>
      </c>
      <c r="K58" s="14">
        <v>16000</v>
      </c>
      <c r="L58" s="14">
        <v>16000</v>
      </c>
      <c r="M58" s="12">
        <v>1</v>
      </c>
      <c r="N58" s="15">
        <v>1997</v>
      </c>
    </row>
    <row r="59" spans="2:14" x14ac:dyDescent="0.25">
      <c r="B59" s="11">
        <v>1999</v>
      </c>
      <c r="C59" s="12">
        <f t="shared" si="0"/>
        <v>1998</v>
      </c>
      <c r="D59" s="12" t="s">
        <v>10</v>
      </c>
      <c r="E59" s="12">
        <v>1997</v>
      </c>
      <c r="F59" s="12">
        <v>50</v>
      </c>
      <c r="G59" s="12">
        <v>1831</v>
      </c>
      <c r="H59" s="12">
        <v>1831</v>
      </c>
      <c r="I59" s="13">
        <v>85.9</v>
      </c>
      <c r="J59" s="12">
        <v>0</v>
      </c>
      <c r="K59" s="14">
        <v>32391</v>
      </c>
      <c r="L59" s="14">
        <v>32391</v>
      </c>
      <c r="M59" s="12">
        <v>4</v>
      </c>
      <c r="N59" s="15">
        <v>1997</v>
      </c>
    </row>
    <row r="60" spans="2:14" x14ac:dyDescent="0.25">
      <c r="B60" s="11">
        <v>1999</v>
      </c>
      <c r="C60" s="12">
        <f t="shared" si="0"/>
        <v>1998</v>
      </c>
      <c r="D60" s="12" t="s">
        <v>14</v>
      </c>
      <c r="E60" s="12">
        <v>1997</v>
      </c>
      <c r="F60" s="12">
        <v>50</v>
      </c>
      <c r="G60" s="12">
        <v>1109</v>
      </c>
      <c r="H60" s="12">
        <v>776</v>
      </c>
      <c r="I60" s="13">
        <v>25.92</v>
      </c>
      <c r="J60" s="12">
        <v>0</v>
      </c>
      <c r="K60" s="14">
        <v>10280</v>
      </c>
      <c r="L60" s="14">
        <v>10280</v>
      </c>
      <c r="M60" s="12">
        <v>3</v>
      </c>
      <c r="N60" s="15">
        <v>1997</v>
      </c>
    </row>
    <row r="61" spans="2:14" x14ac:dyDescent="0.25">
      <c r="B61" s="11">
        <v>1999</v>
      </c>
      <c r="C61" s="12">
        <f t="shared" si="0"/>
        <v>1998</v>
      </c>
      <c r="D61" s="12" t="s">
        <v>13</v>
      </c>
      <c r="E61" s="12">
        <v>1997</v>
      </c>
      <c r="F61" s="12">
        <v>100</v>
      </c>
      <c r="G61" s="12">
        <v>2904</v>
      </c>
      <c r="H61" s="12">
        <v>1907</v>
      </c>
      <c r="I61" s="13">
        <v>46.58</v>
      </c>
      <c r="J61" s="12">
        <v>0</v>
      </c>
      <c r="K61" s="14">
        <v>10280</v>
      </c>
      <c r="L61" s="14">
        <v>10280</v>
      </c>
      <c r="M61" s="12">
        <v>3</v>
      </c>
      <c r="N61" s="15">
        <v>1997</v>
      </c>
    </row>
    <row r="62" spans="2:14" x14ac:dyDescent="0.25">
      <c r="B62" s="11">
        <v>1999</v>
      </c>
      <c r="C62" s="12">
        <f t="shared" si="0"/>
        <v>1998</v>
      </c>
      <c r="D62" s="12" t="s">
        <v>15</v>
      </c>
      <c r="E62" s="12">
        <v>1998</v>
      </c>
      <c r="F62" s="12">
        <v>5</v>
      </c>
      <c r="G62" s="12">
        <v>4162</v>
      </c>
      <c r="H62" s="12">
        <v>2903</v>
      </c>
      <c r="I62" s="13">
        <v>9.82</v>
      </c>
      <c r="J62" s="12">
        <v>0</v>
      </c>
      <c r="K62" s="14">
        <v>10280</v>
      </c>
      <c r="L62" s="14">
        <v>10280</v>
      </c>
      <c r="M62" s="12">
        <v>2</v>
      </c>
      <c r="N62" s="15">
        <v>1997</v>
      </c>
    </row>
    <row r="63" spans="2:14" x14ac:dyDescent="0.25">
      <c r="B63" s="11">
        <v>2000</v>
      </c>
      <c r="C63" s="12">
        <f t="shared" si="0"/>
        <v>1999</v>
      </c>
      <c r="D63" s="12" t="s">
        <v>25</v>
      </c>
      <c r="E63" s="12">
        <v>1997</v>
      </c>
      <c r="F63" s="12">
        <v>400</v>
      </c>
      <c r="G63" s="12">
        <v>1102</v>
      </c>
      <c r="H63" s="12">
        <v>1102</v>
      </c>
      <c r="I63" s="13">
        <v>23.03</v>
      </c>
      <c r="J63" s="12">
        <v>3.33</v>
      </c>
      <c r="K63" s="14">
        <v>9585</v>
      </c>
      <c r="L63" s="14">
        <v>9087</v>
      </c>
      <c r="M63" s="12">
        <v>4</v>
      </c>
      <c r="N63" s="15">
        <v>1998</v>
      </c>
    </row>
    <row r="64" spans="2:14" x14ac:dyDescent="0.25">
      <c r="B64" s="11">
        <v>2000</v>
      </c>
      <c r="C64" s="12">
        <f t="shared" si="0"/>
        <v>1999</v>
      </c>
      <c r="D64" s="12" t="s">
        <v>22</v>
      </c>
      <c r="E64" s="12">
        <v>1997</v>
      </c>
      <c r="F64" s="12">
        <v>428</v>
      </c>
      <c r="G64" s="12">
        <v>1315</v>
      </c>
      <c r="H64" s="12">
        <v>1315</v>
      </c>
      <c r="I64" s="13">
        <v>32.130000000000003</v>
      </c>
      <c r="J64" s="12">
        <v>0.79</v>
      </c>
      <c r="K64" s="14">
        <v>8470</v>
      </c>
      <c r="L64" s="14">
        <v>6986</v>
      </c>
      <c r="M64" s="12">
        <v>4</v>
      </c>
      <c r="N64" s="15">
        <v>1998</v>
      </c>
    </row>
    <row r="65" spans="2:14" x14ac:dyDescent="0.25">
      <c r="B65" s="11">
        <v>2000</v>
      </c>
      <c r="C65" s="12">
        <f t="shared" si="0"/>
        <v>1999</v>
      </c>
      <c r="D65" s="12" t="s">
        <v>3</v>
      </c>
      <c r="E65" s="12">
        <v>1997</v>
      </c>
      <c r="F65" s="12">
        <v>300</v>
      </c>
      <c r="G65" s="12">
        <v>1012</v>
      </c>
      <c r="H65" s="12">
        <v>1012</v>
      </c>
      <c r="I65" s="13">
        <v>30.7</v>
      </c>
      <c r="J65" s="12">
        <v>0.51</v>
      </c>
      <c r="K65" s="14">
        <v>9500</v>
      </c>
      <c r="L65" s="14">
        <v>9500</v>
      </c>
      <c r="M65" s="12">
        <v>2</v>
      </c>
      <c r="N65" s="15">
        <v>1998</v>
      </c>
    </row>
    <row r="66" spans="2:14" x14ac:dyDescent="0.25">
      <c r="B66" s="11">
        <v>2000</v>
      </c>
      <c r="C66" s="12">
        <f t="shared" si="0"/>
        <v>1999</v>
      </c>
      <c r="D66" s="12" t="s">
        <v>26</v>
      </c>
      <c r="E66" s="12">
        <v>1997</v>
      </c>
      <c r="F66" s="12">
        <v>250</v>
      </c>
      <c r="G66" s="12">
        <v>449</v>
      </c>
      <c r="H66" s="12">
        <v>449</v>
      </c>
      <c r="I66" s="13">
        <v>15.35</v>
      </c>
      <c r="J66" s="12">
        <v>0.51</v>
      </c>
      <c r="K66" s="14">
        <v>8030</v>
      </c>
      <c r="L66" s="14">
        <v>7000</v>
      </c>
      <c r="M66" s="12">
        <v>3</v>
      </c>
      <c r="N66" s="15">
        <v>1998</v>
      </c>
    </row>
    <row r="67" spans="2:14" x14ac:dyDescent="0.25">
      <c r="B67" s="11">
        <v>2000</v>
      </c>
      <c r="C67" s="12">
        <f t="shared" si="0"/>
        <v>1999</v>
      </c>
      <c r="D67" s="12" t="s">
        <v>5</v>
      </c>
      <c r="E67" s="12">
        <v>1997</v>
      </c>
      <c r="F67" s="12">
        <v>400</v>
      </c>
      <c r="G67" s="12">
        <v>580</v>
      </c>
      <c r="H67" s="12">
        <v>580</v>
      </c>
      <c r="I67" s="13">
        <v>14.23</v>
      </c>
      <c r="J67" s="12">
        <v>0.51</v>
      </c>
      <c r="K67" s="14">
        <v>6985</v>
      </c>
      <c r="L67" s="14">
        <v>6350</v>
      </c>
      <c r="M67" s="12">
        <v>3</v>
      </c>
      <c r="N67" s="15">
        <v>1998</v>
      </c>
    </row>
    <row r="68" spans="2:14" x14ac:dyDescent="0.25">
      <c r="B68" s="11">
        <v>2000</v>
      </c>
      <c r="C68" s="12">
        <f t="shared" ref="C68:C131" si="1">B68-1</f>
        <v>1999</v>
      </c>
      <c r="D68" s="12" t="s">
        <v>8</v>
      </c>
      <c r="E68" s="12">
        <v>1998</v>
      </c>
      <c r="F68" s="12">
        <v>160</v>
      </c>
      <c r="G68" s="12">
        <v>332</v>
      </c>
      <c r="H68" s="12">
        <v>332</v>
      </c>
      <c r="I68" s="13">
        <v>6.35</v>
      </c>
      <c r="J68" s="12">
        <v>0.1</v>
      </c>
      <c r="K68" s="14">
        <v>11900</v>
      </c>
      <c r="L68" s="14">
        <v>10600</v>
      </c>
      <c r="M68" s="12">
        <v>2</v>
      </c>
      <c r="N68" s="15">
        <v>1998</v>
      </c>
    </row>
    <row r="69" spans="2:14" x14ac:dyDescent="0.25">
      <c r="B69" s="11">
        <v>2000</v>
      </c>
      <c r="C69" s="12">
        <f t="shared" si="1"/>
        <v>1999</v>
      </c>
      <c r="D69" s="12" t="s">
        <v>4</v>
      </c>
      <c r="E69" s="12">
        <v>1997</v>
      </c>
      <c r="F69" s="12">
        <v>120</v>
      </c>
      <c r="G69" s="12">
        <v>465</v>
      </c>
      <c r="H69" s="12">
        <v>465</v>
      </c>
      <c r="I69" s="13">
        <v>9.01</v>
      </c>
      <c r="J69" s="12">
        <v>0.1</v>
      </c>
      <c r="K69" s="14">
        <v>9700</v>
      </c>
      <c r="L69" s="14">
        <v>8000</v>
      </c>
      <c r="M69" s="12">
        <v>2</v>
      </c>
      <c r="N69" s="15">
        <v>1998</v>
      </c>
    </row>
    <row r="70" spans="2:14" x14ac:dyDescent="0.25">
      <c r="B70" s="11">
        <v>2000</v>
      </c>
      <c r="C70" s="12">
        <f t="shared" si="1"/>
        <v>1999</v>
      </c>
      <c r="D70" s="12" t="s">
        <v>6</v>
      </c>
      <c r="E70" s="12">
        <v>2001</v>
      </c>
      <c r="F70" s="12">
        <v>10</v>
      </c>
      <c r="G70" s="12">
        <v>2163</v>
      </c>
      <c r="H70" s="12">
        <v>2163</v>
      </c>
      <c r="I70" s="13">
        <v>14.74</v>
      </c>
      <c r="J70" s="12">
        <v>2.0499999999999998</v>
      </c>
      <c r="K70" s="14">
        <v>6000</v>
      </c>
      <c r="L70" s="14">
        <v>5361</v>
      </c>
      <c r="M70" s="12">
        <v>2</v>
      </c>
      <c r="N70" s="15">
        <v>1998</v>
      </c>
    </row>
    <row r="71" spans="2:14" x14ac:dyDescent="0.25">
      <c r="B71" s="11">
        <v>2000</v>
      </c>
      <c r="C71" s="12">
        <f t="shared" si="1"/>
        <v>1999</v>
      </c>
      <c r="D71" s="12" t="s">
        <v>18</v>
      </c>
      <c r="E71" s="12">
        <v>2001</v>
      </c>
      <c r="F71" s="12">
        <v>600</v>
      </c>
      <c r="G71" s="12">
        <v>2390</v>
      </c>
      <c r="H71" s="12">
        <v>2390</v>
      </c>
      <c r="I71" s="13">
        <v>56.29</v>
      </c>
      <c r="J71" s="12">
        <v>0.41</v>
      </c>
      <c r="K71" s="14">
        <v>10400</v>
      </c>
      <c r="L71" s="14">
        <v>10400</v>
      </c>
      <c r="M71" s="12">
        <v>4</v>
      </c>
      <c r="N71" s="15">
        <v>1998</v>
      </c>
    </row>
    <row r="72" spans="2:14" x14ac:dyDescent="0.25">
      <c r="B72" s="11">
        <v>2000</v>
      </c>
      <c r="C72" s="12">
        <f t="shared" si="1"/>
        <v>1999</v>
      </c>
      <c r="D72" s="12" t="s">
        <v>11</v>
      </c>
      <c r="E72" s="12">
        <v>2001</v>
      </c>
      <c r="F72" s="12">
        <v>100</v>
      </c>
      <c r="G72" s="12">
        <v>1877</v>
      </c>
      <c r="H72" s="12">
        <v>1877</v>
      </c>
      <c r="I72" s="13">
        <v>44</v>
      </c>
      <c r="J72" s="12">
        <v>5.32</v>
      </c>
      <c r="K72" s="14">
        <v>9224</v>
      </c>
      <c r="L72" s="14">
        <v>8291</v>
      </c>
      <c r="M72" s="12">
        <v>4</v>
      </c>
      <c r="N72" s="15">
        <v>1998</v>
      </c>
    </row>
    <row r="73" spans="2:14" x14ac:dyDescent="0.25">
      <c r="B73" s="11">
        <v>2000</v>
      </c>
      <c r="C73" s="12">
        <f t="shared" si="1"/>
        <v>1999</v>
      </c>
      <c r="D73" s="12" t="s">
        <v>12</v>
      </c>
      <c r="E73" s="12">
        <v>1996</v>
      </c>
      <c r="F73" s="12">
        <v>30</v>
      </c>
      <c r="G73" s="12">
        <v>4424</v>
      </c>
      <c r="H73" s="12">
        <v>4424</v>
      </c>
      <c r="I73" s="13">
        <v>0</v>
      </c>
      <c r="J73" s="12">
        <v>5.53</v>
      </c>
      <c r="K73" s="14">
        <v>16000</v>
      </c>
      <c r="L73" s="14">
        <v>16000</v>
      </c>
      <c r="M73" s="12">
        <v>1</v>
      </c>
      <c r="N73" s="15">
        <v>1998</v>
      </c>
    </row>
    <row r="74" spans="2:14" x14ac:dyDescent="0.25">
      <c r="B74" s="11">
        <v>2000</v>
      </c>
      <c r="C74" s="12">
        <f t="shared" si="1"/>
        <v>1999</v>
      </c>
      <c r="D74" s="12" t="s">
        <v>10</v>
      </c>
      <c r="E74" s="12">
        <v>1997</v>
      </c>
      <c r="F74" s="12">
        <v>50</v>
      </c>
      <c r="G74" s="12">
        <v>1621</v>
      </c>
      <c r="H74" s="12">
        <v>1621</v>
      </c>
      <c r="I74" s="13">
        <v>85.9</v>
      </c>
      <c r="J74" s="12">
        <v>0</v>
      </c>
      <c r="K74" s="14">
        <v>32391</v>
      </c>
      <c r="L74" s="14">
        <v>32391</v>
      </c>
      <c r="M74" s="12">
        <v>4</v>
      </c>
      <c r="N74" s="15">
        <v>1998</v>
      </c>
    </row>
    <row r="75" spans="2:14" x14ac:dyDescent="0.25">
      <c r="B75" s="11">
        <v>2000</v>
      </c>
      <c r="C75" s="12">
        <f t="shared" si="1"/>
        <v>1999</v>
      </c>
      <c r="D75" s="12" t="s">
        <v>14</v>
      </c>
      <c r="E75" s="12">
        <v>1997</v>
      </c>
      <c r="F75" s="12">
        <v>50</v>
      </c>
      <c r="G75" s="12">
        <v>993</v>
      </c>
      <c r="H75" s="12">
        <v>993</v>
      </c>
      <c r="I75" s="13">
        <v>25.92</v>
      </c>
      <c r="J75" s="12">
        <v>0</v>
      </c>
      <c r="K75" s="14">
        <v>10280</v>
      </c>
      <c r="L75" s="14">
        <v>10280</v>
      </c>
      <c r="M75" s="12">
        <v>3</v>
      </c>
      <c r="N75" s="15">
        <v>1998</v>
      </c>
    </row>
    <row r="76" spans="2:14" x14ac:dyDescent="0.25">
      <c r="B76" s="11">
        <v>2000</v>
      </c>
      <c r="C76" s="12">
        <f t="shared" si="1"/>
        <v>1999</v>
      </c>
      <c r="D76" s="12" t="s">
        <v>13</v>
      </c>
      <c r="E76" s="12">
        <v>1997</v>
      </c>
      <c r="F76" s="12">
        <v>100</v>
      </c>
      <c r="G76" s="12">
        <v>3059</v>
      </c>
      <c r="H76" s="12">
        <v>3059</v>
      </c>
      <c r="I76" s="13">
        <v>46.58</v>
      </c>
      <c r="J76" s="12">
        <v>0</v>
      </c>
      <c r="K76" s="14">
        <v>10280</v>
      </c>
      <c r="L76" s="14">
        <v>10280</v>
      </c>
      <c r="M76" s="12">
        <v>3</v>
      </c>
      <c r="N76" s="15">
        <v>1998</v>
      </c>
    </row>
    <row r="77" spans="2:14" x14ac:dyDescent="0.25">
      <c r="B77" s="11">
        <v>2000</v>
      </c>
      <c r="C77" s="12">
        <f t="shared" si="1"/>
        <v>1999</v>
      </c>
      <c r="D77" s="12" t="s">
        <v>15</v>
      </c>
      <c r="E77" s="12">
        <v>1998</v>
      </c>
      <c r="F77" s="12">
        <v>5</v>
      </c>
      <c r="G77" s="12">
        <v>4836</v>
      </c>
      <c r="H77" s="12">
        <v>4836</v>
      </c>
      <c r="I77" s="13">
        <v>9.82</v>
      </c>
      <c r="J77" s="12">
        <v>0</v>
      </c>
      <c r="K77" s="14">
        <v>10280</v>
      </c>
      <c r="L77" s="14">
        <v>10280</v>
      </c>
      <c r="M77" s="12">
        <v>2</v>
      </c>
      <c r="N77" s="15">
        <v>1998</v>
      </c>
    </row>
    <row r="78" spans="2:14" x14ac:dyDescent="0.25">
      <c r="B78" s="11">
        <v>2001</v>
      </c>
      <c r="C78" s="12">
        <f t="shared" si="1"/>
        <v>2000</v>
      </c>
      <c r="D78" s="12" t="s">
        <v>25</v>
      </c>
      <c r="E78" s="12">
        <v>2005</v>
      </c>
      <c r="F78" s="12">
        <v>400</v>
      </c>
      <c r="G78" s="12">
        <v>1092</v>
      </c>
      <c r="H78" s="12">
        <v>1092</v>
      </c>
      <c r="I78" s="13">
        <v>22.85</v>
      </c>
      <c r="J78" s="12">
        <v>3.3</v>
      </c>
      <c r="K78" s="14">
        <v>9419</v>
      </c>
      <c r="L78" s="14">
        <v>9087</v>
      </c>
      <c r="M78" s="12">
        <v>4</v>
      </c>
      <c r="N78" s="15">
        <v>1999</v>
      </c>
    </row>
    <row r="79" spans="2:14" x14ac:dyDescent="0.25">
      <c r="B79" s="11">
        <v>2001</v>
      </c>
      <c r="C79" s="12">
        <f t="shared" si="1"/>
        <v>2000</v>
      </c>
      <c r="D79" s="12" t="s">
        <v>22</v>
      </c>
      <c r="E79" s="12">
        <v>2005</v>
      </c>
      <c r="F79" s="12">
        <v>428</v>
      </c>
      <c r="G79" s="12">
        <v>1306</v>
      </c>
      <c r="H79" s="12">
        <v>1306</v>
      </c>
      <c r="I79" s="13">
        <v>31.89</v>
      </c>
      <c r="J79" s="12">
        <v>0.78</v>
      </c>
      <c r="K79" s="14">
        <v>7969</v>
      </c>
      <c r="L79" s="14">
        <v>6968</v>
      </c>
      <c r="M79" s="12">
        <v>4</v>
      </c>
      <c r="N79" s="15">
        <v>1999</v>
      </c>
    </row>
    <row r="80" spans="2:14" x14ac:dyDescent="0.25">
      <c r="B80" s="11">
        <v>2001</v>
      </c>
      <c r="C80" s="12">
        <f t="shared" si="1"/>
        <v>2000</v>
      </c>
      <c r="D80" s="12" t="s">
        <v>26</v>
      </c>
      <c r="E80" s="12">
        <v>2004</v>
      </c>
      <c r="F80" s="12">
        <v>250</v>
      </c>
      <c r="G80" s="12">
        <v>445</v>
      </c>
      <c r="H80" s="12">
        <v>445</v>
      </c>
      <c r="I80" s="13">
        <v>15.24</v>
      </c>
      <c r="J80" s="12">
        <v>0.51</v>
      </c>
      <c r="K80" s="14">
        <v>7687</v>
      </c>
      <c r="L80" s="14">
        <v>7000</v>
      </c>
      <c r="M80" s="12">
        <v>3</v>
      </c>
      <c r="N80" s="15">
        <v>1999</v>
      </c>
    </row>
    <row r="81" spans="2:14" x14ac:dyDescent="0.25">
      <c r="B81" s="11">
        <v>2001</v>
      </c>
      <c r="C81" s="12">
        <f t="shared" si="1"/>
        <v>2000</v>
      </c>
      <c r="D81" s="12" t="s">
        <v>5</v>
      </c>
      <c r="E81" s="12">
        <v>2004</v>
      </c>
      <c r="F81" s="12">
        <v>400</v>
      </c>
      <c r="G81" s="12">
        <v>576</v>
      </c>
      <c r="H81" s="12">
        <v>576</v>
      </c>
      <c r="I81" s="13">
        <v>14.12</v>
      </c>
      <c r="J81" s="12">
        <v>0.51</v>
      </c>
      <c r="K81" s="14">
        <v>6927</v>
      </c>
      <c r="L81" s="14">
        <v>6350</v>
      </c>
      <c r="M81" s="12">
        <v>3</v>
      </c>
      <c r="N81" s="15">
        <v>1999</v>
      </c>
    </row>
    <row r="82" spans="2:14" x14ac:dyDescent="0.25">
      <c r="B82" s="11">
        <v>2001</v>
      </c>
      <c r="C82" s="12">
        <f t="shared" si="1"/>
        <v>2000</v>
      </c>
      <c r="D82" s="12" t="s">
        <v>8</v>
      </c>
      <c r="E82" s="12">
        <v>2003</v>
      </c>
      <c r="F82" s="12">
        <v>160</v>
      </c>
      <c r="G82" s="12">
        <v>331</v>
      </c>
      <c r="H82" s="12">
        <v>331</v>
      </c>
      <c r="I82" s="13">
        <v>6.3</v>
      </c>
      <c r="J82" s="12">
        <v>0.1</v>
      </c>
      <c r="K82" s="14">
        <v>11467</v>
      </c>
      <c r="L82" s="14">
        <v>10600</v>
      </c>
      <c r="M82" s="12">
        <v>2</v>
      </c>
      <c r="N82" s="15">
        <v>1999</v>
      </c>
    </row>
    <row r="83" spans="2:14" x14ac:dyDescent="0.25">
      <c r="B83" s="11">
        <v>2001</v>
      </c>
      <c r="C83" s="12">
        <f t="shared" si="1"/>
        <v>2000</v>
      </c>
      <c r="D83" s="12" t="s">
        <v>4</v>
      </c>
      <c r="E83" s="12">
        <v>2003</v>
      </c>
      <c r="F83" s="12">
        <v>120</v>
      </c>
      <c r="G83" s="12">
        <v>462</v>
      </c>
      <c r="H83" s="12">
        <v>462</v>
      </c>
      <c r="I83" s="13">
        <v>8.94</v>
      </c>
      <c r="J83" s="12">
        <v>0.1</v>
      </c>
      <c r="K83" s="14">
        <v>9133</v>
      </c>
      <c r="L83" s="14">
        <v>8000</v>
      </c>
      <c r="M83" s="12">
        <v>2</v>
      </c>
      <c r="N83" s="15">
        <v>1999</v>
      </c>
    </row>
    <row r="84" spans="2:14" x14ac:dyDescent="0.25">
      <c r="B84" s="11">
        <v>2001</v>
      </c>
      <c r="C84" s="12">
        <f t="shared" si="1"/>
        <v>2000</v>
      </c>
      <c r="D84" s="12" t="s">
        <v>6</v>
      </c>
      <c r="E84" s="12">
        <v>2004</v>
      </c>
      <c r="F84" s="12">
        <v>10</v>
      </c>
      <c r="G84" s="12">
        <v>2041</v>
      </c>
      <c r="H84" s="12">
        <v>2041</v>
      </c>
      <c r="I84" s="13">
        <v>14.63</v>
      </c>
      <c r="J84" s="12">
        <v>2.0299999999999998</v>
      </c>
      <c r="K84" s="14">
        <v>5787</v>
      </c>
      <c r="L84" s="14">
        <v>5361</v>
      </c>
      <c r="M84" s="12">
        <v>3</v>
      </c>
      <c r="N84" s="15">
        <v>1999</v>
      </c>
    </row>
    <row r="85" spans="2:14" x14ac:dyDescent="0.25">
      <c r="B85" s="11">
        <v>2001</v>
      </c>
      <c r="C85" s="12">
        <f t="shared" si="1"/>
        <v>2000</v>
      </c>
      <c r="D85" s="12" t="s">
        <v>18</v>
      </c>
      <c r="E85" s="12">
        <v>2005</v>
      </c>
      <c r="F85" s="12">
        <v>600</v>
      </c>
      <c r="G85" s="12">
        <v>2188</v>
      </c>
      <c r="H85" s="12">
        <v>2188</v>
      </c>
      <c r="I85" s="13">
        <v>55.86</v>
      </c>
      <c r="J85" s="12">
        <v>0.41</v>
      </c>
      <c r="K85" s="14">
        <v>10400</v>
      </c>
      <c r="L85" s="14">
        <v>10400</v>
      </c>
      <c r="M85" s="12">
        <v>4</v>
      </c>
      <c r="N85" s="15">
        <v>1999</v>
      </c>
    </row>
    <row r="86" spans="2:14" x14ac:dyDescent="0.25">
      <c r="B86" s="11">
        <v>2001</v>
      </c>
      <c r="C86" s="12">
        <f t="shared" si="1"/>
        <v>2000</v>
      </c>
      <c r="D86" s="12" t="s">
        <v>28</v>
      </c>
      <c r="E86" s="12">
        <v>2004</v>
      </c>
      <c r="F86" s="12">
        <v>2</v>
      </c>
      <c r="G86" s="12">
        <v>608</v>
      </c>
      <c r="H86" s="12">
        <v>608</v>
      </c>
      <c r="I86" s="13">
        <v>3.92</v>
      </c>
      <c r="J86" s="12">
        <v>14.75</v>
      </c>
      <c r="K86" s="14">
        <v>10991</v>
      </c>
      <c r="L86" s="14">
        <v>9210</v>
      </c>
      <c r="M86" s="12">
        <v>3</v>
      </c>
      <c r="N86" s="15">
        <v>1999</v>
      </c>
    </row>
    <row r="87" spans="2:14" x14ac:dyDescent="0.25">
      <c r="B87" s="11">
        <v>2001</v>
      </c>
      <c r="C87" s="12">
        <f t="shared" si="1"/>
        <v>2000</v>
      </c>
      <c r="D87" s="12" t="s">
        <v>29</v>
      </c>
      <c r="E87" s="12">
        <v>2003</v>
      </c>
      <c r="F87" s="12">
        <v>1</v>
      </c>
      <c r="G87" s="12">
        <v>546</v>
      </c>
      <c r="H87" s="12">
        <v>546</v>
      </c>
      <c r="I87" s="13">
        <v>12.26</v>
      </c>
      <c r="J87" s="12">
        <v>22.55</v>
      </c>
      <c r="K87" s="14">
        <v>10620</v>
      </c>
      <c r="L87" s="14">
        <v>10500</v>
      </c>
      <c r="M87" s="12">
        <v>2</v>
      </c>
      <c r="N87" s="15">
        <v>1999</v>
      </c>
    </row>
    <row r="88" spans="2:14" x14ac:dyDescent="0.25">
      <c r="B88" s="11">
        <v>2001</v>
      </c>
      <c r="C88" s="12">
        <f t="shared" si="1"/>
        <v>2000</v>
      </c>
      <c r="D88" s="12" t="s">
        <v>11</v>
      </c>
      <c r="E88" s="12">
        <v>2005</v>
      </c>
      <c r="F88" s="12">
        <v>100</v>
      </c>
      <c r="G88" s="12">
        <v>1723</v>
      </c>
      <c r="H88" s="12">
        <v>1723</v>
      </c>
      <c r="I88" s="13">
        <v>43.88</v>
      </c>
      <c r="J88" s="12">
        <v>2.83</v>
      </c>
      <c r="K88" s="14">
        <v>8911</v>
      </c>
      <c r="L88" s="14">
        <v>8911</v>
      </c>
      <c r="M88" s="12">
        <v>4</v>
      </c>
      <c r="N88" s="15">
        <v>1999</v>
      </c>
    </row>
    <row r="89" spans="2:14" x14ac:dyDescent="0.25">
      <c r="B89" s="11">
        <v>2001</v>
      </c>
      <c r="C89" s="12">
        <f t="shared" si="1"/>
        <v>2000</v>
      </c>
      <c r="D89" s="12" t="s">
        <v>12</v>
      </c>
      <c r="E89" s="12">
        <v>2004</v>
      </c>
      <c r="F89" s="12">
        <v>30</v>
      </c>
      <c r="G89" s="12">
        <v>1395</v>
      </c>
      <c r="H89" s="12">
        <v>1395</v>
      </c>
      <c r="I89" s="13">
        <v>94.01</v>
      </c>
      <c r="J89" s="12">
        <v>0.01</v>
      </c>
      <c r="K89" s="14">
        <v>13648</v>
      </c>
      <c r="L89" s="14">
        <v>13648</v>
      </c>
      <c r="M89" s="12">
        <v>3</v>
      </c>
      <c r="N89" s="15">
        <v>1999</v>
      </c>
    </row>
    <row r="90" spans="2:14" x14ac:dyDescent="0.25">
      <c r="B90" s="11">
        <v>2001</v>
      </c>
      <c r="C90" s="12">
        <f t="shared" si="1"/>
        <v>2000</v>
      </c>
      <c r="D90" s="12" t="s">
        <v>10</v>
      </c>
      <c r="E90" s="12">
        <v>2005</v>
      </c>
      <c r="F90" s="12">
        <v>50</v>
      </c>
      <c r="G90" s="12">
        <v>1708</v>
      </c>
      <c r="H90" s="12">
        <v>1708</v>
      </c>
      <c r="I90" s="13">
        <v>70.69</v>
      </c>
      <c r="J90" s="12">
        <v>0</v>
      </c>
      <c r="K90" s="14">
        <v>31241</v>
      </c>
      <c r="L90" s="14">
        <v>30862</v>
      </c>
      <c r="M90" s="12">
        <v>4</v>
      </c>
      <c r="N90" s="15">
        <v>1999</v>
      </c>
    </row>
    <row r="91" spans="2:14" x14ac:dyDescent="0.25">
      <c r="B91" s="11">
        <v>2001</v>
      </c>
      <c r="C91" s="12">
        <f t="shared" si="1"/>
        <v>2000</v>
      </c>
      <c r="D91" s="12" t="s">
        <v>14</v>
      </c>
      <c r="E91" s="12">
        <v>2004</v>
      </c>
      <c r="F91" s="12">
        <v>50</v>
      </c>
      <c r="G91" s="12">
        <v>983</v>
      </c>
      <c r="H91" s="12">
        <v>983</v>
      </c>
      <c r="I91" s="13">
        <v>26</v>
      </c>
      <c r="J91" s="12">
        <v>0</v>
      </c>
      <c r="K91" s="14">
        <v>10280</v>
      </c>
      <c r="L91" s="14">
        <v>10280</v>
      </c>
      <c r="M91" s="12">
        <v>3</v>
      </c>
      <c r="N91" s="15">
        <v>1999</v>
      </c>
    </row>
    <row r="92" spans="2:14" x14ac:dyDescent="0.25">
      <c r="B92" s="11">
        <v>2001</v>
      </c>
      <c r="C92" s="12">
        <f t="shared" si="1"/>
        <v>2000</v>
      </c>
      <c r="D92" s="12" t="s">
        <v>13</v>
      </c>
      <c r="E92" s="12">
        <v>2004</v>
      </c>
      <c r="F92" s="12">
        <v>100</v>
      </c>
      <c r="G92" s="12">
        <v>2946</v>
      </c>
      <c r="H92" s="12">
        <v>2946</v>
      </c>
      <c r="I92" s="13">
        <v>46.72</v>
      </c>
      <c r="J92" s="12">
        <v>0</v>
      </c>
      <c r="K92" s="14">
        <v>10280</v>
      </c>
      <c r="L92" s="14">
        <v>10280</v>
      </c>
      <c r="M92" s="12">
        <v>3</v>
      </c>
      <c r="N92" s="15">
        <v>1999</v>
      </c>
    </row>
    <row r="93" spans="2:14" x14ac:dyDescent="0.25">
      <c r="B93" s="11">
        <v>2001</v>
      </c>
      <c r="C93" s="12">
        <f t="shared" si="1"/>
        <v>2000</v>
      </c>
      <c r="D93" s="12" t="s">
        <v>15</v>
      </c>
      <c r="E93" s="12">
        <v>2003</v>
      </c>
      <c r="F93" s="12">
        <v>5</v>
      </c>
      <c r="G93" s="12">
        <v>4252</v>
      </c>
      <c r="H93" s="12">
        <v>4252</v>
      </c>
      <c r="I93" s="13">
        <v>9.85</v>
      </c>
      <c r="J93" s="12">
        <v>0</v>
      </c>
      <c r="K93" s="14">
        <v>10280</v>
      </c>
      <c r="L93" s="14">
        <v>10280</v>
      </c>
      <c r="M93" s="12">
        <v>2</v>
      </c>
      <c r="N93" s="15">
        <v>1999</v>
      </c>
    </row>
    <row r="94" spans="2:14" x14ac:dyDescent="0.25">
      <c r="B94" s="11">
        <v>2002</v>
      </c>
      <c r="C94" s="12">
        <f t="shared" si="1"/>
        <v>2001</v>
      </c>
      <c r="D94" s="12" t="s">
        <v>25</v>
      </c>
      <c r="E94" s="12">
        <v>2005</v>
      </c>
      <c r="F94" s="12">
        <v>400</v>
      </c>
      <c r="G94" s="12">
        <v>1119</v>
      </c>
      <c r="H94" s="12">
        <v>1119</v>
      </c>
      <c r="I94" s="13">
        <v>23.41</v>
      </c>
      <c r="J94" s="12">
        <v>3.38</v>
      </c>
      <c r="K94" s="14">
        <v>9386</v>
      </c>
      <c r="L94" s="14">
        <v>9087</v>
      </c>
      <c r="M94" s="12">
        <v>4</v>
      </c>
      <c r="N94" s="15">
        <v>2000</v>
      </c>
    </row>
    <row r="95" spans="2:14" x14ac:dyDescent="0.25">
      <c r="B95" s="11">
        <v>2002</v>
      </c>
      <c r="C95" s="12">
        <f t="shared" si="1"/>
        <v>2001</v>
      </c>
      <c r="D95" s="12" t="s">
        <v>22</v>
      </c>
      <c r="E95" s="12">
        <v>2005</v>
      </c>
      <c r="F95" s="12">
        <v>428</v>
      </c>
      <c r="G95" s="12">
        <v>1338</v>
      </c>
      <c r="H95" s="12">
        <v>1338</v>
      </c>
      <c r="I95" s="13">
        <v>32.67</v>
      </c>
      <c r="J95" s="12">
        <v>0.8</v>
      </c>
      <c r="K95" s="14">
        <v>7869</v>
      </c>
      <c r="L95" s="14">
        <v>6968</v>
      </c>
      <c r="M95" s="12">
        <v>4</v>
      </c>
      <c r="N95" s="15">
        <v>2000</v>
      </c>
    </row>
    <row r="96" spans="2:14" x14ac:dyDescent="0.25">
      <c r="B96" s="11">
        <v>2002</v>
      </c>
      <c r="C96" s="12">
        <f t="shared" si="1"/>
        <v>2001</v>
      </c>
      <c r="D96" s="12" t="s">
        <v>26</v>
      </c>
      <c r="E96" s="12">
        <v>2004</v>
      </c>
      <c r="F96" s="12">
        <v>250</v>
      </c>
      <c r="G96" s="12">
        <v>456</v>
      </c>
      <c r="H96" s="12">
        <v>456</v>
      </c>
      <c r="I96" s="13">
        <v>15.61</v>
      </c>
      <c r="J96" s="12">
        <v>0.52</v>
      </c>
      <c r="K96" s="14">
        <v>7618</v>
      </c>
      <c r="L96" s="14">
        <v>7000</v>
      </c>
      <c r="M96" s="12">
        <v>3</v>
      </c>
      <c r="N96" s="15">
        <v>2000</v>
      </c>
    </row>
    <row r="97" spans="2:14" x14ac:dyDescent="0.25">
      <c r="B97" s="11">
        <v>2002</v>
      </c>
      <c r="C97" s="12">
        <f t="shared" si="1"/>
        <v>2001</v>
      </c>
      <c r="D97" s="12" t="s">
        <v>5</v>
      </c>
      <c r="E97" s="12">
        <v>2004</v>
      </c>
      <c r="F97" s="12">
        <v>400</v>
      </c>
      <c r="G97" s="12">
        <v>590</v>
      </c>
      <c r="H97" s="12">
        <v>590</v>
      </c>
      <c r="I97" s="13">
        <v>14.46</v>
      </c>
      <c r="J97" s="12">
        <v>0.52</v>
      </c>
      <c r="K97" s="14">
        <v>6870</v>
      </c>
      <c r="L97" s="14">
        <v>6350</v>
      </c>
      <c r="M97" s="12">
        <v>3</v>
      </c>
      <c r="N97" s="15">
        <v>2000</v>
      </c>
    </row>
    <row r="98" spans="2:14" x14ac:dyDescent="0.25">
      <c r="B98" s="11">
        <v>2002</v>
      </c>
      <c r="C98" s="12">
        <f t="shared" si="1"/>
        <v>2001</v>
      </c>
      <c r="D98" s="12" t="s">
        <v>8</v>
      </c>
      <c r="E98" s="12">
        <v>2002</v>
      </c>
      <c r="F98" s="12">
        <v>160</v>
      </c>
      <c r="G98" s="12">
        <v>339</v>
      </c>
      <c r="H98" s="12">
        <v>339</v>
      </c>
      <c r="I98" s="13">
        <v>6.45</v>
      </c>
      <c r="J98" s="12">
        <v>0.1</v>
      </c>
      <c r="K98" s="14">
        <v>11380</v>
      </c>
      <c r="L98" s="14">
        <v>10600</v>
      </c>
      <c r="M98" s="12">
        <v>2</v>
      </c>
      <c r="N98" s="15">
        <v>2000</v>
      </c>
    </row>
    <row r="99" spans="2:14" x14ac:dyDescent="0.25">
      <c r="B99" s="11">
        <v>2002</v>
      </c>
      <c r="C99" s="12">
        <f t="shared" si="1"/>
        <v>2001</v>
      </c>
      <c r="D99" s="12" t="s">
        <v>4</v>
      </c>
      <c r="E99" s="12">
        <v>2003</v>
      </c>
      <c r="F99" s="12">
        <v>120</v>
      </c>
      <c r="G99" s="12">
        <v>474</v>
      </c>
      <c r="H99" s="12">
        <v>474</v>
      </c>
      <c r="I99" s="13">
        <v>9.16</v>
      </c>
      <c r="J99" s="12">
        <v>0.1</v>
      </c>
      <c r="K99" s="14">
        <v>9020</v>
      </c>
      <c r="L99" s="14">
        <v>8000</v>
      </c>
      <c r="M99" s="12">
        <v>2</v>
      </c>
      <c r="N99" s="15">
        <v>2000</v>
      </c>
    </row>
    <row r="100" spans="2:14" x14ac:dyDescent="0.25">
      <c r="B100" s="11">
        <v>2002</v>
      </c>
      <c r="C100" s="12">
        <f t="shared" si="1"/>
        <v>2001</v>
      </c>
      <c r="D100" s="12" t="s">
        <v>6</v>
      </c>
      <c r="E100" s="12">
        <v>2004</v>
      </c>
      <c r="F100" s="12">
        <v>10</v>
      </c>
      <c r="G100" s="12">
        <v>2091</v>
      </c>
      <c r="H100" s="12">
        <v>2091</v>
      </c>
      <c r="I100" s="13">
        <v>14.98</v>
      </c>
      <c r="J100" s="12">
        <v>2.08</v>
      </c>
      <c r="K100" s="14">
        <v>5744</v>
      </c>
      <c r="L100" s="14">
        <v>5361</v>
      </c>
      <c r="M100" s="12">
        <v>3</v>
      </c>
      <c r="N100" s="15">
        <v>2000</v>
      </c>
    </row>
    <row r="101" spans="2:14" x14ac:dyDescent="0.25">
      <c r="B101" s="11">
        <v>2002</v>
      </c>
      <c r="C101" s="12">
        <f t="shared" si="1"/>
        <v>2001</v>
      </c>
      <c r="D101" s="12" t="s">
        <v>18</v>
      </c>
      <c r="E101" s="12">
        <v>2005</v>
      </c>
      <c r="F101" s="12">
        <v>600</v>
      </c>
      <c r="G101" s="12">
        <v>2144</v>
      </c>
      <c r="H101" s="12">
        <v>2144</v>
      </c>
      <c r="I101" s="13">
        <v>57.23</v>
      </c>
      <c r="J101" s="12">
        <v>0.42</v>
      </c>
      <c r="K101" s="14">
        <v>10400</v>
      </c>
      <c r="L101" s="14">
        <v>10400</v>
      </c>
      <c r="M101" s="12">
        <v>4</v>
      </c>
      <c r="N101" s="15">
        <v>2000</v>
      </c>
    </row>
    <row r="102" spans="2:14" x14ac:dyDescent="0.25">
      <c r="B102" s="11">
        <v>2002</v>
      </c>
      <c r="C102" s="12">
        <f t="shared" si="1"/>
        <v>2001</v>
      </c>
      <c r="D102" s="12" t="s">
        <v>28</v>
      </c>
      <c r="E102" s="12">
        <v>2004</v>
      </c>
      <c r="F102" s="12">
        <v>2</v>
      </c>
      <c r="G102" s="12">
        <v>623</v>
      </c>
      <c r="H102" s="12">
        <v>623</v>
      </c>
      <c r="I102" s="13">
        <v>4.0199999999999996</v>
      </c>
      <c r="J102" s="12">
        <v>15.11</v>
      </c>
      <c r="K102" s="14">
        <v>10991</v>
      </c>
      <c r="L102" s="14">
        <v>9210</v>
      </c>
      <c r="M102" s="12">
        <v>3</v>
      </c>
      <c r="N102" s="15">
        <v>2000</v>
      </c>
    </row>
    <row r="103" spans="2:14" x14ac:dyDescent="0.25">
      <c r="B103" s="11">
        <v>2002</v>
      </c>
      <c r="C103" s="12">
        <f t="shared" si="1"/>
        <v>2001</v>
      </c>
      <c r="D103" s="12" t="s">
        <v>29</v>
      </c>
      <c r="E103" s="12">
        <v>2003</v>
      </c>
      <c r="F103" s="12">
        <v>1</v>
      </c>
      <c r="G103" s="12">
        <v>559</v>
      </c>
      <c r="H103" s="12">
        <v>559</v>
      </c>
      <c r="I103" s="13">
        <v>12.56</v>
      </c>
      <c r="J103" s="12">
        <v>23.1</v>
      </c>
      <c r="K103" s="14">
        <v>10620</v>
      </c>
      <c r="L103" s="14">
        <v>10500</v>
      </c>
      <c r="M103" s="12">
        <v>2</v>
      </c>
      <c r="N103" s="15">
        <v>2000</v>
      </c>
    </row>
    <row r="104" spans="2:14" x14ac:dyDescent="0.25">
      <c r="B104" s="11">
        <v>2002</v>
      </c>
      <c r="C104" s="12">
        <f t="shared" si="1"/>
        <v>2001</v>
      </c>
      <c r="D104" s="12" t="s">
        <v>11</v>
      </c>
      <c r="E104" s="12">
        <v>2005</v>
      </c>
      <c r="F104" s="12">
        <v>100</v>
      </c>
      <c r="G104" s="12">
        <v>1725</v>
      </c>
      <c r="H104" s="12">
        <v>1725</v>
      </c>
      <c r="I104" s="13">
        <v>44.95</v>
      </c>
      <c r="J104" s="12">
        <v>2.9</v>
      </c>
      <c r="K104" s="14">
        <v>8911</v>
      </c>
      <c r="L104" s="14">
        <v>8911</v>
      </c>
      <c r="M104" s="12">
        <v>4</v>
      </c>
      <c r="N104" s="15">
        <v>2000</v>
      </c>
    </row>
    <row r="105" spans="2:14" x14ac:dyDescent="0.25">
      <c r="B105" s="11">
        <v>2002</v>
      </c>
      <c r="C105" s="12">
        <f t="shared" si="1"/>
        <v>2001</v>
      </c>
      <c r="D105" s="12" t="s">
        <v>12</v>
      </c>
      <c r="E105" s="12">
        <v>2004</v>
      </c>
      <c r="F105" s="12">
        <v>30</v>
      </c>
      <c r="G105" s="12">
        <v>1429</v>
      </c>
      <c r="H105" s="12">
        <v>1429</v>
      </c>
      <c r="I105" s="13">
        <v>96.31</v>
      </c>
      <c r="J105" s="12">
        <v>0.01</v>
      </c>
      <c r="K105" s="14">
        <v>13648</v>
      </c>
      <c r="L105" s="14">
        <v>13648</v>
      </c>
      <c r="M105" s="12">
        <v>3</v>
      </c>
      <c r="N105" s="15">
        <v>2000</v>
      </c>
    </row>
    <row r="106" spans="2:14" x14ac:dyDescent="0.25">
      <c r="B106" s="11">
        <v>2002</v>
      </c>
      <c r="C106" s="12">
        <f t="shared" si="1"/>
        <v>2001</v>
      </c>
      <c r="D106" s="12" t="s">
        <v>10</v>
      </c>
      <c r="E106" s="12">
        <v>2006</v>
      </c>
      <c r="F106" s="12">
        <v>50</v>
      </c>
      <c r="G106" s="12">
        <v>1746</v>
      </c>
      <c r="H106" s="12">
        <v>1746</v>
      </c>
      <c r="I106" s="13">
        <v>70.069999999999993</v>
      </c>
      <c r="J106" s="12">
        <v>0</v>
      </c>
      <c r="K106" s="14">
        <v>32173</v>
      </c>
      <c r="L106" s="14">
        <v>32173</v>
      </c>
      <c r="M106" s="12">
        <v>4</v>
      </c>
      <c r="N106" s="15">
        <v>2000</v>
      </c>
    </row>
    <row r="107" spans="2:14" x14ac:dyDescent="0.25">
      <c r="B107" s="11">
        <v>2002</v>
      </c>
      <c r="C107" s="12">
        <f t="shared" si="1"/>
        <v>2001</v>
      </c>
      <c r="D107" s="12" t="s">
        <v>14</v>
      </c>
      <c r="E107" s="12">
        <v>2004</v>
      </c>
      <c r="F107" s="12">
        <v>50</v>
      </c>
      <c r="G107" s="12">
        <v>982</v>
      </c>
      <c r="H107" s="12">
        <v>982</v>
      </c>
      <c r="I107" s="13">
        <v>25.54</v>
      </c>
      <c r="J107" s="12">
        <v>0</v>
      </c>
      <c r="K107" s="14">
        <v>10280</v>
      </c>
      <c r="L107" s="14">
        <v>10280</v>
      </c>
      <c r="M107" s="12">
        <v>3</v>
      </c>
      <c r="N107" s="15">
        <v>2000</v>
      </c>
    </row>
    <row r="108" spans="2:14" x14ac:dyDescent="0.25">
      <c r="B108" s="11">
        <v>2002</v>
      </c>
      <c r="C108" s="12">
        <f t="shared" si="1"/>
        <v>2001</v>
      </c>
      <c r="D108" s="12" t="s">
        <v>13</v>
      </c>
      <c r="E108" s="12">
        <v>2004</v>
      </c>
      <c r="F108" s="12">
        <v>100</v>
      </c>
      <c r="G108" s="12">
        <v>2539</v>
      </c>
      <c r="H108" s="12">
        <v>2539</v>
      </c>
      <c r="I108" s="13">
        <v>47.87</v>
      </c>
      <c r="J108" s="12">
        <v>0</v>
      </c>
      <c r="K108" s="14">
        <v>10280</v>
      </c>
      <c r="L108" s="14">
        <v>10280</v>
      </c>
      <c r="M108" s="12">
        <v>3</v>
      </c>
      <c r="N108" s="15">
        <v>2000</v>
      </c>
    </row>
    <row r="109" spans="2:14" x14ac:dyDescent="0.25">
      <c r="B109" s="11">
        <v>2002</v>
      </c>
      <c r="C109" s="12">
        <f t="shared" si="1"/>
        <v>2001</v>
      </c>
      <c r="D109" s="12" t="s">
        <v>15</v>
      </c>
      <c r="E109" s="12">
        <v>2003</v>
      </c>
      <c r="F109" s="12">
        <v>5</v>
      </c>
      <c r="G109" s="12">
        <v>3831</v>
      </c>
      <c r="H109" s="12">
        <v>3831</v>
      </c>
      <c r="I109" s="13">
        <v>9.85</v>
      </c>
      <c r="J109" s="12">
        <v>0</v>
      </c>
      <c r="K109" s="14">
        <v>10280</v>
      </c>
      <c r="L109" s="14">
        <v>10280</v>
      </c>
      <c r="M109" s="12">
        <v>2</v>
      </c>
      <c r="N109" s="15">
        <v>2000</v>
      </c>
    </row>
    <row r="110" spans="2:14" x14ac:dyDescent="0.25">
      <c r="B110" s="11">
        <v>2003</v>
      </c>
      <c r="C110" s="12">
        <f t="shared" si="1"/>
        <v>2002</v>
      </c>
      <c r="D110" s="12" t="s">
        <v>25</v>
      </c>
      <c r="E110" s="12">
        <v>2006</v>
      </c>
      <c r="F110" s="36">
        <v>600</v>
      </c>
      <c r="G110" s="12">
        <v>1154</v>
      </c>
      <c r="H110" s="12">
        <v>1154</v>
      </c>
      <c r="I110" s="13">
        <v>24.52</v>
      </c>
      <c r="J110" s="12">
        <v>3.07</v>
      </c>
      <c r="K110" s="14">
        <v>9000</v>
      </c>
      <c r="L110" s="14">
        <v>8600</v>
      </c>
      <c r="M110" s="12">
        <v>4</v>
      </c>
      <c r="N110" s="15">
        <v>2001</v>
      </c>
    </row>
    <row r="111" spans="2:14" x14ac:dyDescent="0.25">
      <c r="B111" s="11">
        <v>2003</v>
      </c>
      <c r="C111" s="12">
        <f t="shared" si="1"/>
        <v>2002</v>
      </c>
      <c r="D111" s="12" t="s">
        <v>22</v>
      </c>
      <c r="E111" s="12">
        <v>2006</v>
      </c>
      <c r="F111" s="36">
        <v>550</v>
      </c>
      <c r="G111" s="12">
        <v>1367</v>
      </c>
      <c r="H111" s="12">
        <v>1367</v>
      </c>
      <c r="I111" s="13">
        <v>33.72</v>
      </c>
      <c r="J111" s="12">
        <v>2.04</v>
      </c>
      <c r="K111" s="14">
        <v>8000</v>
      </c>
      <c r="L111" s="14">
        <v>7200</v>
      </c>
      <c r="M111" s="12">
        <v>4</v>
      </c>
      <c r="N111" s="15">
        <v>2001</v>
      </c>
    </row>
    <row r="112" spans="2:14" x14ac:dyDescent="0.25">
      <c r="B112" s="11">
        <v>2003</v>
      </c>
      <c r="C112" s="12">
        <f t="shared" si="1"/>
        <v>2002</v>
      </c>
      <c r="D112" s="12" t="s">
        <v>26</v>
      </c>
      <c r="E112" s="12">
        <v>2005</v>
      </c>
      <c r="F112" s="36">
        <v>250</v>
      </c>
      <c r="G112" s="12">
        <v>536</v>
      </c>
      <c r="H112" s="12">
        <v>536</v>
      </c>
      <c r="I112" s="13">
        <v>12.26</v>
      </c>
      <c r="J112" s="12">
        <v>2.04</v>
      </c>
      <c r="K112" s="14">
        <v>7500</v>
      </c>
      <c r="L112" s="14">
        <v>7000</v>
      </c>
      <c r="M112" s="12">
        <v>3</v>
      </c>
      <c r="N112" s="15">
        <v>2001</v>
      </c>
    </row>
    <row r="113" spans="2:14" x14ac:dyDescent="0.25">
      <c r="B113" s="11">
        <v>2003</v>
      </c>
      <c r="C113" s="12">
        <f t="shared" si="1"/>
        <v>2002</v>
      </c>
      <c r="D113" s="12" t="s">
        <v>5</v>
      </c>
      <c r="E113" s="12">
        <v>2005</v>
      </c>
      <c r="F113" s="36">
        <v>400</v>
      </c>
      <c r="G113" s="12">
        <v>608</v>
      </c>
      <c r="H113" s="12">
        <v>608</v>
      </c>
      <c r="I113" s="13">
        <v>10.220000000000001</v>
      </c>
      <c r="J113" s="12">
        <v>2.04</v>
      </c>
      <c r="K113" s="14">
        <v>7000</v>
      </c>
      <c r="L113" s="14">
        <v>6350</v>
      </c>
      <c r="M113" s="12">
        <v>3</v>
      </c>
      <c r="N113" s="15">
        <v>2001</v>
      </c>
    </row>
    <row r="114" spans="2:14" x14ac:dyDescent="0.25">
      <c r="B114" s="11">
        <v>2003</v>
      </c>
      <c r="C114" s="12">
        <f t="shared" si="1"/>
        <v>2002</v>
      </c>
      <c r="D114" s="12" t="s">
        <v>8</v>
      </c>
      <c r="E114" s="12">
        <v>2004</v>
      </c>
      <c r="F114" s="36">
        <v>160</v>
      </c>
      <c r="G114" s="12">
        <v>409</v>
      </c>
      <c r="H114" s="12">
        <v>409</v>
      </c>
      <c r="I114" s="13">
        <v>10.220000000000001</v>
      </c>
      <c r="J114" s="12">
        <v>4.09</v>
      </c>
      <c r="K114" s="14">
        <v>10939</v>
      </c>
      <c r="L114" s="14">
        <v>10450</v>
      </c>
      <c r="M114" s="12">
        <v>2</v>
      </c>
      <c r="N114" s="15">
        <v>2001</v>
      </c>
    </row>
    <row r="115" spans="2:14" x14ac:dyDescent="0.25">
      <c r="B115" s="11">
        <v>2003</v>
      </c>
      <c r="C115" s="12">
        <f t="shared" si="1"/>
        <v>2002</v>
      </c>
      <c r="D115" s="12" t="s">
        <v>4</v>
      </c>
      <c r="E115" s="12">
        <v>2004</v>
      </c>
      <c r="F115" s="36">
        <v>230</v>
      </c>
      <c r="G115" s="12">
        <v>460</v>
      </c>
      <c r="H115" s="12">
        <v>460</v>
      </c>
      <c r="I115" s="13">
        <v>8.17</v>
      </c>
      <c r="J115" s="12">
        <v>3.07</v>
      </c>
      <c r="K115" s="14">
        <v>9394</v>
      </c>
      <c r="L115" s="14">
        <v>8550</v>
      </c>
      <c r="M115" s="12">
        <v>2</v>
      </c>
      <c r="N115" s="15">
        <v>2001</v>
      </c>
    </row>
    <row r="116" spans="2:14" x14ac:dyDescent="0.25">
      <c r="B116" s="11">
        <v>2003</v>
      </c>
      <c r="C116" s="12">
        <f t="shared" si="1"/>
        <v>2002</v>
      </c>
      <c r="D116" s="12" t="s">
        <v>6</v>
      </c>
      <c r="E116" s="12">
        <v>2005</v>
      </c>
      <c r="F116" s="36">
        <v>10</v>
      </c>
      <c r="G116" s="12">
        <v>2137</v>
      </c>
      <c r="H116" s="12">
        <v>2137</v>
      </c>
      <c r="I116" s="13">
        <v>7.15</v>
      </c>
      <c r="J116" s="12">
        <v>20.43</v>
      </c>
      <c r="K116" s="14">
        <v>7500</v>
      </c>
      <c r="L116" s="14">
        <v>6750</v>
      </c>
      <c r="M116" s="12">
        <v>3</v>
      </c>
      <c r="N116" s="15">
        <v>2001</v>
      </c>
    </row>
    <row r="117" spans="2:14" x14ac:dyDescent="0.25">
      <c r="B117" s="11">
        <v>2003</v>
      </c>
      <c r="C117" s="12">
        <f t="shared" si="1"/>
        <v>2002</v>
      </c>
      <c r="D117" s="12" t="s">
        <v>18</v>
      </c>
      <c r="E117" s="12">
        <v>2007</v>
      </c>
      <c r="F117" s="36">
        <v>1000</v>
      </c>
      <c r="G117" s="12">
        <v>2117</v>
      </c>
      <c r="H117" s="12">
        <v>2117</v>
      </c>
      <c r="I117" s="13">
        <v>58.48</v>
      </c>
      <c r="J117" s="12">
        <v>0.43</v>
      </c>
      <c r="K117" s="14">
        <v>10400</v>
      </c>
      <c r="L117" s="14">
        <v>10400</v>
      </c>
      <c r="M117" s="12">
        <v>5</v>
      </c>
      <c r="N117" s="15">
        <v>2001</v>
      </c>
    </row>
    <row r="118" spans="2:14" x14ac:dyDescent="0.25">
      <c r="B118" s="11">
        <v>2003</v>
      </c>
      <c r="C118" s="12">
        <f t="shared" si="1"/>
        <v>2002</v>
      </c>
      <c r="D118" s="12" t="s">
        <v>28</v>
      </c>
      <c r="E118" s="12">
        <v>2005</v>
      </c>
      <c r="F118" s="36">
        <v>2</v>
      </c>
      <c r="G118" s="12">
        <v>804</v>
      </c>
      <c r="H118" s="12">
        <v>804</v>
      </c>
      <c r="I118" s="13">
        <v>13.79</v>
      </c>
      <c r="J118" s="12">
        <v>6.13</v>
      </c>
      <c r="K118" s="14">
        <v>9400</v>
      </c>
      <c r="L118" s="14">
        <v>8900</v>
      </c>
      <c r="M118" s="12">
        <v>3</v>
      </c>
      <c r="N118" s="15">
        <v>2001</v>
      </c>
    </row>
    <row r="119" spans="2:14" x14ac:dyDescent="0.25">
      <c r="B119" s="11">
        <v>2003</v>
      </c>
      <c r="C119" s="12">
        <f t="shared" si="1"/>
        <v>2002</v>
      </c>
      <c r="D119" s="12" t="s">
        <v>29</v>
      </c>
      <c r="E119" s="12">
        <v>2004</v>
      </c>
      <c r="F119" s="36">
        <v>1</v>
      </c>
      <c r="G119" s="12">
        <v>965</v>
      </c>
      <c r="H119" s="12">
        <v>965</v>
      </c>
      <c r="I119" s="13">
        <v>13.79</v>
      </c>
      <c r="J119" s="12">
        <v>6.13</v>
      </c>
      <c r="K119" s="14">
        <v>10400</v>
      </c>
      <c r="L119" s="14">
        <v>9880</v>
      </c>
      <c r="M119" s="12">
        <v>2</v>
      </c>
      <c r="N119" s="15">
        <v>2001</v>
      </c>
    </row>
    <row r="120" spans="2:14" x14ac:dyDescent="0.25">
      <c r="B120" s="11">
        <v>2003</v>
      </c>
      <c r="C120" s="12">
        <f t="shared" si="1"/>
        <v>2002</v>
      </c>
      <c r="D120" s="12" t="s">
        <v>11</v>
      </c>
      <c r="E120" s="12">
        <v>2006</v>
      </c>
      <c r="F120" s="36">
        <v>100</v>
      </c>
      <c r="G120" s="12">
        <v>1763</v>
      </c>
      <c r="H120" s="12">
        <v>1763</v>
      </c>
      <c r="I120" s="13">
        <v>45.94</v>
      </c>
      <c r="J120" s="12">
        <v>2.96</v>
      </c>
      <c r="K120" s="14">
        <v>8911</v>
      </c>
      <c r="L120" s="14">
        <v>8911</v>
      </c>
      <c r="M120" s="12">
        <v>4</v>
      </c>
      <c r="N120" s="15">
        <v>2001</v>
      </c>
    </row>
    <row r="121" spans="2:14" x14ac:dyDescent="0.25">
      <c r="B121" s="11">
        <v>2003</v>
      </c>
      <c r="C121" s="12">
        <f t="shared" si="1"/>
        <v>2002</v>
      </c>
      <c r="D121" s="12" t="s">
        <v>12</v>
      </c>
      <c r="E121" s="12">
        <v>2005</v>
      </c>
      <c r="F121" s="36">
        <v>30</v>
      </c>
      <c r="G121" s="12">
        <v>1460</v>
      </c>
      <c r="H121" s="12">
        <v>1460</v>
      </c>
      <c r="I121" s="13">
        <v>98.42</v>
      </c>
      <c r="J121" s="12">
        <v>0.01</v>
      </c>
      <c r="K121" s="14">
        <v>13648</v>
      </c>
      <c r="L121" s="14">
        <v>13648</v>
      </c>
      <c r="M121" s="12">
        <v>3</v>
      </c>
      <c r="N121" s="15">
        <v>2001</v>
      </c>
    </row>
    <row r="122" spans="2:14" x14ac:dyDescent="0.25">
      <c r="B122" s="11">
        <v>2003</v>
      </c>
      <c r="C122" s="12">
        <f t="shared" si="1"/>
        <v>2002</v>
      </c>
      <c r="D122" s="12" t="s">
        <v>10</v>
      </c>
      <c r="E122" s="12">
        <v>2006</v>
      </c>
      <c r="F122" s="36">
        <v>50</v>
      </c>
      <c r="G122" s="12">
        <v>1766</v>
      </c>
      <c r="H122" s="12">
        <v>1766</v>
      </c>
      <c r="I122" s="13">
        <v>71.75</v>
      </c>
      <c r="J122" s="12">
        <v>0</v>
      </c>
      <c r="K122" s="14">
        <v>32320</v>
      </c>
      <c r="L122" s="14">
        <v>31797</v>
      </c>
      <c r="M122" s="12">
        <v>4</v>
      </c>
      <c r="N122" s="15">
        <v>2001</v>
      </c>
    </row>
    <row r="123" spans="2:14" x14ac:dyDescent="0.25">
      <c r="B123" s="11">
        <v>2003</v>
      </c>
      <c r="C123" s="12">
        <f t="shared" si="1"/>
        <v>2002</v>
      </c>
      <c r="D123" s="12" t="s">
        <v>14</v>
      </c>
      <c r="E123" s="12">
        <v>2005</v>
      </c>
      <c r="F123" s="36">
        <v>50</v>
      </c>
      <c r="G123" s="12">
        <v>1003</v>
      </c>
      <c r="H123" s="12">
        <v>1003</v>
      </c>
      <c r="I123" s="13">
        <v>26.1</v>
      </c>
      <c r="J123" s="12">
        <v>0</v>
      </c>
      <c r="K123" s="14">
        <v>10280</v>
      </c>
      <c r="L123" s="14">
        <v>10280</v>
      </c>
      <c r="M123" s="12">
        <v>3</v>
      </c>
      <c r="N123" s="15">
        <v>2001</v>
      </c>
    </row>
    <row r="124" spans="2:14" x14ac:dyDescent="0.25">
      <c r="B124" s="11">
        <v>2003</v>
      </c>
      <c r="C124" s="12">
        <f t="shared" si="1"/>
        <v>2002</v>
      </c>
      <c r="D124" s="12" t="s">
        <v>13</v>
      </c>
      <c r="E124" s="12">
        <v>2005</v>
      </c>
      <c r="F124" s="36">
        <v>100</v>
      </c>
      <c r="G124" s="12">
        <v>2594</v>
      </c>
      <c r="H124" s="12">
        <v>2594</v>
      </c>
      <c r="I124" s="13">
        <v>48.91</v>
      </c>
      <c r="J124" s="12">
        <v>0</v>
      </c>
      <c r="K124" s="14">
        <v>10280</v>
      </c>
      <c r="L124" s="14">
        <v>10280</v>
      </c>
      <c r="M124" s="12">
        <v>3</v>
      </c>
      <c r="N124" s="15">
        <v>2001</v>
      </c>
    </row>
    <row r="125" spans="2:14" x14ac:dyDescent="0.25">
      <c r="B125" s="11">
        <v>2003</v>
      </c>
      <c r="C125" s="12">
        <f t="shared" si="1"/>
        <v>2002</v>
      </c>
      <c r="D125" s="12" t="s">
        <v>15</v>
      </c>
      <c r="E125" s="12">
        <v>2004</v>
      </c>
      <c r="F125" s="36">
        <v>5</v>
      </c>
      <c r="G125" s="12">
        <v>3915</v>
      </c>
      <c r="H125" s="12">
        <v>3915</v>
      </c>
      <c r="I125" s="13">
        <v>10.06</v>
      </c>
      <c r="J125" s="12">
        <v>0</v>
      </c>
      <c r="K125" s="14">
        <v>10280</v>
      </c>
      <c r="L125" s="14">
        <v>10280</v>
      </c>
      <c r="M125" s="12">
        <v>2</v>
      </c>
      <c r="N125" s="15">
        <v>2001</v>
      </c>
    </row>
    <row r="126" spans="2:14" x14ac:dyDescent="0.25">
      <c r="B126" s="11">
        <v>2004</v>
      </c>
      <c r="C126" s="12">
        <f t="shared" si="1"/>
        <v>2003</v>
      </c>
      <c r="D126" s="12" t="s">
        <v>25</v>
      </c>
      <c r="E126" s="12">
        <v>2007</v>
      </c>
      <c r="F126" s="36">
        <v>600</v>
      </c>
      <c r="G126" s="12">
        <v>1168</v>
      </c>
      <c r="H126" s="12">
        <v>1168</v>
      </c>
      <c r="I126" s="13">
        <v>24.81</v>
      </c>
      <c r="J126" s="12">
        <v>3.1</v>
      </c>
      <c r="K126" s="14">
        <v>9000</v>
      </c>
      <c r="L126" s="14">
        <v>8600</v>
      </c>
      <c r="M126" s="12">
        <v>4</v>
      </c>
      <c r="N126" s="15">
        <v>2002</v>
      </c>
    </row>
    <row r="127" spans="2:14" x14ac:dyDescent="0.25">
      <c r="B127" s="11">
        <v>2004</v>
      </c>
      <c r="C127" s="12">
        <f t="shared" si="1"/>
        <v>2003</v>
      </c>
      <c r="D127" s="12" t="s">
        <v>22</v>
      </c>
      <c r="E127" s="12">
        <v>2007</v>
      </c>
      <c r="F127" s="36">
        <v>550</v>
      </c>
      <c r="G127" s="12">
        <v>1383</v>
      </c>
      <c r="H127" s="12">
        <v>1383</v>
      </c>
      <c r="I127" s="13">
        <v>34.11</v>
      </c>
      <c r="J127" s="12">
        <v>2.0699999999999998</v>
      </c>
      <c r="K127" s="14">
        <v>8000</v>
      </c>
      <c r="L127" s="14">
        <v>7200</v>
      </c>
      <c r="M127" s="12">
        <v>4</v>
      </c>
      <c r="N127" s="15">
        <v>2002</v>
      </c>
    </row>
    <row r="128" spans="2:14" x14ac:dyDescent="0.25">
      <c r="B128" s="11">
        <v>2004</v>
      </c>
      <c r="C128" s="12">
        <f t="shared" si="1"/>
        <v>2003</v>
      </c>
      <c r="D128" s="12" t="s">
        <v>30</v>
      </c>
      <c r="E128" s="12">
        <v>2010</v>
      </c>
      <c r="F128" s="36">
        <v>380</v>
      </c>
      <c r="G128" s="12">
        <v>2088</v>
      </c>
      <c r="H128" s="12">
        <v>2088</v>
      </c>
      <c r="I128" s="13">
        <v>40.47</v>
      </c>
      <c r="J128" s="12">
        <v>2.5299999999999998</v>
      </c>
      <c r="K128" s="14">
        <v>9600</v>
      </c>
      <c r="L128" s="14">
        <v>7920</v>
      </c>
      <c r="M128" s="12">
        <v>4</v>
      </c>
      <c r="N128" s="15">
        <v>2002</v>
      </c>
    </row>
    <row r="129" spans="2:14" x14ac:dyDescent="0.25">
      <c r="B129" s="11">
        <v>2004</v>
      </c>
      <c r="C129" s="12">
        <f t="shared" si="1"/>
        <v>2003</v>
      </c>
      <c r="D129" s="12" t="s">
        <v>26</v>
      </c>
      <c r="E129" s="12">
        <v>2006</v>
      </c>
      <c r="F129" s="36">
        <v>250</v>
      </c>
      <c r="G129" s="12">
        <v>542</v>
      </c>
      <c r="H129" s="12">
        <v>542</v>
      </c>
      <c r="I129" s="13">
        <v>12.4</v>
      </c>
      <c r="J129" s="12">
        <v>2.0699999999999998</v>
      </c>
      <c r="K129" s="14">
        <v>7444</v>
      </c>
      <c r="L129" s="14">
        <v>7000</v>
      </c>
      <c r="M129" s="12">
        <v>3</v>
      </c>
      <c r="N129" s="15">
        <v>2002</v>
      </c>
    </row>
    <row r="130" spans="2:14" x14ac:dyDescent="0.25">
      <c r="B130" s="11">
        <v>2004</v>
      </c>
      <c r="C130" s="12">
        <f t="shared" si="1"/>
        <v>2003</v>
      </c>
      <c r="D130" s="12" t="s">
        <v>5</v>
      </c>
      <c r="E130" s="12">
        <v>2006</v>
      </c>
      <c r="F130" s="36">
        <v>400</v>
      </c>
      <c r="G130" s="12">
        <v>615</v>
      </c>
      <c r="H130" s="12">
        <v>615</v>
      </c>
      <c r="I130" s="13">
        <v>10.34</v>
      </c>
      <c r="J130" s="12">
        <v>2.0699999999999998</v>
      </c>
      <c r="K130" s="14">
        <v>6928</v>
      </c>
      <c r="L130" s="14">
        <v>6350</v>
      </c>
      <c r="M130" s="12">
        <v>3</v>
      </c>
      <c r="N130" s="15">
        <v>2002</v>
      </c>
    </row>
    <row r="131" spans="2:14" x14ac:dyDescent="0.25">
      <c r="B131" s="11">
        <v>2004</v>
      </c>
      <c r="C131" s="12">
        <f t="shared" si="1"/>
        <v>2003</v>
      </c>
      <c r="D131" s="12" t="s">
        <v>31</v>
      </c>
      <c r="E131" s="12">
        <v>2010</v>
      </c>
      <c r="F131" s="36">
        <v>400</v>
      </c>
      <c r="G131" s="12">
        <v>1088</v>
      </c>
      <c r="H131" s="12">
        <v>1088</v>
      </c>
      <c r="I131" s="13">
        <v>14.93</v>
      </c>
      <c r="J131" s="12">
        <v>2.58</v>
      </c>
      <c r="K131" s="14">
        <v>8646</v>
      </c>
      <c r="L131" s="14">
        <v>7300</v>
      </c>
      <c r="M131" s="12">
        <v>3</v>
      </c>
      <c r="N131" s="15">
        <v>2002</v>
      </c>
    </row>
    <row r="132" spans="2:14" x14ac:dyDescent="0.25">
      <c r="B132" s="11">
        <v>2004</v>
      </c>
      <c r="C132" s="12">
        <f t="shared" ref="C132:C195" si="2">B132-1</f>
        <v>2003</v>
      </c>
      <c r="D132" s="12" t="s">
        <v>8</v>
      </c>
      <c r="E132" s="12">
        <v>2005</v>
      </c>
      <c r="F132" s="36">
        <v>160</v>
      </c>
      <c r="G132" s="12">
        <v>413</v>
      </c>
      <c r="H132" s="12">
        <v>413</v>
      </c>
      <c r="I132" s="13">
        <v>10.34</v>
      </c>
      <c r="J132" s="12">
        <v>4.1399999999999997</v>
      </c>
      <c r="K132" s="14">
        <v>10878</v>
      </c>
      <c r="L132" s="14">
        <v>10450</v>
      </c>
      <c r="M132" s="12">
        <v>2</v>
      </c>
      <c r="N132" s="15">
        <v>2002</v>
      </c>
    </row>
    <row r="133" spans="2:14" x14ac:dyDescent="0.25">
      <c r="B133" s="11">
        <v>2004</v>
      </c>
      <c r="C133" s="12">
        <f t="shared" si="2"/>
        <v>2003</v>
      </c>
      <c r="D133" s="12" t="s">
        <v>4</v>
      </c>
      <c r="E133" s="12">
        <v>2005</v>
      </c>
      <c r="F133" s="36">
        <v>230</v>
      </c>
      <c r="G133" s="12">
        <v>466</v>
      </c>
      <c r="H133" s="12">
        <v>466</v>
      </c>
      <c r="I133" s="13">
        <v>8.27</v>
      </c>
      <c r="J133" s="12">
        <v>3.1</v>
      </c>
      <c r="K133" s="14">
        <v>9289</v>
      </c>
      <c r="L133" s="14">
        <v>8550</v>
      </c>
      <c r="M133" s="12">
        <v>2</v>
      </c>
      <c r="N133" s="15">
        <v>2002</v>
      </c>
    </row>
    <row r="134" spans="2:14" x14ac:dyDescent="0.25">
      <c r="B134" s="11">
        <v>2004</v>
      </c>
      <c r="C134" s="12">
        <f t="shared" si="2"/>
        <v>2003</v>
      </c>
      <c r="D134" s="12" t="s">
        <v>6</v>
      </c>
      <c r="E134" s="12">
        <v>2006</v>
      </c>
      <c r="F134" s="36">
        <v>10</v>
      </c>
      <c r="G134" s="12">
        <v>2162</v>
      </c>
      <c r="H134" s="12">
        <v>2162</v>
      </c>
      <c r="I134" s="13">
        <v>7.23</v>
      </c>
      <c r="J134" s="12">
        <v>20.67</v>
      </c>
      <c r="K134" s="14">
        <v>7446</v>
      </c>
      <c r="L134" s="14">
        <v>6750</v>
      </c>
      <c r="M134" s="12">
        <v>3</v>
      </c>
      <c r="N134" s="15">
        <v>2002</v>
      </c>
    </row>
    <row r="135" spans="2:14" x14ac:dyDescent="0.25">
      <c r="B135" s="11">
        <v>2004</v>
      </c>
      <c r="C135" s="12">
        <f t="shared" si="2"/>
        <v>2003</v>
      </c>
      <c r="D135" s="12" t="s">
        <v>18</v>
      </c>
      <c r="E135" s="12">
        <v>2013</v>
      </c>
      <c r="F135" s="36">
        <v>1000</v>
      </c>
      <c r="G135" s="12">
        <v>1928</v>
      </c>
      <c r="H135" s="12">
        <v>1928</v>
      </c>
      <c r="I135" s="13">
        <v>59.17</v>
      </c>
      <c r="J135" s="12">
        <v>0.43</v>
      </c>
      <c r="K135" s="14">
        <v>10400</v>
      </c>
      <c r="L135" s="14">
        <v>10400</v>
      </c>
      <c r="M135" s="12">
        <v>6</v>
      </c>
      <c r="N135" s="15">
        <v>2002</v>
      </c>
    </row>
    <row r="136" spans="2:14" x14ac:dyDescent="0.25">
      <c r="B136" s="11">
        <v>2004</v>
      </c>
      <c r="C136" s="12">
        <f t="shared" si="2"/>
        <v>2003</v>
      </c>
      <c r="D136" s="12" t="s">
        <v>28</v>
      </c>
      <c r="E136" s="12">
        <v>2006</v>
      </c>
      <c r="F136" s="36">
        <v>2</v>
      </c>
      <c r="G136" s="12">
        <v>813</v>
      </c>
      <c r="H136" s="12">
        <v>813</v>
      </c>
      <c r="I136" s="13">
        <v>13.95</v>
      </c>
      <c r="J136" s="12">
        <v>6.2</v>
      </c>
      <c r="K136" s="14">
        <v>9400</v>
      </c>
      <c r="L136" s="14">
        <v>8900</v>
      </c>
      <c r="M136" s="12">
        <v>3</v>
      </c>
      <c r="N136" s="15">
        <v>2002</v>
      </c>
    </row>
    <row r="137" spans="2:14" x14ac:dyDescent="0.25">
      <c r="B137" s="11">
        <v>2004</v>
      </c>
      <c r="C137" s="12">
        <f t="shared" si="2"/>
        <v>2003</v>
      </c>
      <c r="D137" s="12" t="s">
        <v>29</v>
      </c>
      <c r="E137" s="12">
        <v>2005</v>
      </c>
      <c r="F137" s="36">
        <v>1</v>
      </c>
      <c r="G137" s="12">
        <v>977</v>
      </c>
      <c r="H137" s="12">
        <v>977</v>
      </c>
      <c r="I137" s="13">
        <v>13.95</v>
      </c>
      <c r="J137" s="12">
        <v>6.2</v>
      </c>
      <c r="K137" s="14">
        <v>10400</v>
      </c>
      <c r="L137" s="14">
        <v>9880</v>
      </c>
      <c r="M137" s="12">
        <v>2</v>
      </c>
      <c r="N137" s="15">
        <v>2002</v>
      </c>
    </row>
    <row r="138" spans="2:14" x14ac:dyDescent="0.25">
      <c r="B138" s="11">
        <v>2004</v>
      </c>
      <c r="C138" s="12">
        <f t="shared" si="2"/>
        <v>2003</v>
      </c>
      <c r="D138" s="12" t="s">
        <v>11</v>
      </c>
      <c r="E138" s="12">
        <v>2010</v>
      </c>
      <c r="F138" s="36">
        <v>80</v>
      </c>
      <c r="G138" s="12">
        <v>1731</v>
      </c>
      <c r="H138" s="12">
        <v>1731</v>
      </c>
      <c r="I138" s="13">
        <v>46.47</v>
      </c>
      <c r="J138" s="12">
        <v>2.96</v>
      </c>
      <c r="K138" s="14">
        <v>8911</v>
      </c>
      <c r="L138" s="14">
        <v>8911</v>
      </c>
      <c r="M138" s="12">
        <v>4</v>
      </c>
      <c r="N138" s="15">
        <v>2002</v>
      </c>
    </row>
    <row r="139" spans="2:14" x14ac:dyDescent="0.25">
      <c r="B139" s="11">
        <v>2004</v>
      </c>
      <c r="C139" s="12">
        <f t="shared" si="2"/>
        <v>2003</v>
      </c>
      <c r="D139" s="12" t="s">
        <v>12</v>
      </c>
      <c r="E139" s="12">
        <v>2006</v>
      </c>
      <c r="F139" s="36">
        <v>30</v>
      </c>
      <c r="G139" s="12">
        <v>1477</v>
      </c>
      <c r="H139" s="12">
        <v>1477</v>
      </c>
      <c r="I139" s="13">
        <v>99.57</v>
      </c>
      <c r="J139" s="12">
        <v>0.01</v>
      </c>
      <c r="K139" s="14">
        <v>13648</v>
      </c>
      <c r="L139" s="14">
        <v>13648</v>
      </c>
      <c r="M139" s="12">
        <v>3</v>
      </c>
      <c r="N139" s="15">
        <v>2002</v>
      </c>
    </row>
    <row r="140" spans="2:14" x14ac:dyDescent="0.25">
      <c r="B140" s="11">
        <v>2004</v>
      </c>
      <c r="C140" s="12">
        <f t="shared" si="2"/>
        <v>2003</v>
      </c>
      <c r="D140" s="12" t="s">
        <v>10</v>
      </c>
      <c r="E140" s="12">
        <v>2007</v>
      </c>
      <c r="F140" s="36">
        <v>50</v>
      </c>
      <c r="G140" s="12">
        <v>2203</v>
      </c>
      <c r="H140" s="12">
        <v>2203</v>
      </c>
      <c r="I140" s="13">
        <v>79.28</v>
      </c>
      <c r="J140" s="12">
        <v>0</v>
      </c>
      <c r="K140" s="14">
        <v>37259</v>
      </c>
      <c r="L140" s="14">
        <v>36468</v>
      </c>
      <c r="M140" s="12">
        <v>4</v>
      </c>
      <c r="N140" s="15">
        <v>2002</v>
      </c>
    </row>
    <row r="141" spans="2:14" x14ac:dyDescent="0.25">
      <c r="B141" s="11">
        <v>2004</v>
      </c>
      <c r="C141" s="12">
        <f t="shared" si="2"/>
        <v>2003</v>
      </c>
      <c r="D141" s="12" t="s">
        <v>14</v>
      </c>
      <c r="E141" s="12">
        <v>2006</v>
      </c>
      <c r="F141" s="36">
        <v>50</v>
      </c>
      <c r="G141" s="12">
        <v>1015</v>
      </c>
      <c r="H141" s="12">
        <v>1015</v>
      </c>
      <c r="I141" s="13">
        <v>26.41</v>
      </c>
      <c r="J141" s="12">
        <v>0</v>
      </c>
      <c r="K141" s="14">
        <v>10280</v>
      </c>
      <c r="L141" s="14">
        <v>10280</v>
      </c>
      <c r="M141" s="12">
        <v>3</v>
      </c>
      <c r="N141" s="15">
        <v>2002</v>
      </c>
    </row>
    <row r="142" spans="2:14" x14ac:dyDescent="0.25">
      <c r="B142" s="11">
        <v>2004</v>
      </c>
      <c r="C142" s="12">
        <f t="shared" si="2"/>
        <v>2003</v>
      </c>
      <c r="D142" s="12" t="s">
        <v>13</v>
      </c>
      <c r="E142" s="12">
        <v>2006</v>
      </c>
      <c r="F142" s="12">
        <v>100</v>
      </c>
      <c r="G142" s="12">
        <v>2916</v>
      </c>
      <c r="H142" s="12">
        <v>2916</v>
      </c>
      <c r="I142" s="13">
        <v>49.48</v>
      </c>
      <c r="J142" s="12">
        <v>0</v>
      </c>
      <c r="K142" s="14">
        <v>10280</v>
      </c>
      <c r="L142" s="14">
        <v>10280</v>
      </c>
      <c r="M142" s="12">
        <v>3</v>
      </c>
      <c r="N142" s="15">
        <v>2002</v>
      </c>
    </row>
    <row r="143" spans="2:14" x14ac:dyDescent="0.25">
      <c r="B143" s="11">
        <v>2004</v>
      </c>
      <c r="C143" s="12">
        <f t="shared" si="2"/>
        <v>2003</v>
      </c>
      <c r="D143" s="12" t="s">
        <v>15</v>
      </c>
      <c r="E143" s="12">
        <v>2005</v>
      </c>
      <c r="F143" s="12">
        <v>5</v>
      </c>
      <c r="G143" s="12">
        <v>4401</v>
      </c>
      <c r="H143" s="12">
        <v>4401</v>
      </c>
      <c r="I143" s="13">
        <v>10.08</v>
      </c>
      <c r="J143" s="12">
        <v>0</v>
      </c>
      <c r="K143" s="14">
        <v>10280</v>
      </c>
      <c r="L143" s="14">
        <v>10280</v>
      </c>
      <c r="M143" s="12">
        <v>2</v>
      </c>
      <c r="N143" s="15">
        <v>2002</v>
      </c>
    </row>
    <row r="144" spans="2:14" x14ac:dyDescent="0.25">
      <c r="B144" s="11">
        <v>2005</v>
      </c>
      <c r="C144" s="12">
        <f t="shared" si="2"/>
        <v>2004</v>
      </c>
      <c r="D144" s="12" t="s">
        <v>25</v>
      </c>
      <c r="E144" s="12">
        <v>2008</v>
      </c>
      <c r="F144" s="12">
        <v>600</v>
      </c>
      <c r="G144" s="12">
        <v>1213</v>
      </c>
      <c r="H144" s="12">
        <v>1213</v>
      </c>
      <c r="I144" s="13">
        <v>24.36</v>
      </c>
      <c r="J144" s="12">
        <v>4.0599999999999996</v>
      </c>
      <c r="K144" s="14">
        <v>8844</v>
      </c>
      <c r="L144" s="14">
        <v>8600</v>
      </c>
      <c r="M144" s="12">
        <v>4</v>
      </c>
      <c r="N144" s="15">
        <v>2003</v>
      </c>
    </row>
    <row r="145" spans="2:14" x14ac:dyDescent="0.25">
      <c r="B145" s="11">
        <v>2005</v>
      </c>
      <c r="C145" s="12">
        <f t="shared" si="2"/>
        <v>2004</v>
      </c>
      <c r="D145" s="12" t="s">
        <v>22</v>
      </c>
      <c r="E145" s="12">
        <v>2008</v>
      </c>
      <c r="F145" s="12">
        <v>550</v>
      </c>
      <c r="G145" s="12">
        <v>1402</v>
      </c>
      <c r="H145" s="12">
        <v>1402</v>
      </c>
      <c r="I145" s="13">
        <v>34.21</v>
      </c>
      <c r="J145" s="12">
        <v>2.58</v>
      </c>
      <c r="K145" s="14">
        <v>8309</v>
      </c>
      <c r="L145" s="14">
        <v>7200</v>
      </c>
      <c r="M145" s="12">
        <v>4</v>
      </c>
      <c r="N145" s="15">
        <v>2003</v>
      </c>
    </row>
    <row r="146" spans="2:14" x14ac:dyDescent="0.25">
      <c r="B146" s="11">
        <v>2005</v>
      </c>
      <c r="C146" s="12">
        <f t="shared" si="2"/>
        <v>2004</v>
      </c>
      <c r="D146" s="12" t="s">
        <v>30</v>
      </c>
      <c r="E146" s="12">
        <v>2010</v>
      </c>
      <c r="F146" s="12">
        <v>380</v>
      </c>
      <c r="G146" s="12">
        <v>2006</v>
      </c>
      <c r="H146" s="12">
        <v>2006</v>
      </c>
      <c r="I146" s="13">
        <v>40.26</v>
      </c>
      <c r="J146" s="12">
        <v>3.93</v>
      </c>
      <c r="K146" s="14">
        <v>9713</v>
      </c>
      <c r="L146" s="14">
        <v>7920</v>
      </c>
      <c r="M146" s="12">
        <v>4</v>
      </c>
      <c r="N146" s="15">
        <v>2003</v>
      </c>
    </row>
    <row r="147" spans="2:14" x14ac:dyDescent="0.25">
      <c r="B147" s="11">
        <v>2005</v>
      </c>
      <c r="C147" s="12">
        <f t="shared" si="2"/>
        <v>2004</v>
      </c>
      <c r="D147" s="12" t="s">
        <v>26</v>
      </c>
      <c r="E147" s="12">
        <v>2007</v>
      </c>
      <c r="F147" s="12">
        <v>250</v>
      </c>
      <c r="G147" s="12">
        <v>567</v>
      </c>
      <c r="H147" s="12">
        <v>567</v>
      </c>
      <c r="I147" s="13">
        <v>11.04</v>
      </c>
      <c r="J147" s="12">
        <v>1.83</v>
      </c>
      <c r="K147" s="14">
        <v>7196</v>
      </c>
      <c r="L147" s="14">
        <v>6800</v>
      </c>
      <c r="M147" s="12">
        <v>3</v>
      </c>
      <c r="N147" s="15">
        <v>2003</v>
      </c>
    </row>
    <row r="148" spans="2:14" x14ac:dyDescent="0.25">
      <c r="B148" s="11">
        <v>2005</v>
      </c>
      <c r="C148" s="12">
        <f t="shared" si="2"/>
        <v>2004</v>
      </c>
      <c r="D148" s="12" t="s">
        <v>5</v>
      </c>
      <c r="E148" s="12">
        <v>2007</v>
      </c>
      <c r="F148" s="12">
        <v>400</v>
      </c>
      <c r="G148" s="12">
        <v>558</v>
      </c>
      <c r="H148" s="12">
        <v>558</v>
      </c>
      <c r="I148" s="13">
        <v>10.35</v>
      </c>
      <c r="J148" s="12">
        <v>1.77</v>
      </c>
      <c r="K148" s="14">
        <v>6752</v>
      </c>
      <c r="L148" s="14">
        <v>6333</v>
      </c>
      <c r="M148" s="12">
        <v>3</v>
      </c>
      <c r="N148" s="15">
        <v>2003</v>
      </c>
    </row>
    <row r="149" spans="2:14" x14ac:dyDescent="0.25">
      <c r="B149" s="11">
        <v>2005</v>
      </c>
      <c r="C149" s="12">
        <f t="shared" si="2"/>
        <v>2004</v>
      </c>
      <c r="D149" s="12" t="s">
        <v>31</v>
      </c>
      <c r="E149" s="12">
        <v>2010</v>
      </c>
      <c r="F149" s="12">
        <v>400</v>
      </c>
      <c r="G149" s="12">
        <v>1114</v>
      </c>
      <c r="H149" s="12">
        <v>1114</v>
      </c>
      <c r="I149" s="13">
        <v>17.600000000000001</v>
      </c>
      <c r="J149" s="12">
        <v>2.6</v>
      </c>
      <c r="K149" s="14">
        <v>8613</v>
      </c>
      <c r="L149" s="14">
        <v>7493</v>
      </c>
      <c r="M149" s="12">
        <v>3</v>
      </c>
      <c r="N149" s="15">
        <v>2003</v>
      </c>
    </row>
    <row r="150" spans="2:14" x14ac:dyDescent="0.25">
      <c r="B150" s="11">
        <v>2005</v>
      </c>
      <c r="C150" s="12">
        <f t="shared" si="2"/>
        <v>2004</v>
      </c>
      <c r="D150" s="12" t="s">
        <v>8</v>
      </c>
      <c r="E150" s="12">
        <v>2006</v>
      </c>
      <c r="F150" s="12">
        <v>160</v>
      </c>
      <c r="G150" s="12">
        <v>395</v>
      </c>
      <c r="H150" s="12">
        <v>395</v>
      </c>
      <c r="I150" s="13">
        <v>10.72</v>
      </c>
      <c r="J150" s="12">
        <v>3.16</v>
      </c>
      <c r="K150" s="14">
        <v>10817</v>
      </c>
      <c r="L150" s="14">
        <v>10450</v>
      </c>
      <c r="M150" s="12">
        <v>2</v>
      </c>
      <c r="N150" s="15">
        <v>2003</v>
      </c>
    </row>
    <row r="151" spans="2:14" x14ac:dyDescent="0.25">
      <c r="B151" s="11">
        <v>2005</v>
      </c>
      <c r="C151" s="12">
        <f t="shared" si="2"/>
        <v>2004</v>
      </c>
      <c r="D151" s="12" t="s">
        <v>4</v>
      </c>
      <c r="E151" s="12">
        <v>2006</v>
      </c>
      <c r="F151" s="12">
        <v>230</v>
      </c>
      <c r="G151" s="12">
        <v>374</v>
      </c>
      <c r="H151" s="12">
        <v>374</v>
      </c>
      <c r="I151" s="13">
        <v>9.31</v>
      </c>
      <c r="J151" s="12">
        <v>2.8</v>
      </c>
      <c r="K151" s="14">
        <v>9183</v>
      </c>
      <c r="L151" s="14">
        <v>8550</v>
      </c>
      <c r="M151" s="12">
        <v>2</v>
      </c>
      <c r="N151" s="15">
        <v>2003</v>
      </c>
    </row>
    <row r="152" spans="2:14" x14ac:dyDescent="0.25">
      <c r="B152" s="11">
        <v>2005</v>
      </c>
      <c r="C152" s="12">
        <f t="shared" si="2"/>
        <v>2004</v>
      </c>
      <c r="D152" s="12" t="s">
        <v>6</v>
      </c>
      <c r="E152" s="12">
        <v>2007</v>
      </c>
      <c r="F152" s="12">
        <v>10</v>
      </c>
      <c r="G152" s="12">
        <v>4250</v>
      </c>
      <c r="H152" s="12">
        <v>4250</v>
      </c>
      <c r="I152" s="13">
        <v>5</v>
      </c>
      <c r="J152" s="12">
        <v>42.4</v>
      </c>
      <c r="K152" s="14">
        <v>7930</v>
      </c>
      <c r="L152" s="14">
        <v>6960</v>
      </c>
      <c r="M152" s="12">
        <v>3</v>
      </c>
      <c r="N152" s="15">
        <v>2003</v>
      </c>
    </row>
    <row r="153" spans="2:14" x14ac:dyDescent="0.25">
      <c r="B153" s="11">
        <v>2005</v>
      </c>
      <c r="C153" s="12">
        <f t="shared" si="2"/>
        <v>2004</v>
      </c>
      <c r="D153" s="12" t="s">
        <v>18</v>
      </c>
      <c r="E153" s="12">
        <v>2013</v>
      </c>
      <c r="F153" s="12">
        <v>1000</v>
      </c>
      <c r="G153" s="12">
        <v>1957</v>
      </c>
      <c r="H153" s="12">
        <v>1957</v>
      </c>
      <c r="I153" s="13">
        <v>60.06</v>
      </c>
      <c r="J153" s="12">
        <v>0.44</v>
      </c>
      <c r="K153" s="14">
        <v>10400</v>
      </c>
      <c r="L153" s="14">
        <v>10400</v>
      </c>
      <c r="M153" s="12">
        <v>6</v>
      </c>
      <c r="N153" s="15">
        <v>2003</v>
      </c>
    </row>
    <row r="154" spans="2:14" x14ac:dyDescent="0.25">
      <c r="B154" s="11">
        <v>2005</v>
      </c>
      <c r="C154" s="12">
        <f t="shared" si="2"/>
        <v>2004</v>
      </c>
      <c r="D154" s="12" t="s">
        <v>28</v>
      </c>
      <c r="E154" s="12">
        <v>2007</v>
      </c>
      <c r="F154" s="12">
        <v>2</v>
      </c>
      <c r="G154" s="12">
        <v>807</v>
      </c>
      <c r="H154" s="12">
        <v>807</v>
      </c>
      <c r="I154" s="13">
        <v>14.18</v>
      </c>
      <c r="J154" s="12">
        <v>6.3</v>
      </c>
      <c r="K154" s="14">
        <v>9950</v>
      </c>
      <c r="L154" s="14">
        <v>8900</v>
      </c>
      <c r="M154" s="12">
        <v>3</v>
      </c>
      <c r="N154" s="15">
        <v>2003</v>
      </c>
    </row>
    <row r="155" spans="2:14" x14ac:dyDescent="0.25">
      <c r="B155" s="11">
        <v>2005</v>
      </c>
      <c r="C155" s="12">
        <f t="shared" si="2"/>
        <v>2004</v>
      </c>
      <c r="D155" s="12" t="s">
        <v>29</v>
      </c>
      <c r="E155" s="12">
        <v>2006</v>
      </c>
      <c r="F155" s="12">
        <v>1</v>
      </c>
      <c r="G155" s="12">
        <v>970</v>
      </c>
      <c r="H155" s="12">
        <v>970</v>
      </c>
      <c r="I155" s="13">
        <v>14.18</v>
      </c>
      <c r="J155" s="12">
        <v>6.3</v>
      </c>
      <c r="K155" s="14">
        <v>11200</v>
      </c>
      <c r="L155" s="14">
        <v>9880</v>
      </c>
      <c r="M155" s="12">
        <v>2</v>
      </c>
      <c r="N155" s="15">
        <v>2003</v>
      </c>
    </row>
    <row r="156" spans="2:14" x14ac:dyDescent="0.25">
      <c r="B156" s="11">
        <v>2005</v>
      </c>
      <c r="C156" s="12">
        <f t="shared" si="2"/>
        <v>2004</v>
      </c>
      <c r="D156" s="12" t="s">
        <v>11</v>
      </c>
      <c r="E156" s="12">
        <v>2008</v>
      </c>
      <c r="F156" s="12">
        <v>80</v>
      </c>
      <c r="G156" s="12">
        <v>1757</v>
      </c>
      <c r="H156" s="12">
        <v>1757</v>
      </c>
      <c r="I156" s="13">
        <v>47.18</v>
      </c>
      <c r="J156" s="12">
        <v>2.96</v>
      </c>
      <c r="K156" s="14">
        <v>8911</v>
      </c>
      <c r="L156" s="14">
        <v>8911</v>
      </c>
      <c r="M156" s="12">
        <v>4</v>
      </c>
      <c r="N156" s="15">
        <v>2003</v>
      </c>
    </row>
    <row r="157" spans="2:14" x14ac:dyDescent="0.25">
      <c r="B157" s="11">
        <v>2005</v>
      </c>
      <c r="C157" s="12">
        <f t="shared" si="2"/>
        <v>2004</v>
      </c>
      <c r="D157" s="12" t="s">
        <v>12</v>
      </c>
      <c r="E157" s="12">
        <v>2007</v>
      </c>
      <c r="F157" s="12">
        <v>30</v>
      </c>
      <c r="G157" s="12">
        <v>1500</v>
      </c>
      <c r="H157" s="12">
        <v>1500</v>
      </c>
      <c r="I157" s="13">
        <v>101.07</v>
      </c>
      <c r="J157" s="12">
        <v>0.01</v>
      </c>
      <c r="K157" s="14">
        <v>13648</v>
      </c>
      <c r="L157" s="14">
        <v>13648</v>
      </c>
      <c r="M157" s="12">
        <v>3</v>
      </c>
      <c r="N157" s="15">
        <v>2003</v>
      </c>
    </row>
    <row r="158" spans="2:14" x14ac:dyDescent="0.25">
      <c r="B158" s="11">
        <v>2005</v>
      </c>
      <c r="C158" s="12">
        <f t="shared" si="2"/>
        <v>2004</v>
      </c>
      <c r="D158" s="12" t="s">
        <v>10</v>
      </c>
      <c r="E158" s="12">
        <v>2008</v>
      </c>
      <c r="F158" s="12">
        <v>50</v>
      </c>
      <c r="G158" s="12">
        <v>3108</v>
      </c>
      <c r="H158" s="12">
        <v>3108</v>
      </c>
      <c r="I158" s="13">
        <v>104.98</v>
      </c>
      <c r="J158" s="12">
        <v>0</v>
      </c>
      <c r="K158" s="14">
        <v>45335</v>
      </c>
      <c r="L158" s="14">
        <v>36468</v>
      </c>
      <c r="M158" s="12">
        <v>4</v>
      </c>
      <c r="N158" s="15">
        <v>2003</v>
      </c>
    </row>
    <row r="159" spans="2:14" x14ac:dyDescent="0.25">
      <c r="B159" s="11">
        <v>2005</v>
      </c>
      <c r="C159" s="12">
        <f t="shared" si="2"/>
        <v>2004</v>
      </c>
      <c r="D159" s="12" t="s">
        <v>32</v>
      </c>
      <c r="E159" s="12">
        <v>2008</v>
      </c>
      <c r="F159" s="12">
        <v>500</v>
      </c>
      <c r="G159" s="12">
        <v>1451</v>
      </c>
      <c r="H159" s="12">
        <v>1451</v>
      </c>
      <c r="I159" s="13">
        <v>12.35</v>
      </c>
      <c r="J159" s="12">
        <v>4.5999999999999996</v>
      </c>
      <c r="K159" s="14">
        <v>10338</v>
      </c>
      <c r="L159" s="14">
        <v>10338</v>
      </c>
      <c r="M159" s="12">
        <v>4</v>
      </c>
      <c r="N159" s="15">
        <v>2003</v>
      </c>
    </row>
    <row r="160" spans="2:14" x14ac:dyDescent="0.25">
      <c r="B160" s="11">
        <v>2005</v>
      </c>
      <c r="C160" s="12">
        <f t="shared" si="2"/>
        <v>2004</v>
      </c>
      <c r="D160" s="12" t="s">
        <v>14</v>
      </c>
      <c r="E160" s="12">
        <v>2007</v>
      </c>
      <c r="F160" s="12">
        <v>50</v>
      </c>
      <c r="G160" s="12">
        <v>1134</v>
      </c>
      <c r="H160" s="12">
        <v>1134</v>
      </c>
      <c r="I160" s="13">
        <v>26.81</v>
      </c>
      <c r="J160" s="12">
        <v>0</v>
      </c>
      <c r="K160" s="14">
        <v>10280</v>
      </c>
      <c r="L160" s="14">
        <v>10280</v>
      </c>
      <c r="M160" s="12">
        <v>3</v>
      </c>
      <c r="N160" s="15">
        <v>2003</v>
      </c>
    </row>
    <row r="161" spans="2:14" x14ac:dyDescent="0.25">
      <c r="B161" s="11">
        <v>2005</v>
      </c>
      <c r="C161" s="12">
        <f t="shared" si="2"/>
        <v>2004</v>
      </c>
      <c r="D161" s="12" t="s">
        <v>13</v>
      </c>
      <c r="E161" s="12">
        <v>2007</v>
      </c>
      <c r="F161" s="12">
        <v>100</v>
      </c>
      <c r="G161" s="12">
        <v>2960</v>
      </c>
      <c r="H161" s="12">
        <v>2960</v>
      </c>
      <c r="I161" s="13">
        <v>50.23</v>
      </c>
      <c r="J161" s="12">
        <v>0</v>
      </c>
      <c r="K161" s="14">
        <v>10280</v>
      </c>
      <c r="L161" s="14">
        <v>10280</v>
      </c>
      <c r="M161" s="12">
        <v>3</v>
      </c>
      <c r="N161" s="15">
        <v>2003</v>
      </c>
    </row>
    <row r="162" spans="2:14" x14ac:dyDescent="0.25">
      <c r="B162" s="11">
        <v>2005</v>
      </c>
      <c r="C162" s="12">
        <f t="shared" si="2"/>
        <v>2004</v>
      </c>
      <c r="D162" s="12" t="s">
        <v>15</v>
      </c>
      <c r="E162" s="12">
        <v>2006</v>
      </c>
      <c r="F162" s="12">
        <v>5</v>
      </c>
      <c r="G162" s="12">
        <v>4467</v>
      </c>
      <c r="H162" s="12">
        <v>4467</v>
      </c>
      <c r="I162" s="13">
        <v>10.34</v>
      </c>
      <c r="J162" s="12">
        <v>0</v>
      </c>
      <c r="K162" s="14">
        <v>10280</v>
      </c>
      <c r="L162" s="14">
        <v>10280</v>
      </c>
      <c r="M162" s="12">
        <v>2</v>
      </c>
      <c r="N162" s="15">
        <v>2003</v>
      </c>
    </row>
    <row r="163" spans="2:14" x14ac:dyDescent="0.25">
      <c r="B163" s="11">
        <v>2006</v>
      </c>
      <c r="C163" s="12">
        <f t="shared" si="2"/>
        <v>2005</v>
      </c>
      <c r="D163" s="12" t="s">
        <v>25</v>
      </c>
      <c r="E163" s="12">
        <v>2009</v>
      </c>
      <c r="F163" s="12">
        <v>600</v>
      </c>
      <c r="G163" s="12">
        <v>1249</v>
      </c>
      <c r="H163" s="12">
        <v>1249</v>
      </c>
      <c r="I163" s="13">
        <v>25.07</v>
      </c>
      <c r="J163" s="12">
        <v>4.18</v>
      </c>
      <c r="K163" s="14">
        <v>8844</v>
      </c>
      <c r="L163" s="14">
        <v>8600</v>
      </c>
      <c r="M163" s="12">
        <v>4</v>
      </c>
      <c r="N163" s="15">
        <v>2004</v>
      </c>
    </row>
    <row r="164" spans="2:14" x14ac:dyDescent="0.25">
      <c r="B164" s="11">
        <v>2006</v>
      </c>
      <c r="C164" s="12">
        <f t="shared" si="2"/>
        <v>2005</v>
      </c>
      <c r="D164" s="12" t="s">
        <v>22</v>
      </c>
      <c r="E164" s="12">
        <v>2009</v>
      </c>
      <c r="F164" s="12">
        <v>550</v>
      </c>
      <c r="G164" s="12">
        <v>1443</v>
      </c>
      <c r="H164" s="12">
        <v>1443</v>
      </c>
      <c r="I164" s="13">
        <v>35.21</v>
      </c>
      <c r="J164" s="12">
        <v>2.65</v>
      </c>
      <c r="K164" s="14">
        <v>8309</v>
      </c>
      <c r="L164" s="14">
        <v>7200</v>
      </c>
      <c r="M164" s="12">
        <v>4</v>
      </c>
      <c r="N164" s="15">
        <v>2004</v>
      </c>
    </row>
    <row r="165" spans="2:14" x14ac:dyDescent="0.25">
      <c r="B165" s="11">
        <v>2006</v>
      </c>
      <c r="C165" s="12">
        <f t="shared" si="2"/>
        <v>2005</v>
      </c>
      <c r="D165" s="12" t="s">
        <v>30</v>
      </c>
      <c r="E165" s="12">
        <v>2010</v>
      </c>
      <c r="F165" s="12">
        <v>380</v>
      </c>
      <c r="G165" s="12">
        <v>2065</v>
      </c>
      <c r="H165" s="12">
        <v>2065</v>
      </c>
      <c r="I165" s="13">
        <v>41.44</v>
      </c>
      <c r="J165" s="12">
        <v>4.04</v>
      </c>
      <c r="K165" s="14">
        <v>9713</v>
      </c>
      <c r="L165" s="14">
        <v>7920</v>
      </c>
      <c r="M165" s="12">
        <v>4</v>
      </c>
      <c r="N165" s="15">
        <v>2004</v>
      </c>
    </row>
    <row r="166" spans="2:14" x14ac:dyDescent="0.25">
      <c r="B166" s="11">
        <v>2006</v>
      </c>
      <c r="C166" s="12">
        <f t="shared" si="2"/>
        <v>2005</v>
      </c>
      <c r="D166" s="12" t="s">
        <v>26</v>
      </c>
      <c r="E166" s="12">
        <v>2008</v>
      </c>
      <c r="F166" s="12">
        <v>250</v>
      </c>
      <c r="G166" s="12">
        <v>584</v>
      </c>
      <c r="H166" s="12">
        <v>584</v>
      </c>
      <c r="I166" s="13">
        <v>11.37</v>
      </c>
      <c r="J166" s="12">
        <v>1.88</v>
      </c>
      <c r="K166" s="14">
        <v>7196</v>
      </c>
      <c r="L166" s="14">
        <v>6800</v>
      </c>
      <c r="M166" s="12">
        <v>3</v>
      </c>
      <c r="N166" s="15">
        <v>2004</v>
      </c>
    </row>
    <row r="167" spans="2:14" x14ac:dyDescent="0.25">
      <c r="B167" s="11">
        <v>2006</v>
      </c>
      <c r="C167" s="12">
        <f t="shared" si="2"/>
        <v>2005</v>
      </c>
      <c r="D167" s="12" t="s">
        <v>5</v>
      </c>
      <c r="E167" s="12">
        <v>2008</v>
      </c>
      <c r="F167" s="12">
        <v>400</v>
      </c>
      <c r="G167" s="12">
        <v>575</v>
      </c>
      <c r="H167" s="12">
        <v>575</v>
      </c>
      <c r="I167" s="13">
        <v>10.65</v>
      </c>
      <c r="J167" s="12">
        <v>1.82</v>
      </c>
      <c r="K167" s="14">
        <v>6752</v>
      </c>
      <c r="L167" s="14">
        <v>6333</v>
      </c>
      <c r="M167" s="12">
        <v>3</v>
      </c>
      <c r="N167" s="15">
        <v>2004</v>
      </c>
    </row>
    <row r="168" spans="2:14" x14ac:dyDescent="0.25">
      <c r="B168" s="11">
        <v>2006</v>
      </c>
      <c r="C168" s="12">
        <f t="shared" si="2"/>
        <v>2005</v>
      </c>
      <c r="D168" s="12" t="s">
        <v>31</v>
      </c>
      <c r="E168" s="12">
        <v>2010</v>
      </c>
      <c r="F168" s="12">
        <v>400</v>
      </c>
      <c r="G168" s="12">
        <v>1147</v>
      </c>
      <c r="H168" s="12">
        <v>1147</v>
      </c>
      <c r="I168" s="13">
        <v>18.12</v>
      </c>
      <c r="J168" s="12">
        <v>2.68</v>
      </c>
      <c r="K168" s="14">
        <v>8613</v>
      </c>
      <c r="L168" s="14">
        <v>7493</v>
      </c>
      <c r="M168" s="12">
        <v>3</v>
      </c>
      <c r="N168" s="15">
        <v>2004</v>
      </c>
    </row>
    <row r="169" spans="2:14" x14ac:dyDescent="0.25">
      <c r="B169" s="11">
        <v>2006</v>
      </c>
      <c r="C169" s="12">
        <f t="shared" si="2"/>
        <v>2005</v>
      </c>
      <c r="D169" s="12" t="s">
        <v>8</v>
      </c>
      <c r="E169" s="12">
        <v>2007</v>
      </c>
      <c r="F169" s="12">
        <v>160</v>
      </c>
      <c r="G169" s="12">
        <v>407</v>
      </c>
      <c r="H169" s="12">
        <v>407</v>
      </c>
      <c r="I169" s="13">
        <v>11.03</v>
      </c>
      <c r="J169" s="12">
        <v>3.25</v>
      </c>
      <c r="K169" s="14">
        <v>10842</v>
      </c>
      <c r="L169" s="14">
        <v>10450</v>
      </c>
      <c r="M169" s="12">
        <v>2</v>
      </c>
      <c r="N169" s="15">
        <v>2004</v>
      </c>
    </row>
    <row r="170" spans="2:14" x14ac:dyDescent="0.25">
      <c r="B170" s="11">
        <v>2006</v>
      </c>
      <c r="C170" s="12">
        <f t="shared" si="2"/>
        <v>2005</v>
      </c>
      <c r="D170" s="12" t="s">
        <v>4</v>
      </c>
      <c r="E170" s="12">
        <v>2007</v>
      </c>
      <c r="F170" s="12">
        <v>230</v>
      </c>
      <c r="G170" s="12">
        <v>385</v>
      </c>
      <c r="H170" s="12">
        <v>385</v>
      </c>
      <c r="I170" s="13">
        <v>9.59</v>
      </c>
      <c r="J170" s="12">
        <v>2.89</v>
      </c>
      <c r="K170" s="14">
        <v>9227</v>
      </c>
      <c r="L170" s="14">
        <v>8550</v>
      </c>
      <c r="M170" s="12">
        <v>2</v>
      </c>
      <c r="N170" s="15">
        <v>2004</v>
      </c>
    </row>
    <row r="171" spans="2:14" x14ac:dyDescent="0.25">
      <c r="B171" s="11">
        <v>2006</v>
      </c>
      <c r="C171" s="12">
        <f t="shared" si="2"/>
        <v>2005</v>
      </c>
      <c r="D171" s="12" t="s">
        <v>6</v>
      </c>
      <c r="E171" s="12">
        <v>2008</v>
      </c>
      <c r="F171" s="12">
        <v>10</v>
      </c>
      <c r="G171" s="12">
        <v>4374</v>
      </c>
      <c r="H171" s="12">
        <v>4374</v>
      </c>
      <c r="I171" s="13">
        <v>5.15</v>
      </c>
      <c r="J171" s="12">
        <v>43.64</v>
      </c>
      <c r="K171" s="14">
        <v>7930</v>
      </c>
      <c r="L171" s="14">
        <v>6960</v>
      </c>
      <c r="M171" s="12">
        <v>3</v>
      </c>
      <c r="N171" s="15">
        <v>2004</v>
      </c>
    </row>
    <row r="172" spans="2:14" x14ac:dyDescent="0.25">
      <c r="B172" s="11">
        <v>2006</v>
      </c>
      <c r="C172" s="12">
        <f t="shared" si="2"/>
        <v>2005</v>
      </c>
      <c r="D172" s="12" t="s">
        <v>18</v>
      </c>
      <c r="E172" s="12">
        <v>2013</v>
      </c>
      <c r="F172" s="12">
        <v>1000</v>
      </c>
      <c r="G172" s="12">
        <v>2014</v>
      </c>
      <c r="H172" s="12">
        <v>2014</v>
      </c>
      <c r="I172" s="13">
        <v>61.82</v>
      </c>
      <c r="J172" s="12">
        <v>0.45</v>
      </c>
      <c r="K172" s="14">
        <v>10400</v>
      </c>
      <c r="L172" s="14">
        <v>10400</v>
      </c>
      <c r="M172" s="12">
        <v>6</v>
      </c>
      <c r="N172" s="15">
        <v>2004</v>
      </c>
    </row>
    <row r="173" spans="2:14" x14ac:dyDescent="0.25">
      <c r="B173" s="11">
        <v>2006</v>
      </c>
      <c r="C173" s="12">
        <f t="shared" si="2"/>
        <v>2005</v>
      </c>
      <c r="D173" s="12" t="s">
        <v>28</v>
      </c>
      <c r="E173" s="12">
        <v>2008</v>
      </c>
      <c r="F173" s="12">
        <v>2</v>
      </c>
      <c r="G173" s="12">
        <v>831</v>
      </c>
      <c r="H173" s="12">
        <v>831</v>
      </c>
      <c r="I173" s="13">
        <v>14.6</v>
      </c>
      <c r="J173" s="12">
        <v>6.49</v>
      </c>
      <c r="K173" s="14">
        <v>9650</v>
      </c>
      <c r="L173" s="14">
        <v>8900</v>
      </c>
      <c r="M173" s="12">
        <v>3</v>
      </c>
      <c r="N173" s="15">
        <v>2004</v>
      </c>
    </row>
    <row r="174" spans="2:14" x14ac:dyDescent="0.25">
      <c r="B174" s="11">
        <v>2006</v>
      </c>
      <c r="C174" s="12">
        <f t="shared" si="2"/>
        <v>2005</v>
      </c>
      <c r="D174" s="12" t="s">
        <v>29</v>
      </c>
      <c r="E174" s="12">
        <v>2007</v>
      </c>
      <c r="F174" s="12">
        <v>1</v>
      </c>
      <c r="G174" s="12">
        <v>998</v>
      </c>
      <c r="H174" s="12">
        <v>998</v>
      </c>
      <c r="I174" s="13">
        <v>14.6</v>
      </c>
      <c r="J174" s="12">
        <v>6.49</v>
      </c>
      <c r="K174" s="14">
        <v>10823</v>
      </c>
      <c r="L174" s="14">
        <v>9880</v>
      </c>
      <c r="M174" s="12">
        <v>2</v>
      </c>
      <c r="N174" s="15">
        <v>2004</v>
      </c>
    </row>
    <row r="175" spans="2:14" x14ac:dyDescent="0.25">
      <c r="B175" s="11">
        <v>2006</v>
      </c>
      <c r="C175" s="12">
        <f t="shared" si="2"/>
        <v>2005</v>
      </c>
      <c r="D175" s="12" t="s">
        <v>11</v>
      </c>
      <c r="E175" s="12">
        <v>2009</v>
      </c>
      <c r="F175" s="12">
        <v>80</v>
      </c>
      <c r="G175" s="12">
        <v>1809</v>
      </c>
      <c r="H175" s="12">
        <v>1809</v>
      </c>
      <c r="I175" s="13">
        <v>48.56</v>
      </c>
      <c r="J175" s="12">
        <v>3.13</v>
      </c>
      <c r="K175" s="14">
        <v>8911</v>
      </c>
      <c r="L175" s="14">
        <v>8911</v>
      </c>
      <c r="M175" s="12">
        <v>4</v>
      </c>
      <c r="N175" s="15">
        <v>2004</v>
      </c>
    </row>
    <row r="176" spans="2:14" x14ac:dyDescent="0.25">
      <c r="B176" s="11">
        <v>2006</v>
      </c>
      <c r="C176" s="12">
        <f t="shared" si="2"/>
        <v>2005</v>
      </c>
      <c r="D176" s="12" t="s">
        <v>12</v>
      </c>
      <c r="E176" s="12">
        <v>2008</v>
      </c>
      <c r="F176" s="12">
        <v>30</v>
      </c>
      <c r="G176" s="12">
        <v>1544</v>
      </c>
      <c r="H176" s="12">
        <v>1544</v>
      </c>
      <c r="I176" s="13">
        <v>104.03</v>
      </c>
      <c r="J176" s="12">
        <v>0.01</v>
      </c>
      <c r="K176" s="14">
        <v>13648</v>
      </c>
      <c r="L176" s="14">
        <v>13648</v>
      </c>
      <c r="M176" s="12">
        <v>3</v>
      </c>
      <c r="N176" s="15">
        <v>2004</v>
      </c>
    </row>
    <row r="177" spans="2:14" x14ac:dyDescent="0.25">
      <c r="B177" s="11">
        <v>2006</v>
      </c>
      <c r="C177" s="12">
        <f t="shared" si="2"/>
        <v>2005</v>
      </c>
      <c r="D177" s="12" t="s">
        <v>10</v>
      </c>
      <c r="E177" s="12">
        <v>2009</v>
      </c>
      <c r="F177" s="12">
        <v>50</v>
      </c>
      <c r="G177" s="12">
        <v>2205</v>
      </c>
      <c r="H177" s="12">
        <v>2205</v>
      </c>
      <c r="I177" s="13">
        <v>75</v>
      </c>
      <c r="J177" s="12">
        <v>0</v>
      </c>
      <c r="K177" s="14">
        <v>32173</v>
      </c>
      <c r="L177" s="14">
        <v>35460</v>
      </c>
      <c r="M177" s="12">
        <v>4</v>
      </c>
      <c r="N177" s="15">
        <v>2004</v>
      </c>
    </row>
    <row r="178" spans="2:14" x14ac:dyDescent="0.25">
      <c r="B178" s="11">
        <v>2006</v>
      </c>
      <c r="C178" s="12">
        <f t="shared" si="2"/>
        <v>2005</v>
      </c>
      <c r="D178" s="12" t="s">
        <v>32</v>
      </c>
      <c r="E178" s="12">
        <v>2009</v>
      </c>
      <c r="F178" s="12">
        <v>500</v>
      </c>
      <c r="G178" s="12">
        <v>1452</v>
      </c>
      <c r="H178" s="12">
        <v>1452</v>
      </c>
      <c r="I178" s="13">
        <v>12.72</v>
      </c>
      <c r="J178" s="12">
        <v>3.2</v>
      </c>
      <c r="K178" s="14">
        <v>10338</v>
      </c>
      <c r="L178" s="14">
        <v>10338</v>
      </c>
      <c r="M178" s="12">
        <v>4</v>
      </c>
      <c r="N178" s="15">
        <v>2004</v>
      </c>
    </row>
    <row r="179" spans="2:14" x14ac:dyDescent="0.25">
      <c r="B179" s="11">
        <v>2006</v>
      </c>
      <c r="C179" s="12">
        <f t="shared" si="2"/>
        <v>2005</v>
      </c>
      <c r="D179" s="12" t="s">
        <v>14</v>
      </c>
      <c r="E179" s="12">
        <v>2008</v>
      </c>
      <c r="F179" s="12">
        <v>50</v>
      </c>
      <c r="G179" s="12">
        <v>1167</v>
      </c>
      <c r="H179" s="12">
        <v>1167</v>
      </c>
      <c r="I179" s="13">
        <v>27.59</v>
      </c>
      <c r="J179" s="12">
        <v>0</v>
      </c>
      <c r="K179" s="14">
        <v>10280</v>
      </c>
      <c r="L179" s="14">
        <v>10280</v>
      </c>
      <c r="M179" s="12">
        <v>3</v>
      </c>
      <c r="N179" s="15">
        <v>2004</v>
      </c>
    </row>
    <row r="180" spans="2:14" x14ac:dyDescent="0.25">
      <c r="B180" s="11">
        <v>2006</v>
      </c>
      <c r="C180" s="12">
        <f t="shared" si="2"/>
        <v>2005</v>
      </c>
      <c r="D180" s="12" t="s">
        <v>13</v>
      </c>
      <c r="E180" s="12">
        <v>2008</v>
      </c>
      <c r="F180" s="12">
        <v>100</v>
      </c>
      <c r="G180" s="12">
        <v>3047</v>
      </c>
      <c r="H180" s="12">
        <v>3047</v>
      </c>
      <c r="I180" s="13">
        <v>51.7</v>
      </c>
      <c r="J180" s="12">
        <v>0</v>
      </c>
      <c r="K180" s="14">
        <v>10280</v>
      </c>
      <c r="L180" s="16">
        <v>10280</v>
      </c>
      <c r="M180" s="12">
        <v>3</v>
      </c>
      <c r="N180" s="15">
        <v>2004</v>
      </c>
    </row>
    <row r="181" spans="2:14" x14ac:dyDescent="0.25">
      <c r="B181" s="11">
        <v>2006</v>
      </c>
      <c r="C181" s="12">
        <f t="shared" si="2"/>
        <v>2005</v>
      </c>
      <c r="D181" s="12" t="s">
        <v>15</v>
      </c>
      <c r="E181" s="12">
        <v>2007</v>
      </c>
      <c r="F181" s="12">
        <v>5</v>
      </c>
      <c r="G181" s="12">
        <v>4598</v>
      </c>
      <c r="H181" s="12">
        <v>4598</v>
      </c>
      <c r="I181" s="13">
        <v>10.64</v>
      </c>
      <c r="J181" s="12">
        <v>0</v>
      </c>
      <c r="K181" s="14">
        <v>10280</v>
      </c>
      <c r="L181" s="16">
        <v>10280</v>
      </c>
      <c r="M181" s="12">
        <v>2</v>
      </c>
      <c r="N181" s="15">
        <v>2004</v>
      </c>
    </row>
    <row r="182" spans="2:14" x14ac:dyDescent="0.25">
      <c r="B182" s="11">
        <v>2007</v>
      </c>
      <c r="C182" s="12">
        <f t="shared" si="2"/>
        <v>2006</v>
      </c>
      <c r="D182" s="12" t="s">
        <v>25</v>
      </c>
      <c r="E182" s="12">
        <v>2010</v>
      </c>
      <c r="F182" s="12">
        <v>600</v>
      </c>
      <c r="G182" s="14">
        <v>1290</v>
      </c>
      <c r="H182" s="14">
        <v>1290</v>
      </c>
      <c r="I182" s="13">
        <v>25.91</v>
      </c>
      <c r="J182" s="12">
        <v>4.32</v>
      </c>
      <c r="K182" s="14">
        <v>8844</v>
      </c>
      <c r="L182" s="14">
        <v>8600</v>
      </c>
      <c r="M182" s="12">
        <v>4</v>
      </c>
      <c r="N182" s="15">
        <v>2005</v>
      </c>
    </row>
    <row r="183" spans="2:14" x14ac:dyDescent="0.25">
      <c r="B183" s="11">
        <v>2007</v>
      </c>
      <c r="C183" s="12">
        <f t="shared" si="2"/>
        <v>2006</v>
      </c>
      <c r="D183" s="12" t="s">
        <v>22</v>
      </c>
      <c r="E183" s="12">
        <v>2010</v>
      </c>
      <c r="F183" s="12">
        <v>550</v>
      </c>
      <c r="G183" s="14">
        <v>1491</v>
      </c>
      <c r="H183" s="14">
        <v>1491</v>
      </c>
      <c r="I183" s="13">
        <v>36.380000000000003</v>
      </c>
      <c r="J183" s="12">
        <v>2.75</v>
      </c>
      <c r="K183" s="14">
        <v>8309</v>
      </c>
      <c r="L183" s="14">
        <v>7200</v>
      </c>
      <c r="M183" s="12">
        <v>4</v>
      </c>
      <c r="N183" s="15">
        <v>2005</v>
      </c>
    </row>
    <row r="184" spans="2:14" x14ac:dyDescent="0.25">
      <c r="B184" s="11">
        <v>2007</v>
      </c>
      <c r="C184" s="12">
        <f t="shared" si="2"/>
        <v>2006</v>
      </c>
      <c r="D184" s="12" t="s">
        <v>30</v>
      </c>
      <c r="E184" s="12">
        <v>2010</v>
      </c>
      <c r="F184" s="12">
        <v>380</v>
      </c>
      <c r="G184" s="14">
        <v>2134</v>
      </c>
      <c r="H184" s="14">
        <v>2134</v>
      </c>
      <c r="I184" s="13">
        <v>42.82</v>
      </c>
      <c r="J184" s="12">
        <v>4.18</v>
      </c>
      <c r="K184" s="14">
        <v>9713</v>
      </c>
      <c r="L184" s="14">
        <v>7920</v>
      </c>
      <c r="M184" s="12">
        <v>4</v>
      </c>
      <c r="N184" s="15">
        <v>2005</v>
      </c>
    </row>
    <row r="185" spans="2:14" x14ac:dyDescent="0.25">
      <c r="B185" s="11">
        <v>2007</v>
      </c>
      <c r="C185" s="12">
        <f t="shared" si="2"/>
        <v>2006</v>
      </c>
      <c r="D185" s="12" t="s">
        <v>26</v>
      </c>
      <c r="E185" s="12">
        <v>2009</v>
      </c>
      <c r="F185" s="12">
        <v>250</v>
      </c>
      <c r="G185" s="12">
        <v>603</v>
      </c>
      <c r="H185" s="12">
        <v>603</v>
      </c>
      <c r="I185" s="13">
        <v>11.75</v>
      </c>
      <c r="J185" s="12">
        <v>1.94</v>
      </c>
      <c r="K185" s="14">
        <v>7163</v>
      </c>
      <c r="L185" s="14">
        <v>6800</v>
      </c>
      <c r="M185" s="12">
        <v>3</v>
      </c>
      <c r="N185" s="15">
        <v>2005</v>
      </c>
    </row>
    <row r="186" spans="2:14" x14ac:dyDescent="0.25">
      <c r="B186" s="11">
        <v>2007</v>
      </c>
      <c r="C186" s="12">
        <f t="shared" si="2"/>
        <v>2006</v>
      </c>
      <c r="D186" s="12" t="s">
        <v>5</v>
      </c>
      <c r="E186" s="12">
        <v>2009</v>
      </c>
      <c r="F186" s="12">
        <v>400</v>
      </c>
      <c r="G186" s="12">
        <v>594</v>
      </c>
      <c r="H186" s="12">
        <v>594</v>
      </c>
      <c r="I186" s="13">
        <v>11.01</v>
      </c>
      <c r="J186" s="12">
        <v>1.88</v>
      </c>
      <c r="K186" s="14">
        <v>6717</v>
      </c>
      <c r="L186" s="14">
        <v>6333</v>
      </c>
      <c r="M186" s="12">
        <v>3</v>
      </c>
      <c r="N186" s="15">
        <v>2005</v>
      </c>
    </row>
    <row r="187" spans="2:14" x14ac:dyDescent="0.25">
      <c r="B187" s="11">
        <v>2007</v>
      </c>
      <c r="C187" s="12">
        <f t="shared" si="2"/>
        <v>2006</v>
      </c>
      <c r="D187" s="12" t="s">
        <v>31</v>
      </c>
      <c r="E187" s="12">
        <v>2010</v>
      </c>
      <c r="F187" s="12">
        <v>400</v>
      </c>
      <c r="G187" s="14">
        <v>1185</v>
      </c>
      <c r="H187" s="14">
        <v>1185</v>
      </c>
      <c r="I187" s="13">
        <v>18.72</v>
      </c>
      <c r="J187" s="12">
        <v>2.77</v>
      </c>
      <c r="K187" s="14">
        <v>8547</v>
      </c>
      <c r="L187" s="14">
        <v>7493</v>
      </c>
      <c r="M187" s="12">
        <v>3</v>
      </c>
      <c r="N187" s="15">
        <v>2005</v>
      </c>
    </row>
    <row r="188" spans="2:14" x14ac:dyDescent="0.25">
      <c r="B188" s="11">
        <v>2007</v>
      </c>
      <c r="C188" s="12">
        <f t="shared" si="2"/>
        <v>2006</v>
      </c>
      <c r="D188" s="12" t="s">
        <v>8</v>
      </c>
      <c r="E188" s="12">
        <v>2008</v>
      </c>
      <c r="F188" s="12">
        <v>160</v>
      </c>
      <c r="G188" s="12">
        <v>420</v>
      </c>
      <c r="H188" s="12">
        <v>420</v>
      </c>
      <c r="I188" s="13">
        <v>11.4</v>
      </c>
      <c r="J188" s="12">
        <v>3.36</v>
      </c>
      <c r="K188" s="14">
        <v>10807</v>
      </c>
      <c r="L188" s="14">
        <v>10450</v>
      </c>
      <c r="M188" s="12">
        <v>2</v>
      </c>
      <c r="N188" s="15">
        <v>2005</v>
      </c>
    </row>
    <row r="189" spans="2:14" x14ac:dyDescent="0.25">
      <c r="B189" s="11">
        <v>2007</v>
      </c>
      <c r="C189" s="12">
        <f t="shared" si="2"/>
        <v>2006</v>
      </c>
      <c r="D189" s="12" t="s">
        <v>4</v>
      </c>
      <c r="E189" s="12">
        <v>2008</v>
      </c>
      <c r="F189" s="12">
        <v>230</v>
      </c>
      <c r="G189" s="12">
        <v>398</v>
      </c>
      <c r="H189" s="12">
        <v>398</v>
      </c>
      <c r="I189" s="13">
        <v>9.91</v>
      </c>
      <c r="J189" s="12">
        <v>2.98</v>
      </c>
      <c r="K189" s="14">
        <v>9166</v>
      </c>
      <c r="L189" s="14">
        <v>8550</v>
      </c>
      <c r="M189" s="12">
        <v>2</v>
      </c>
      <c r="N189" s="15">
        <v>2005</v>
      </c>
    </row>
    <row r="190" spans="2:14" x14ac:dyDescent="0.25">
      <c r="B190" s="11">
        <v>2007</v>
      </c>
      <c r="C190" s="12">
        <f t="shared" si="2"/>
        <v>2006</v>
      </c>
      <c r="D190" s="12" t="s">
        <v>6</v>
      </c>
      <c r="E190" s="12">
        <v>2009</v>
      </c>
      <c r="F190" s="12">
        <v>10</v>
      </c>
      <c r="G190" s="14">
        <v>4520</v>
      </c>
      <c r="H190" s="14">
        <v>4520</v>
      </c>
      <c r="I190" s="13">
        <v>5.32</v>
      </c>
      <c r="J190" s="12">
        <v>45.09</v>
      </c>
      <c r="K190" s="14">
        <v>7873</v>
      </c>
      <c r="L190" s="14">
        <v>6960</v>
      </c>
      <c r="M190" s="12">
        <v>3</v>
      </c>
      <c r="N190" s="15">
        <v>2005</v>
      </c>
    </row>
    <row r="191" spans="2:14" x14ac:dyDescent="0.25">
      <c r="B191" s="11">
        <v>2007</v>
      </c>
      <c r="C191" s="12">
        <f t="shared" si="2"/>
        <v>2006</v>
      </c>
      <c r="D191" s="12" t="s">
        <v>18</v>
      </c>
      <c r="E191" s="12">
        <v>2014</v>
      </c>
      <c r="F191" s="12">
        <v>1350</v>
      </c>
      <c r="G191" s="14">
        <v>2081</v>
      </c>
      <c r="H191" s="14">
        <v>2081</v>
      </c>
      <c r="I191" s="13">
        <v>63.88</v>
      </c>
      <c r="J191" s="12">
        <v>0.47</v>
      </c>
      <c r="K191" s="14">
        <v>10400</v>
      </c>
      <c r="L191" s="14">
        <v>10400</v>
      </c>
      <c r="M191" s="12">
        <v>6</v>
      </c>
      <c r="N191" s="15">
        <v>2005</v>
      </c>
    </row>
    <row r="192" spans="2:14" x14ac:dyDescent="0.25">
      <c r="B192" s="11">
        <v>2007</v>
      </c>
      <c r="C192" s="12">
        <f t="shared" si="2"/>
        <v>2006</v>
      </c>
      <c r="D192" s="12" t="s">
        <v>28</v>
      </c>
      <c r="E192" s="12">
        <v>2009</v>
      </c>
      <c r="F192" s="12">
        <v>2</v>
      </c>
      <c r="G192" s="12">
        <v>859</v>
      </c>
      <c r="H192" s="12">
        <v>859</v>
      </c>
      <c r="I192" s="13">
        <v>15.08</v>
      </c>
      <c r="J192" s="12">
        <v>6.7</v>
      </c>
      <c r="K192" s="14">
        <v>9500</v>
      </c>
      <c r="L192" s="14">
        <v>8900</v>
      </c>
      <c r="M192" s="12">
        <v>3</v>
      </c>
      <c r="N192" s="15">
        <v>2005</v>
      </c>
    </row>
    <row r="193" spans="2:14" x14ac:dyDescent="0.25">
      <c r="B193" s="11">
        <v>2007</v>
      </c>
      <c r="C193" s="12">
        <f t="shared" si="2"/>
        <v>2006</v>
      </c>
      <c r="D193" s="12" t="s">
        <v>29</v>
      </c>
      <c r="E193" s="12">
        <v>2008</v>
      </c>
      <c r="F193" s="12">
        <v>1</v>
      </c>
      <c r="G193" s="14">
        <v>1032</v>
      </c>
      <c r="H193" s="14">
        <v>1032</v>
      </c>
      <c r="I193" s="13">
        <v>15.08</v>
      </c>
      <c r="J193" s="12">
        <v>6.7</v>
      </c>
      <c r="K193" s="14">
        <v>10634</v>
      </c>
      <c r="L193" s="14">
        <v>9880</v>
      </c>
      <c r="M193" s="12">
        <v>2</v>
      </c>
      <c r="N193" s="15">
        <v>2005</v>
      </c>
    </row>
    <row r="194" spans="2:14" x14ac:dyDescent="0.25">
      <c r="B194" s="11">
        <v>2007</v>
      </c>
      <c r="C194" s="12">
        <f t="shared" si="2"/>
        <v>2006</v>
      </c>
      <c r="D194" s="12" t="s">
        <v>11</v>
      </c>
      <c r="E194" s="12">
        <v>2010</v>
      </c>
      <c r="F194" s="12">
        <v>80</v>
      </c>
      <c r="G194" s="14">
        <v>1869</v>
      </c>
      <c r="H194" s="14">
        <v>1869</v>
      </c>
      <c r="I194" s="13">
        <v>50.18</v>
      </c>
      <c r="J194" s="12">
        <v>2.96</v>
      </c>
      <c r="K194" s="14">
        <v>8911</v>
      </c>
      <c r="L194" s="14">
        <v>8911</v>
      </c>
      <c r="M194" s="12">
        <v>4</v>
      </c>
      <c r="N194" s="15">
        <v>2005</v>
      </c>
    </row>
    <row r="195" spans="2:14" x14ac:dyDescent="0.25">
      <c r="B195" s="11">
        <v>2007</v>
      </c>
      <c r="C195" s="12">
        <f t="shared" si="2"/>
        <v>2006</v>
      </c>
      <c r="D195" s="12" t="s">
        <v>12</v>
      </c>
      <c r="E195" s="12">
        <v>2009</v>
      </c>
      <c r="F195" s="12">
        <v>30</v>
      </c>
      <c r="G195" s="14">
        <v>1595</v>
      </c>
      <c r="H195" s="14">
        <v>1595</v>
      </c>
      <c r="I195" s="13">
        <v>107.5</v>
      </c>
      <c r="J195" s="12">
        <v>0.01</v>
      </c>
      <c r="K195" s="14">
        <v>13648</v>
      </c>
      <c r="L195" s="14">
        <v>13648</v>
      </c>
      <c r="M195" s="12">
        <v>3</v>
      </c>
      <c r="N195" s="15">
        <v>2005</v>
      </c>
    </row>
    <row r="196" spans="2:14" x14ac:dyDescent="0.25">
      <c r="B196" s="11">
        <v>2007</v>
      </c>
      <c r="C196" s="12">
        <f t="shared" ref="C196:C259" si="3">B196-1</f>
        <v>2006</v>
      </c>
      <c r="D196" s="12" t="s">
        <v>10</v>
      </c>
      <c r="E196" s="12">
        <v>2010</v>
      </c>
      <c r="F196" s="12">
        <v>50</v>
      </c>
      <c r="G196" s="14">
        <v>1880</v>
      </c>
      <c r="H196" s="14">
        <v>1880</v>
      </c>
      <c r="I196" s="13">
        <v>154.91999999999999</v>
      </c>
      <c r="J196" s="12">
        <v>0</v>
      </c>
      <c r="K196" s="14">
        <v>36025</v>
      </c>
      <c r="L196" s="14">
        <v>30641</v>
      </c>
      <c r="M196" s="12">
        <v>4</v>
      </c>
      <c r="N196" s="15">
        <v>2005</v>
      </c>
    </row>
    <row r="197" spans="2:14" x14ac:dyDescent="0.25">
      <c r="B197" s="11">
        <v>2007</v>
      </c>
      <c r="C197" s="12">
        <f t="shared" si="3"/>
        <v>2006</v>
      </c>
      <c r="D197" s="12" t="s">
        <v>32</v>
      </c>
      <c r="E197" s="12">
        <v>2010</v>
      </c>
      <c r="F197" s="12">
        <v>500</v>
      </c>
      <c r="G197" s="14">
        <v>1500</v>
      </c>
      <c r="H197" s="14">
        <v>1500</v>
      </c>
      <c r="I197" s="13">
        <v>13.14</v>
      </c>
      <c r="J197" s="12">
        <v>3.3</v>
      </c>
      <c r="K197" s="14">
        <v>10107</v>
      </c>
      <c r="L197" s="14">
        <v>10107</v>
      </c>
      <c r="M197" s="12">
        <v>4</v>
      </c>
      <c r="N197" s="15">
        <v>2005</v>
      </c>
    </row>
    <row r="198" spans="2:14" x14ac:dyDescent="0.25">
      <c r="B198" s="11">
        <v>2007</v>
      </c>
      <c r="C198" s="12">
        <f t="shared" si="3"/>
        <v>2006</v>
      </c>
      <c r="D198" s="12" t="s">
        <v>14</v>
      </c>
      <c r="E198" s="12">
        <v>2009</v>
      </c>
      <c r="F198" s="12">
        <v>50</v>
      </c>
      <c r="G198" s="14">
        <v>1206</v>
      </c>
      <c r="H198" s="14">
        <v>1206</v>
      </c>
      <c r="I198" s="13">
        <v>28.51</v>
      </c>
      <c r="J198" s="12">
        <v>0</v>
      </c>
      <c r="K198" s="14">
        <v>10280</v>
      </c>
      <c r="L198" s="14">
        <v>10280</v>
      </c>
      <c r="M198" s="12">
        <v>3</v>
      </c>
      <c r="N198" s="15">
        <v>2005</v>
      </c>
    </row>
    <row r="199" spans="2:14" x14ac:dyDescent="0.25">
      <c r="B199" s="11">
        <v>2007</v>
      </c>
      <c r="C199" s="12">
        <f t="shared" si="3"/>
        <v>2006</v>
      </c>
      <c r="D199" s="12" t="s">
        <v>13</v>
      </c>
      <c r="E199" s="12">
        <v>2009</v>
      </c>
      <c r="F199" s="12">
        <v>100</v>
      </c>
      <c r="G199" s="14">
        <v>3149</v>
      </c>
      <c r="H199" s="14">
        <v>3149</v>
      </c>
      <c r="I199" s="13">
        <v>53.43</v>
      </c>
      <c r="J199" s="12">
        <v>0</v>
      </c>
      <c r="K199" s="14">
        <v>10280</v>
      </c>
      <c r="L199" s="14">
        <v>10280</v>
      </c>
      <c r="M199" s="12">
        <v>3</v>
      </c>
      <c r="N199" s="15">
        <v>2005</v>
      </c>
    </row>
    <row r="200" spans="2:14" x14ac:dyDescent="0.25">
      <c r="B200" s="11">
        <v>2007</v>
      </c>
      <c r="C200" s="12">
        <f t="shared" si="3"/>
        <v>2006</v>
      </c>
      <c r="D200" s="12" t="s">
        <v>15</v>
      </c>
      <c r="E200" s="12">
        <v>2008</v>
      </c>
      <c r="F200" s="12">
        <v>5</v>
      </c>
      <c r="G200" s="14">
        <v>4751</v>
      </c>
      <c r="H200" s="14">
        <v>4751</v>
      </c>
      <c r="I200" s="13">
        <v>10.99</v>
      </c>
      <c r="J200" s="12">
        <v>0</v>
      </c>
      <c r="K200" s="14">
        <v>10280</v>
      </c>
      <c r="L200" s="14">
        <v>10280</v>
      </c>
      <c r="M200" s="12">
        <v>2</v>
      </c>
      <c r="N200" s="15">
        <v>2005</v>
      </c>
    </row>
    <row r="201" spans="2:14" x14ac:dyDescent="0.25">
      <c r="B201" s="11">
        <v>2008</v>
      </c>
      <c r="C201" s="12">
        <f t="shared" si="3"/>
        <v>2007</v>
      </c>
      <c r="D201" s="12" t="s">
        <v>25</v>
      </c>
      <c r="E201" s="12">
        <v>2011</v>
      </c>
      <c r="F201" s="12">
        <v>600</v>
      </c>
      <c r="G201" s="14">
        <v>1534</v>
      </c>
      <c r="H201" s="14">
        <v>1534</v>
      </c>
      <c r="I201" s="13">
        <v>26.79</v>
      </c>
      <c r="J201" s="14">
        <v>4.46</v>
      </c>
      <c r="K201" s="14">
        <v>9200</v>
      </c>
      <c r="L201" s="14">
        <v>8740</v>
      </c>
      <c r="M201" s="12">
        <v>4</v>
      </c>
      <c r="N201" s="15">
        <v>2006</v>
      </c>
    </row>
    <row r="202" spans="2:14" x14ac:dyDescent="0.25">
      <c r="B202" s="11">
        <v>2008</v>
      </c>
      <c r="C202" s="12">
        <f t="shared" si="3"/>
        <v>2007</v>
      </c>
      <c r="D202" s="12" t="s">
        <v>22</v>
      </c>
      <c r="E202" s="12">
        <v>2011</v>
      </c>
      <c r="F202" s="12">
        <v>550</v>
      </c>
      <c r="G202" s="14">
        <v>1773</v>
      </c>
      <c r="H202" s="14">
        <v>1773</v>
      </c>
      <c r="I202" s="13">
        <v>37.619999999999997</v>
      </c>
      <c r="J202" s="12">
        <v>2.84</v>
      </c>
      <c r="K202" s="14">
        <v>8765</v>
      </c>
      <c r="L202" s="14">
        <v>7450</v>
      </c>
      <c r="M202" s="12">
        <v>4</v>
      </c>
      <c r="N202" s="15">
        <v>2006</v>
      </c>
    </row>
    <row r="203" spans="2:14" x14ac:dyDescent="0.25">
      <c r="B203" s="11">
        <v>2008</v>
      </c>
      <c r="C203" s="12">
        <f t="shared" si="3"/>
        <v>2007</v>
      </c>
      <c r="D203" s="12" t="s">
        <v>30</v>
      </c>
      <c r="E203" s="12">
        <v>2011</v>
      </c>
      <c r="F203" s="12">
        <v>380</v>
      </c>
      <c r="G203" s="14">
        <v>2537</v>
      </c>
      <c r="H203" s="14">
        <v>2537</v>
      </c>
      <c r="I203" s="13">
        <v>44.27</v>
      </c>
      <c r="J203" s="12">
        <v>4.32</v>
      </c>
      <c r="K203" s="14">
        <v>10781</v>
      </c>
      <c r="L203" s="14">
        <v>8307</v>
      </c>
      <c r="M203" s="12">
        <v>4</v>
      </c>
      <c r="N203" s="15">
        <v>2006</v>
      </c>
    </row>
    <row r="204" spans="2:14" x14ac:dyDescent="0.25">
      <c r="B204" s="11">
        <v>2008</v>
      </c>
      <c r="C204" s="12">
        <f t="shared" si="3"/>
        <v>2007</v>
      </c>
      <c r="D204" s="12" t="s">
        <v>26</v>
      </c>
      <c r="E204" s="12">
        <v>2010</v>
      </c>
      <c r="F204" s="12">
        <v>250</v>
      </c>
      <c r="G204" s="12">
        <v>717</v>
      </c>
      <c r="H204" s="12">
        <v>717</v>
      </c>
      <c r="I204" s="13">
        <v>12.14</v>
      </c>
      <c r="J204" s="12">
        <v>2.0099999999999998</v>
      </c>
      <c r="K204" s="14">
        <v>7196</v>
      </c>
      <c r="L204" s="14">
        <v>6800</v>
      </c>
      <c r="M204" s="12">
        <v>3</v>
      </c>
      <c r="N204" s="15">
        <v>2006</v>
      </c>
    </row>
    <row r="205" spans="2:14" x14ac:dyDescent="0.25">
      <c r="B205" s="11">
        <v>2008</v>
      </c>
      <c r="C205" s="12">
        <f t="shared" si="3"/>
        <v>2007</v>
      </c>
      <c r="D205" s="12" t="s">
        <v>5</v>
      </c>
      <c r="E205" s="12">
        <v>2010</v>
      </c>
      <c r="F205" s="12">
        <v>400</v>
      </c>
      <c r="G205" s="12">
        <v>706</v>
      </c>
      <c r="H205" s="12">
        <v>706</v>
      </c>
      <c r="I205" s="13">
        <v>11.38</v>
      </c>
      <c r="J205" s="12">
        <v>1.95</v>
      </c>
      <c r="K205" s="14">
        <v>6752</v>
      </c>
      <c r="L205" s="14">
        <v>6333</v>
      </c>
      <c r="M205" s="12">
        <v>3</v>
      </c>
      <c r="N205" s="15">
        <v>2006</v>
      </c>
    </row>
    <row r="206" spans="2:14" x14ac:dyDescent="0.25">
      <c r="B206" s="11">
        <v>2008</v>
      </c>
      <c r="C206" s="12">
        <f t="shared" si="3"/>
        <v>2007</v>
      </c>
      <c r="D206" s="12" t="s">
        <v>31</v>
      </c>
      <c r="E206" s="12">
        <v>2010</v>
      </c>
      <c r="F206" s="12">
        <v>400</v>
      </c>
      <c r="G206" s="14">
        <v>1409</v>
      </c>
      <c r="H206" s="14">
        <v>1409</v>
      </c>
      <c r="I206" s="13">
        <v>19.36</v>
      </c>
      <c r="J206" s="12">
        <v>2.86</v>
      </c>
      <c r="K206" s="14">
        <v>8613</v>
      </c>
      <c r="L206" s="14">
        <v>7493</v>
      </c>
      <c r="M206" s="12">
        <v>3</v>
      </c>
      <c r="N206" s="15">
        <v>2006</v>
      </c>
    </row>
    <row r="207" spans="2:14" x14ac:dyDescent="0.25">
      <c r="B207" s="11">
        <v>2008</v>
      </c>
      <c r="C207" s="12">
        <f t="shared" si="3"/>
        <v>2007</v>
      </c>
      <c r="D207" s="12" t="s">
        <v>8</v>
      </c>
      <c r="E207" s="12">
        <v>2009</v>
      </c>
      <c r="F207" s="12">
        <v>160</v>
      </c>
      <c r="G207" s="12">
        <v>500</v>
      </c>
      <c r="H207" s="12">
        <v>500</v>
      </c>
      <c r="I207" s="13">
        <v>11.78</v>
      </c>
      <c r="J207" s="12">
        <v>3.47</v>
      </c>
      <c r="K207" s="14">
        <v>10833</v>
      </c>
      <c r="L207" s="14">
        <v>10450</v>
      </c>
      <c r="M207" s="12">
        <v>2</v>
      </c>
      <c r="N207" s="15">
        <v>2006</v>
      </c>
    </row>
    <row r="208" spans="2:14" x14ac:dyDescent="0.25">
      <c r="B208" s="11">
        <v>2008</v>
      </c>
      <c r="C208" s="12">
        <f t="shared" si="3"/>
        <v>2007</v>
      </c>
      <c r="D208" s="12" t="s">
        <v>4</v>
      </c>
      <c r="E208" s="12">
        <v>2009</v>
      </c>
      <c r="F208" s="12">
        <v>230</v>
      </c>
      <c r="G208" s="12">
        <v>473</v>
      </c>
      <c r="H208" s="12">
        <v>473</v>
      </c>
      <c r="I208" s="13">
        <v>10.24</v>
      </c>
      <c r="J208" s="12">
        <v>3.08</v>
      </c>
      <c r="K208" s="14">
        <v>9289</v>
      </c>
      <c r="L208" s="14">
        <v>8550</v>
      </c>
      <c r="M208" s="12">
        <v>2</v>
      </c>
      <c r="N208" s="15">
        <v>2006</v>
      </c>
    </row>
    <row r="209" spans="2:14" x14ac:dyDescent="0.25">
      <c r="B209" s="11">
        <v>2008</v>
      </c>
      <c r="C209" s="12">
        <f t="shared" si="3"/>
        <v>2007</v>
      </c>
      <c r="D209" s="12" t="s">
        <v>6</v>
      </c>
      <c r="E209" s="12">
        <v>2010</v>
      </c>
      <c r="F209" s="12">
        <v>10</v>
      </c>
      <c r="G209" s="14">
        <v>5374</v>
      </c>
      <c r="H209" s="14">
        <v>5374</v>
      </c>
      <c r="I209" s="13">
        <v>5.5</v>
      </c>
      <c r="J209" s="12">
        <v>46.62</v>
      </c>
      <c r="K209" s="14">
        <v>7930</v>
      </c>
      <c r="L209" s="14">
        <v>6960</v>
      </c>
      <c r="M209" s="12">
        <v>3</v>
      </c>
      <c r="N209" s="15">
        <v>2006</v>
      </c>
    </row>
    <row r="210" spans="2:14" x14ac:dyDescent="0.25">
      <c r="B210" s="11">
        <v>2008</v>
      </c>
      <c r="C210" s="12">
        <f t="shared" si="3"/>
        <v>2007</v>
      </c>
      <c r="D210" s="12" t="s">
        <v>18</v>
      </c>
      <c r="E210" s="12">
        <v>2016</v>
      </c>
      <c r="F210" s="12">
        <v>1350</v>
      </c>
      <c r="G210" s="14">
        <v>2475</v>
      </c>
      <c r="H210" s="14">
        <v>2475</v>
      </c>
      <c r="I210" s="13">
        <v>66.05</v>
      </c>
      <c r="J210" s="12">
        <v>0.48</v>
      </c>
      <c r="K210" s="14">
        <v>10400</v>
      </c>
      <c r="L210" s="14">
        <v>10400</v>
      </c>
      <c r="M210" s="12">
        <v>6</v>
      </c>
      <c r="N210" s="15">
        <v>2006</v>
      </c>
    </row>
    <row r="211" spans="2:14" x14ac:dyDescent="0.25">
      <c r="B211" s="11">
        <v>2008</v>
      </c>
      <c r="C211" s="12">
        <f t="shared" si="3"/>
        <v>2007</v>
      </c>
      <c r="D211" s="12" t="s">
        <v>28</v>
      </c>
      <c r="E211" s="12">
        <v>2009</v>
      </c>
      <c r="F211" s="12">
        <v>5</v>
      </c>
      <c r="G211" s="14">
        <v>1021</v>
      </c>
      <c r="H211" s="14">
        <v>1021</v>
      </c>
      <c r="I211" s="13">
        <v>15.59</v>
      </c>
      <c r="J211" s="12">
        <v>6.93</v>
      </c>
      <c r="K211" s="14">
        <v>9200</v>
      </c>
      <c r="L211" s="14">
        <v>8900</v>
      </c>
      <c r="M211" s="12">
        <v>2</v>
      </c>
      <c r="N211" s="15">
        <v>2006</v>
      </c>
    </row>
    <row r="212" spans="2:14" x14ac:dyDescent="0.25">
      <c r="B212" s="11">
        <v>2008</v>
      </c>
      <c r="C212" s="12">
        <f t="shared" si="3"/>
        <v>2007</v>
      </c>
      <c r="D212" s="12" t="s">
        <v>29</v>
      </c>
      <c r="E212" s="12">
        <v>2010</v>
      </c>
      <c r="F212" s="12">
        <v>2</v>
      </c>
      <c r="G212" s="14">
        <v>1227</v>
      </c>
      <c r="H212" s="14">
        <v>1227</v>
      </c>
      <c r="I212" s="13">
        <v>15.59</v>
      </c>
      <c r="J212" s="12">
        <v>6.93</v>
      </c>
      <c r="K212" s="14">
        <v>10257</v>
      </c>
      <c r="L212" s="14">
        <v>9880</v>
      </c>
      <c r="M212" s="12">
        <v>3</v>
      </c>
      <c r="N212" s="15">
        <v>2006</v>
      </c>
    </row>
    <row r="213" spans="2:14" x14ac:dyDescent="0.25">
      <c r="B213" s="11">
        <v>2008</v>
      </c>
      <c r="C213" s="12">
        <f t="shared" si="3"/>
        <v>2007</v>
      </c>
      <c r="D213" s="12" t="s">
        <v>11</v>
      </c>
      <c r="E213" s="12">
        <v>2011</v>
      </c>
      <c r="F213" s="12">
        <v>80</v>
      </c>
      <c r="G213" s="14">
        <v>2809</v>
      </c>
      <c r="H213" s="14">
        <v>2809</v>
      </c>
      <c r="I213" s="13">
        <v>62.7</v>
      </c>
      <c r="J213" s="12">
        <v>6.53</v>
      </c>
      <c r="K213" s="14">
        <v>8911</v>
      </c>
      <c r="L213" s="14">
        <v>8911</v>
      </c>
      <c r="M213" s="12">
        <v>4</v>
      </c>
      <c r="N213" s="15">
        <v>2006</v>
      </c>
    </row>
    <row r="214" spans="2:14" x14ac:dyDescent="0.25">
      <c r="B214" s="11">
        <v>2008</v>
      </c>
      <c r="C214" s="12">
        <f t="shared" si="3"/>
        <v>2007</v>
      </c>
      <c r="D214" s="12" t="s">
        <v>12</v>
      </c>
      <c r="E214" s="12">
        <v>2010</v>
      </c>
      <c r="F214" s="12">
        <v>30</v>
      </c>
      <c r="G214" s="14">
        <v>1897</v>
      </c>
      <c r="H214" s="14">
        <v>1897</v>
      </c>
      <c r="I214" s="13">
        <v>111.15</v>
      </c>
      <c r="J214" s="12">
        <v>0.01</v>
      </c>
      <c r="K214" s="14">
        <v>13648</v>
      </c>
      <c r="L214" s="14">
        <v>13648</v>
      </c>
      <c r="M214" s="12">
        <v>3</v>
      </c>
      <c r="N214" s="15">
        <v>2006</v>
      </c>
    </row>
    <row r="215" spans="2:14" x14ac:dyDescent="0.25">
      <c r="B215" s="11">
        <v>2008</v>
      </c>
      <c r="C215" s="12">
        <f t="shared" si="3"/>
        <v>2007</v>
      </c>
      <c r="D215" s="12" t="s">
        <v>10</v>
      </c>
      <c r="E215" s="12">
        <v>2011</v>
      </c>
      <c r="F215" s="12">
        <v>50</v>
      </c>
      <c r="G215" s="14">
        <v>1110</v>
      </c>
      <c r="H215" s="14">
        <v>1110</v>
      </c>
      <c r="I215" s="13">
        <v>160.18</v>
      </c>
      <c r="J215" s="12">
        <v>0</v>
      </c>
      <c r="K215" s="14">
        <v>35376</v>
      </c>
      <c r="L215" s="14">
        <v>33729</v>
      </c>
      <c r="M215" s="12">
        <v>4</v>
      </c>
      <c r="N215" s="15">
        <v>2006</v>
      </c>
    </row>
    <row r="216" spans="2:14" x14ac:dyDescent="0.25">
      <c r="B216" s="11">
        <v>2008</v>
      </c>
      <c r="C216" s="12">
        <f t="shared" si="3"/>
        <v>2007</v>
      </c>
      <c r="D216" s="12" t="s">
        <v>32</v>
      </c>
      <c r="E216" s="12">
        <v>2011</v>
      </c>
      <c r="F216" s="12">
        <v>500</v>
      </c>
      <c r="G216" s="14">
        <v>1551</v>
      </c>
      <c r="H216" s="14">
        <v>1551</v>
      </c>
      <c r="I216" s="13">
        <v>13.59</v>
      </c>
      <c r="J216" s="12">
        <v>3.41</v>
      </c>
      <c r="K216" s="14">
        <v>10022</v>
      </c>
      <c r="L216" s="14">
        <v>10022</v>
      </c>
      <c r="M216" s="12">
        <v>4</v>
      </c>
      <c r="N216" s="15">
        <v>2006</v>
      </c>
    </row>
    <row r="217" spans="2:14" x14ac:dyDescent="0.25">
      <c r="B217" s="11">
        <v>2008</v>
      </c>
      <c r="C217" s="12">
        <f t="shared" si="3"/>
        <v>2007</v>
      </c>
      <c r="D217" s="12" t="s">
        <v>14</v>
      </c>
      <c r="E217" s="12">
        <v>2010</v>
      </c>
      <c r="F217" s="12">
        <v>50</v>
      </c>
      <c r="G217" s="14">
        <v>1434</v>
      </c>
      <c r="H217" s="14">
        <v>1434</v>
      </c>
      <c r="I217" s="13">
        <v>29.48</v>
      </c>
      <c r="J217" s="12">
        <v>0</v>
      </c>
      <c r="K217" s="14">
        <v>10022</v>
      </c>
      <c r="L217" s="14">
        <v>10022</v>
      </c>
      <c r="M217" s="12">
        <v>3</v>
      </c>
      <c r="N217" s="15">
        <v>2006</v>
      </c>
    </row>
    <row r="218" spans="2:14" x14ac:dyDescent="0.25">
      <c r="B218" s="11">
        <v>2008</v>
      </c>
      <c r="C218" s="12">
        <f t="shared" si="3"/>
        <v>2007</v>
      </c>
      <c r="D218" s="12" t="s">
        <v>33</v>
      </c>
      <c r="E218" s="12">
        <v>2011</v>
      </c>
      <c r="F218" s="12">
        <v>100</v>
      </c>
      <c r="G218" s="14">
        <v>2872</v>
      </c>
      <c r="H218" s="14">
        <v>2872</v>
      </c>
      <c r="I218" s="13">
        <v>87.05</v>
      </c>
      <c r="J218" s="12">
        <v>0</v>
      </c>
      <c r="K218" s="14">
        <v>10022</v>
      </c>
      <c r="L218" s="14">
        <v>10022</v>
      </c>
      <c r="M218" s="12">
        <v>4</v>
      </c>
      <c r="N218" s="15">
        <v>2006</v>
      </c>
    </row>
    <row r="219" spans="2:14" x14ac:dyDescent="0.25">
      <c r="B219" s="11">
        <v>2008</v>
      </c>
      <c r="C219" s="12">
        <f t="shared" si="3"/>
        <v>2007</v>
      </c>
      <c r="D219" s="12" t="s">
        <v>13</v>
      </c>
      <c r="E219" s="12">
        <v>2010</v>
      </c>
      <c r="F219" s="12">
        <v>100</v>
      </c>
      <c r="G219" s="14">
        <v>3744</v>
      </c>
      <c r="H219" s="14">
        <v>3744</v>
      </c>
      <c r="I219" s="13">
        <v>55.24</v>
      </c>
      <c r="J219" s="12">
        <v>0</v>
      </c>
      <c r="K219" s="14">
        <v>10022</v>
      </c>
      <c r="L219" s="14">
        <v>10022</v>
      </c>
      <c r="M219" s="12">
        <v>3</v>
      </c>
      <c r="N219" s="15">
        <v>2006</v>
      </c>
    </row>
    <row r="220" spans="2:14" x14ac:dyDescent="0.25">
      <c r="B220" s="11">
        <v>2008</v>
      </c>
      <c r="C220" s="12">
        <f t="shared" si="3"/>
        <v>2007</v>
      </c>
      <c r="D220" s="12" t="s">
        <v>15</v>
      </c>
      <c r="E220" s="12">
        <v>2009</v>
      </c>
      <c r="F220" s="12">
        <v>5</v>
      </c>
      <c r="G220" s="14">
        <v>5649</v>
      </c>
      <c r="H220" s="14">
        <v>5649</v>
      </c>
      <c r="I220" s="13">
        <v>11.37</v>
      </c>
      <c r="J220" s="12">
        <v>0</v>
      </c>
      <c r="K220" s="14">
        <v>10022</v>
      </c>
      <c r="L220" s="14">
        <v>10022</v>
      </c>
      <c r="M220" s="12">
        <v>2</v>
      </c>
      <c r="N220" s="15">
        <v>2006</v>
      </c>
    </row>
    <row r="221" spans="2:14" x14ac:dyDescent="0.25">
      <c r="B221" s="11">
        <v>2009</v>
      </c>
      <c r="C221" s="12">
        <f t="shared" si="3"/>
        <v>2008</v>
      </c>
      <c r="D221" s="12" t="s">
        <v>25</v>
      </c>
      <c r="E221" s="12">
        <v>2012</v>
      </c>
      <c r="F221" s="12">
        <v>600</v>
      </c>
      <c r="G221" s="14">
        <v>2058</v>
      </c>
      <c r="H221" s="14">
        <v>2058</v>
      </c>
      <c r="I221" s="13">
        <v>27.53</v>
      </c>
      <c r="J221" s="12">
        <v>4.59</v>
      </c>
      <c r="K221" s="14">
        <v>9200</v>
      </c>
      <c r="L221" s="14">
        <v>8740</v>
      </c>
      <c r="M221" s="12">
        <v>4</v>
      </c>
      <c r="N221" s="15">
        <v>2007</v>
      </c>
    </row>
    <row r="222" spans="2:14" x14ac:dyDescent="0.25">
      <c r="B222" s="11">
        <v>2009</v>
      </c>
      <c r="C222" s="12">
        <f t="shared" si="3"/>
        <v>2008</v>
      </c>
      <c r="D222" s="12" t="s">
        <v>22</v>
      </c>
      <c r="E222" s="12">
        <v>2012</v>
      </c>
      <c r="F222" s="12">
        <v>550</v>
      </c>
      <c r="G222" s="14">
        <v>2378</v>
      </c>
      <c r="H222" s="14">
        <v>2378</v>
      </c>
      <c r="I222" s="13">
        <v>38.67</v>
      </c>
      <c r="J222" s="12">
        <v>2.92</v>
      </c>
      <c r="K222" s="14">
        <v>8765</v>
      </c>
      <c r="L222" s="14">
        <v>7450</v>
      </c>
      <c r="M222" s="12">
        <v>4</v>
      </c>
      <c r="N222" s="15">
        <v>2007</v>
      </c>
    </row>
    <row r="223" spans="2:14" x14ac:dyDescent="0.25">
      <c r="B223" s="11">
        <v>2009</v>
      </c>
      <c r="C223" s="12">
        <f t="shared" si="3"/>
        <v>2008</v>
      </c>
      <c r="D223" s="12" t="s">
        <v>30</v>
      </c>
      <c r="E223" s="12">
        <v>2016</v>
      </c>
      <c r="F223" s="12">
        <v>380</v>
      </c>
      <c r="G223" s="14">
        <v>3496</v>
      </c>
      <c r="H223" s="14">
        <v>3496</v>
      </c>
      <c r="I223" s="13">
        <v>46.12</v>
      </c>
      <c r="J223" s="12">
        <v>4.4400000000000004</v>
      </c>
      <c r="K223" s="14">
        <v>10781</v>
      </c>
      <c r="L223" s="14">
        <v>8307</v>
      </c>
      <c r="M223" s="12">
        <v>4</v>
      </c>
      <c r="N223" s="15">
        <v>2007</v>
      </c>
    </row>
    <row r="224" spans="2:14" x14ac:dyDescent="0.25">
      <c r="B224" s="11">
        <v>2009</v>
      </c>
      <c r="C224" s="12">
        <f t="shared" si="3"/>
        <v>2008</v>
      </c>
      <c r="D224" s="12" t="s">
        <v>26</v>
      </c>
      <c r="E224" s="12">
        <v>2011</v>
      </c>
      <c r="F224" s="12">
        <v>250</v>
      </c>
      <c r="G224" s="12">
        <v>962</v>
      </c>
      <c r="H224" s="12">
        <v>962</v>
      </c>
      <c r="I224" s="13">
        <v>12.48</v>
      </c>
      <c r="J224" s="12">
        <v>2.0699999999999998</v>
      </c>
      <c r="K224" s="14">
        <v>7196</v>
      </c>
      <c r="L224" s="14">
        <v>6800</v>
      </c>
      <c r="M224" s="12">
        <v>3</v>
      </c>
      <c r="N224" s="15">
        <v>2007</v>
      </c>
    </row>
    <row r="225" spans="2:14" x14ac:dyDescent="0.25">
      <c r="B225" s="11">
        <v>2009</v>
      </c>
      <c r="C225" s="12">
        <f t="shared" si="3"/>
        <v>2008</v>
      </c>
      <c r="D225" s="12" t="s">
        <v>5</v>
      </c>
      <c r="E225" s="12">
        <v>2011</v>
      </c>
      <c r="F225" s="12">
        <v>400</v>
      </c>
      <c r="G225" s="12">
        <v>948</v>
      </c>
      <c r="H225" s="12">
        <v>948</v>
      </c>
      <c r="I225" s="13">
        <v>11.7</v>
      </c>
      <c r="J225" s="12">
        <v>2</v>
      </c>
      <c r="K225" s="14">
        <v>6752</v>
      </c>
      <c r="L225" s="14">
        <v>6333</v>
      </c>
      <c r="M225" s="12">
        <v>3</v>
      </c>
      <c r="N225" s="15">
        <v>2007</v>
      </c>
    </row>
    <row r="226" spans="2:14" x14ac:dyDescent="0.25">
      <c r="B226" s="11">
        <v>2009</v>
      </c>
      <c r="C226" s="12">
        <f t="shared" si="3"/>
        <v>2008</v>
      </c>
      <c r="D226" s="12" t="s">
        <v>31</v>
      </c>
      <c r="E226" s="12">
        <v>2016</v>
      </c>
      <c r="F226" s="12">
        <v>400</v>
      </c>
      <c r="G226" s="14">
        <v>1890</v>
      </c>
      <c r="H226" s="14">
        <v>1890</v>
      </c>
      <c r="I226" s="13">
        <v>19.899999999999999</v>
      </c>
      <c r="J226" s="12">
        <v>2.94</v>
      </c>
      <c r="K226" s="14">
        <v>8613</v>
      </c>
      <c r="L226" s="14">
        <v>7493</v>
      </c>
      <c r="M226" s="12">
        <v>3</v>
      </c>
      <c r="N226" s="15">
        <v>2007</v>
      </c>
    </row>
    <row r="227" spans="2:14" x14ac:dyDescent="0.25">
      <c r="B227" s="11">
        <v>2009</v>
      </c>
      <c r="C227" s="12">
        <f t="shared" si="3"/>
        <v>2008</v>
      </c>
      <c r="D227" s="12" t="s">
        <v>8</v>
      </c>
      <c r="E227" s="12">
        <v>2010</v>
      </c>
      <c r="F227" s="12">
        <v>160</v>
      </c>
      <c r="G227" s="12">
        <v>670</v>
      </c>
      <c r="H227" s="12">
        <v>670</v>
      </c>
      <c r="I227" s="13">
        <v>12.11</v>
      </c>
      <c r="J227" s="12">
        <v>3.57</v>
      </c>
      <c r="K227" s="14">
        <v>10810</v>
      </c>
      <c r="L227" s="14">
        <v>10450</v>
      </c>
      <c r="M227" s="12">
        <v>2</v>
      </c>
      <c r="N227" s="15">
        <v>2007</v>
      </c>
    </row>
    <row r="228" spans="2:14" x14ac:dyDescent="0.25">
      <c r="B228" s="11">
        <v>2009</v>
      </c>
      <c r="C228" s="12">
        <f t="shared" si="3"/>
        <v>2008</v>
      </c>
      <c r="D228" s="12" t="s">
        <v>4</v>
      </c>
      <c r="E228" s="12">
        <v>2010</v>
      </c>
      <c r="F228" s="12">
        <v>230</v>
      </c>
      <c r="G228" s="12">
        <v>634</v>
      </c>
      <c r="H228" s="12">
        <v>634</v>
      </c>
      <c r="I228" s="13">
        <v>10.53</v>
      </c>
      <c r="J228" s="12">
        <v>3.17</v>
      </c>
      <c r="K228" s="14">
        <v>9289</v>
      </c>
      <c r="L228" s="14">
        <v>8550</v>
      </c>
      <c r="M228" s="12">
        <v>2</v>
      </c>
      <c r="N228" s="15">
        <v>2007</v>
      </c>
    </row>
    <row r="229" spans="2:14" x14ac:dyDescent="0.25">
      <c r="B229" s="11">
        <v>2009</v>
      </c>
      <c r="C229" s="12">
        <f t="shared" si="3"/>
        <v>2008</v>
      </c>
      <c r="D229" s="12" t="s">
        <v>6</v>
      </c>
      <c r="E229" s="12">
        <v>2011</v>
      </c>
      <c r="F229" s="12">
        <v>10</v>
      </c>
      <c r="G229" s="14">
        <v>5360</v>
      </c>
      <c r="H229" s="14">
        <v>5360</v>
      </c>
      <c r="I229" s="13">
        <v>5.65</v>
      </c>
      <c r="J229" s="12">
        <v>47.92</v>
      </c>
      <c r="K229" s="14">
        <v>7930</v>
      </c>
      <c r="L229" s="14">
        <v>6960</v>
      </c>
      <c r="M229" s="12">
        <v>3</v>
      </c>
      <c r="N229" s="15">
        <v>2007</v>
      </c>
    </row>
    <row r="230" spans="2:14" x14ac:dyDescent="0.25">
      <c r="B230" s="11">
        <v>2009</v>
      </c>
      <c r="C230" s="12">
        <f t="shared" si="3"/>
        <v>2008</v>
      </c>
      <c r="D230" s="12" t="s">
        <v>18</v>
      </c>
      <c r="E230" s="12">
        <v>2016</v>
      </c>
      <c r="F230" s="12">
        <v>1350</v>
      </c>
      <c r="G230" s="14">
        <v>3318</v>
      </c>
      <c r="H230" s="14">
        <v>3318</v>
      </c>
      <c r="I230" s="13">
        <v>90.02</v>
      </c>
      <c r="J230" s="12">
        <v>0.49</v>
      </c>
      <c r="K230" s="14">
        <v>10434</v>
      </c>
      <c r="L230" s="14">
        <v>10434</v>
      </c>
      <c r="M230" s="12">
        <v>6</v>
      </c>
      <c r="N230" s="15">
        <v>2007</v>
      </c>
    </row>
    <row r="231" spans="2:14" x14ac:dyDescent="0.25">
      <c r="B231" s="11">
        <v>2009</v>
      </c>
      <c r="C231" s="12">
        <f t="shared" si="3"/>
        <v>2008</v>
      </c>
      <c r="D231" s="12" t="s">
        <v>28</v>
      </c>
      <c r="E231" s="12">
        <v>2011</v>
      </c>
      <c r="F231" s="12">
        <v>2</v>
      </c>
      <c r="G231" s="14">
        <v>1370</v>
      </c>
      <c r="H231" s="14">
        <v>1370</v>
      </c>
      <c r="I231" s="13">
        <v>16.03</v>
      </c>
      <c r="J231" s="12">
        <v>7.12</v>
      </c>
      <c r="K231" s="14">
        <v>9050</v>
      </c>
      <c r="L231" s="14">
        <v>8900</v>
      </c>
      <c r="M231" s="12">
        <v>3</v>
      </c>
      <c r="N231" s="15">
        <v>2007</v>
      </c>
    </row>
    <row r="232" spans="2:14" x14ac:dyDescent="0.25">
      <c r="B232" s="11">
        <v>2009</v>
      </c>
      <c r="C232" s="12">
        <f t="shared" si="3"/>
        <v>2008</v>
      </c>
      <c r="D232" s="12" t="s">
        <v>29</v>
      </c>
      <c r="E232" s="12">
        <v>2010</v>
      </c>
      <c r="F232" s="12">
        <v>1</v>
      </c>
      <c r="G232" s="14">
        <v>1645</v>
      </c>
      <c r="H232" s="14">
        <v>1645</v>
      </c>
      <c r="I232" s="13">
        <v>16.03</v>
      </c>
      <c r="J232" s="12">
        <v>7.12</v>
      </c>
      <c r="K232" s="14">
        <v>10069</v>
      </c>
      <c r="L232" s="14">
        <v>9880</v>
      </c>
      <c r="M232" s="12">
        <v>2</v>
      </c>
      <c r="N232" s="15">
        <v>2007</v>
      </c>
    </row>
    <row r="233" spans="2:14" x14ac:dyDescent="0.25">
      <c r="B233" s="11">
        <v>2009</v>
      </c>
      <c r="C233" s="12">
        <f t="shared" si="3"/>
        <v>2008</v>
      </c>
      <c r="D233" s="12" t="s">
        <v>11</v>
      </c>
      <c r="E233" s="12">
        <v>2012</v>
      </c>
      <c r="F233" s="12">
        <v>80</v>
      </c>
      <c r="G233" s="14">
        <v>3766</v>
      </c>
      <c r="H233" s="14">
        <v>3766</v>
      </c>
      <c r="I233" s="13">
        <v>64.45</v>
      </c>
      <c r="J233" s="12">
        <v>6.71</v>
      </c>
      <c r="K233" s="14">
        <v>9646</v>
      </c>
      <c r="L233" s="14">
        <v>7765</v>
      </c>
      <c r="M233" s="12">
        <v>4</v>
      </c>
      <c r="N233" s="15">
        <v>2007</v>
      </c>
    </row>
    <row r="234" spans="2:14" x14ac:dyDescent="0.25">
      <c r="B234" s="11">
        <v>2009</v>
      </c>
      <c r="C234" s="12">
        <f t="shared" si="3"/>
        <v>2008</v>
      </c>
      <c r="D234" s="12" t="s">
        <v>12</v>
      </c>
      <c r="E234" s="12">
        <v>2010</v>
      </c>
      <c r="F234" s="12">
        <v>30</v>
      </c>
      <c r="G234" s="14">
        <v>2543</v>
      </c>
      <c r="H234" s="14">
        <v>2543</v>
      </c>
      <c r="I234" s="13">
        <v>114.25</v>
      </c>
      <c r="J234" s="12">
        <v>0.01</v>
      </c>
      <c r="K234" s="14">
        <v>13648</v>
      </c>
      <c r="L234" s="14">
        <v>13648</v>
      </c>
      <c r="M234" s="12">
        <v>3</v>
      </c>
      <c r="N234" s="15">
        <v>2007</v>
      </c>
    </row>
    <row r="235" spans="2:14" x14ac:dyDescent="0.25">
      <c r="B235" s="11">
        <v>2009</v>
      </c>
      <c r="C235" s="12">
        <f t="shared" si="3"/>
        <v>2008</v>
      </c>
      <c r="D235" s="12" t="s">
        <v>10</v>
      </c>
      <c r="E235" s="12">
        <v>2010</v>
      </c>
      <c r="F235" s="12">
        <v>50</v>
      </c>
      <c r="G235" s="14">
        <v>1711</v>
      </c>
      <c r="H235" s="14">
        <v>1711</v>
      </c>
      <c r="I235" s="13">
        <v>164.64</v>
      </c>
      <c r="J235" s="12">
        <v>0</v>
      </c>
      <c r="K235" s="14">
        <v>34633</v>
      </c>
      <c r="L235" s="14">
        <v>30301</v>
      </c>
      <c r="M235" s="12">
        <v>4</v>
      </c>
      <c r="N235" s="15">
        <v>2007</v>
      </c>
    </row>
    <row r="236" spans="2:14" x14ac:dyDescent="0.25">
      <c r="B236" s="11">
        <v>2009</v>
      </c>
      <c r="C236" s="12">
        <f t="shared" si="3"/>
        <v>2008</v>
      </c>
      <c r="D236" s="12" t="s">
        <v>32</v>
      </c>
      <c r="E236" s="12">
        <v>2012</v>
      </c>
      <c r="F236" s="12">
        <v>500</v>
      </c>
      <c r="G236" s="14">
        <v>2242</v>
      </c>
      <c r="H236" s="14">
        <v>2242</v>
      </c>
      <c r="I236" s="13">
        <v>13.63</v>
      </c>
      <c r="J236" s="12">
        <v>2.4300000000000002</v>
      </c>
      <c r="K236" s="14">
        <v>9919</v>
      </c>
      <c r="L236" s="14">
        <v>9919</v>
      </c>
      <c r="M236" s="12">
        <v>4</v>
      </c>
      <c r="N236" s="15">
        <v>2007</v>
      </c>
    </row>
    <row r="237" spans="2:14" x14ac:dyDescent="0.25">
      <c r="B237" s="11">
        <v>2009</v>
      </c>
      <c r="C237" s="12">
        <f t="shared" si="3"/>
        <v>2008</v>
      </c>
      <c r="D237" s="12" t="s">
        <v>14</v>
      </c>
      <c r="E237" s="12">
        <v>2009</v>
      </c>
      <c r="F237" s="12">
        <v>50</v>
      </c>
      <c r="G237" s="14">
        <v>1923</v>
      </c>
      <c r="H237" s="14">
        <v>1923</v>
      </c>
      <c r="I237" s="13">
        <v>30.3</v>
      </c>
      <c r="J237" s="12">
        <v>0</v>
      </c>
      <c r="K237" s="14">
        <v>9919</v>
      </c>
      <c r="L237" s="14">
        <v>9919</v>
      </c>
      <c r="M237" s="12">
        <v>3</v>
      </c>
      <c r="N237" s="15">
        <v>2007</v>
      </c>
    </row>
    <row r="238" spans="2:14" x14ac:dyDescent="0.25">
      <c r="B238" s="11">
        <v>2009</v>
      </c>
      <c r="C238" s="12">
        <f t="shared" si="3"/>
        <v>2008</v>
      </c>
      <c r="D238" s="12" t="s">
        <v>33</v>
      </c>
      <c r="E238" s="12">
        <v>2012</v>
      </c>
      <c r="F238" s="12">
        <v>100</v>
      </c>
      <c r="G238" s="14">
        <v>3851</v>
      </c>
      <c r="H238" s="14">
        <v>3851</v>
      </c>
      <c r="I238" s="13">
        <v>89.48</v>
      </c>
      <c r="J238" s="12">
        <v>0</v>
      </c>
      <c r="K238" s="14">
        <v>9919</v>
      </c>
      <c r="L238" s="14">
        <v>9919</v>
      </c>
      <c r="M238" s="12">
        <v>4</v>
      </c>
      <c r="N238" s="15">
        <v>2007</v>
      </c>
    </row>
    <row r="239" spans="2:14" x14ac:dyDescent="0.25">
      <c r="B239" s="11">
        <v>2009</v>
      </c>
      <c r="C239" s="12">
        <f t="shared" si="3"/>
        <v>2008</v>
      </c>
      <c r="D239" s="12" t="s">
        <v>13</v>
      </c>
      <c r="E239" s="12">
        <v>2012</v>
      </c>
      <c r="F239" s="12">
        <v>100</v>
      </c>
      <c r="G239" s="14">
        <v>5021</v>
      </c>
      <c r="H239" s="14">
        <v>5021</v>
      </c>
      <c r="I239" s="13">
        <v>56.78</v>
      </c>
      <c r="J239" s="12">
        <v>0</v>
      </c>
      <c r="K239" s="14">
        <v>9919</v>
      </c>
      <c r="L239" s="14">
        <v>9919</v>
      </c>
      <c r="M239" s="12">
        <v>3</v>
      </c>
      <c r="N239" s="15">
        <v>2007</v>
      </c>
    </row>
    <row r="240" spans="2:14" x14ac:dyDescent="0.25">
      <c r="B240" s="11">
        <v>2009</v>
      </c>
      <c r="C240" s="12">
        <f t="shared" si="3"/>
        <v>2008</v>
      </c>
      <c r="D240" s="12" t="s">
        <v>15</v>
      </c>
      <c r="E240" s="12">
        <v>2011</v>
      </c>
      <c r="F240" s="12">
        <v>5</v>
      </c>
      <c r="G240" s="14">
        <v>6038</v>
      </c>
      <c r="H240" s="14">
        <v>6038</v>
      </c>
      <c r="I240" s="13">
        <v>11.68</v>
      </c>
      <c r="J240" s="12">
        <v>0</v>
      </c>
      <c r="K240" s="14">
        <v>9919</v>
      </c>
      <c r="L240" s="14">
        <v>9919</v>
      </c>
      <c r="M240" s="12">
        <v>2</v>
      </c>
      <c r="N240" s="15">
        <v>2007</v>
      </c>
    </row>
    <row r="241" spans="2:14" x14ac:dyDescent="0.25">
      <c r="B241" s="11">
        <v>2010</v>
      </c>
      <c r="C241" s="12">
        <f t="shared" si="3"/>
        <v>2009</v>
      </c>
      <c r="D241" s="12" t="s">
        <v>25</v>
      </c>
      <c r="E241" s="12">
        <v>2013</v>
      </c>
      <c r="F241" s="12">
        <v>600</v>
      </c>
      <c r="G241" s="14">
        <v>2223</v>
      </c>
      <c r="H241" s="14">
        <v>2223</v>
      </c>
      <c r="I241" s="13">
        <v>28.15</v>
      </c>
      <c r="J241" s="12">
        <v>4.6900000000000004</v>
      </c>
      <c r="K241" s="14">
        <v>9200</v>
      </c>
      <c r="L241" s="14">
        <v>8740</v>
      </c>
      <c r="M241" s="12">
        <v>4</v>
      </c>
      <c r="N241" s="15">
        <v>2008</v>
      </c>
    </row>
    <row r="242" spans="2:14" x14ac:dyDescent="0.25">
      <c r="B242" s="11">
        <v>2010</v>
      </c>
      <c r="C242" s="12">
        <f t="shared" si="3"/>
        <v>2009</v>
      </c>
      <c r="D242" s="12" t="s">
        <v>22</v>
      </c>
      <c r="E242" s="12">
        <v>2013</v>
      </c>
      <c r="F242" s="12">
        <v>550</v>
      </c>
      <c r="G242" s="14">
        <v>2569</v>
      </c>
      <c r="H242" s="14">
        <v>2569</v>
      </c>
      <c r="I242" s="13">
        <v>39.53</v>
      </c>
      <c r="J242" s="12">
        <v>2.99</v>
      </c>
      <c r="K242" s="14">
        <v>8765</v>
      </c>
      <c r="L242" s="14">
        <v>7450</v>
      </c>
      <c r="M242" s="12">
        <v>4</v>
      </c>
      <c r="N242" s="15">
        <v>2008</v>
      </c>
    </row>
    <row r="243" spans="2:14" x14ac:dyDescent="0.25">
      <c r="B243" s="11">
        <v>2010</v>
      </c>
      <c r="C243" s="12">
        <f t="shared" si="3"/>
        <v>2009</v>
      </c>
      <c r="D243" s="12" t="s">
        <v>30</v>
      </c>
      <c r="E243" s="12">
        <v>2016</v>
      </c>
      <c r="F243" s="12">
        <v>380</v>
      </c>
      <c r="G243" s="14">
        <v>3776</v>
      </c>
      <c r="H243" s="14">
        <v>3776</v>
      </c>
      <c r="I243" s="13">
        <v>47.15</v>
      </c>
      <c r="J243" s="12">
        <v>4.54</v>
      </c>
      <c r="K243" s="14">
        <v>10781</v>
      </c>
      <c r="L243" s="14">
        <v>8307</v>
      </c>
      <c r="M243" s="12">
        <v>4</v>
      </c>
      <c r="N243" s="15">
        <v>2008</v>
      </c>
    </row>
    <row r="244" spans="2:14" x14ac:dyDescent="0.25">
      <c r="B244" s="11">
        <v>2010</v>
      </c>
      <c r="C244" s="12">
        <f t="shared" si="3"/>
        <v>2009</v>
      </c>
      <c r="D244" s="12" t="s">
        <v>26</v>
      </c>
      <c r="E244" s="12">
        <v>2012</v>
      </c>
      <c r="F244" s="12">
        <v>250</v>
      </c>
      <c r="G244" s="12">
        <v>984</v>
      </c>
      <c r="H244" s="12">
        <v>984</v>
      </c>
      <c r="I244" s="13">
        <v>12.76</v>
      </c>
      <c r="J244" s="12">
        <v>2.11</v>
      </c>
      <c r="K244" s="14">
        <v>7196</v>
      </c>
      <c r="L244" s="14">
        <v>6800</v>
      </c>
      <c r="M244" s="12">
        <v>3</v>
      </c>
      <c r="N244" s="15">
        <v>2008</v>
      </c>
    </row>
    <row r="245" spans="2:14" x14ac:dyDescent="0.25">
      <c r="B245" s="11">
        <v>2010</v>
      </c>
      <c r="C245" s="12">
        <f t="shared" si="3"/>
        <v>2009</v>
      </c>
      <c r="D245" s="12" t="s">
        <v>5</v>
      </c>
      <c r="E245" s="12">
        <v>2012</v>
      </c>
      <c r="F245" s="12">
        <v>400</v>
      </c>
      <c r="G245" s="12">
        <v>968</v>
      </c>
      <c r="H245" s="12">
        <v>968</v>
      </c>
      <c r="I245" s="13">
        <v>11.96</v>
      </c>
      <c r="J245" s="12">
        <v>2.04</v>
      </c>
      <c r="K245" s="14">
        <v>6752</v>
      </c>
      <c r="L245" s="14">
        <v>6333</v>
      </c>
      <c r="M245" s="12">
        <v>3</v>
      </c>
      <c r="N245" s="15">
        <v>2008</v>
      </c>
    </row>
    <row r="246" spans="2:14" x14ac:dyDescent="0.25">
      <c r="B246" s="11">
        <v>2010</v>
      </c>
      <c r="C246" s="12">
        <f t="shared" si="3"/>
        <v>2009</v>
      </c>
      <c r="D246" s="12" t="s">
        <v>31</v>
      </c>
      <c r="E246" s="12">
        <v>2016</v>
      </c>
      <c r="F246" s="12">
        <v>400</v>
      </c>
      <c r="G246" s="14">
        <v>1932</v>
      </c>
      <c r="H246" s="14">
        <v>1932</v>
      </c>
      <c r="I246" s="13">
        <v>20.350000000000001</v>
      </c>
      <c r="J246" s="12">
        <v>3.01</v>
      </c>
      <c r="K246" s="14">
        <v>8613</v>
      </c>
      <c r="L246" s="14">
        <v>7493</v>
      </c>
      <c r="M246" s="12">
        <v>3</v>
      </c>
      <c r="N246" s="15">
        <v>2008</v>
      </c>
    </row>
    <row r="247" spans="2:14" x14ac:dyDescent="0.25">
      <c r="B247" s="11">
        <v>2010</v>
      </c>
      <c r="C247" s="12">
        <f t="shared" si="3"/>
        <v>2009</v>
      </c>
      <c r="D247" s="12" t="s">
        <v>8</v>
      </c>
      <c r="E247" s="12">
        <v>2011</v>
      </c>
      <c r="F247" s="12">
        <v>160</v>
      </c>
      <c r="G247" s="12">
        <v>685</v>
      </c>
      <c r="H247" s="12">
        <v>685</v>
      </c>
      <c r="I247" s="13">
        <v>12.38</v>
      </c>
      <c r="J247" s="12">
        <v>3.65</v>
      </c>
      <c r="K247" s="14">
        <v>10788</v>
      </c>
      <c r="L247" s="14">
        <v>10450</v>
      </c>
      <c r="M247" s="12">
        <v>2</v>
      </c>
      <c r="N247" s="15">
        <v>2008</v>
      </c>
    </row>
    <row r="248" spans="2:14" x14ac:dyDescent="0.25">
      <c r="B248" s="11">
        <v>2010</v>
      </c>
      <c r="C248" s="12">
        <f t="shared" si="3"/>
        <v>2009</v>
      </c>
      <c r="D248" s="12" t="s">
        <v>4</v>
      </c>
      <c r="E248" s="12">
        <v>2011</v>
      </c>
      <c r="F248" s="12">
        <v>230</v>
      </c>
      <c r="G248" s="12">
        <v>648</v>
      </c>
      <c r="H248" s="12">
        <v>648</v>
      </c>
      <c r="I248" s="13">
        <v>10.77</v>
      </c>
      <c r="J248" s="12">
        <v>3.24</v>
      </c>
      <c r="K248" s="14">
        <v>9289</v>
      </c>
      <c r="L248" s="14">
        <v>8550</v>
      </c>
      <c r="M248" s="12">
        <v>2</v>
      </c>
      <c r="N248" s="15">
        <v>2008</v>
      </c>
    </row>
    <row r="249" spans="2:14" x14ac:dyDescent="0.25">
      <c r="B249" s="11">
        <v>2010</v>
      </c>
      <c r="C249" s="12">
        <f t="shared" si="3"/>
        <v>2009</v>
      </c>
      <c r="D249" s="12" t="s">
        <v>6</v>
      </c>
      <c r="E249" s="12">
        <v>2012</v>
      </c>
      <c r="F249" s="12">
        <v>10</v>
      </c>
      <c r="G249" s="14">
        <v>5478</v>
      </c>
      <c r="H249" s="14">
        <v>5478</v>
      </c>
      <c r="I249" s="13">
        <v>5.78</v>
      </c>
      <c r="J249" s="12">
        <v>49</v>
      </c>
      <c r="K249" s="14">
        <v>7930</v>
      </c>
      <c r="L249" s="14">
        <v>6960</v>
      </c>
      <c r="M249" s="12">
        <v>3</v>
      </c>
      <c r="N249" s="15">
        <v>2008</v>
      </c>
    </row>
    <row r="250" spans="2:14" x14ac:dyDescent="0.25">
      <c r="B250" s="11">
        <v>2010</v>
      </c>
      <c r="C250" s="12">
        <f t="shared" si="3"/>
        <v>2009</v>
      </c>
      <c r="D250" s="12" t="s">
        <v>18</v>
      </c>
      <c r="E250" s="12">
        <v>2016</v>
      </c>
      <c r="F250" s="12">
        <v>1350</v>
      </c>
      <c r="G250" s="14">
        <v>3820</v>
      </c>
      <c r="H250" s="14">
        <v>3820</v>
      </c>
      <c r="I250" s="13">
        <v>92.04</v>
      </c>
      <c r="J250" s="12">
        <v>0.51</v>
      </c>
      <c r="K250" s="14">
        <v>10488</v>
      </c>
      <c r="L250" s="14">
        <v>10488</v>
      </c>
      <c r="M250" s="12">
        <v>6</v>
      </c>
      <c r="N250" s="15">
        <v>2008</v>
      </c>
    </row>
    <row r="251" spans="2:14" x14ac:dyDescent="0.25">
      <c r="B251" s="11">
        <v>2010</v>
      </c>
      <c r="C251" s="12">
        <f t="shared" si="3"/>
        <v>2009</v>
      </c>
      <c r="D251" s="12" t="s">
        <v>28</v>
      </c>
      <c r="E251" s="12">
        <v>2012</v>
      </c>
      <c r="F251" s="12">
        <v>2</v>
      </c>
      <c r="G251" s="14">
        <v>1400</v>
      </c>
      <c r="H251" s="14">
        <v>1400</v>
      </c>
      <c r="I251" s="13">
        <v>16.39</v>
      </c>
      <c r="J251" s="12">
        <v>7.28</v>
      </c>
      <c r="K251" s="14">
        <v>9050</v>
      </c>
      <c r="L251" s="14">
        <v>8900</v>
      </c>
      <c r="M251" s="12">
        <v>3</v>
      </c>
      <c r="N251" s="15">
        <v>2008</v>
      </c>
    </row>
    <row r="252" spans="2:14" x14ac:dyDescent="0.25">
      <c r="B252" s="11">
        <v>2010</v>
      </c>
      <c r="C252" s="12">
        <f t="shared" si="3"/>
        <v>2009</v>
      </c>
      <c r="D252" s="12" t="s">
        <v>29</v>
      </c>
      <c r="E252" s="12">
        <v>2011</v>
      </c>
      <c r="F252" s="12">
        <v>1</v>
      </c>
      <c r="G252" s="14">
        <v>1681</v>
      </c>
      <c r="H252" s="14">
        <v>1681</v>
      </c>
      <c r="I252" s="13">
        <v>16.39</v>
      </c>
      <c r="J252" s="12">
        <v>7.28</v>
      </c>
      <c r="K252" s="14">
        <v>10069</v>
      </c>
      <c r="L252" s="14">
        <v>9880</v>
      </c>
      <c r="M252" s="12">
        <v>2</v>
      </c>
      <c r="N252" s="15">
        <v>2008</v>
      </c>
    </row>
    <row r="253" spans="2:14" x14ac:dyDescent="0.25">
      <c r="B253" s="11">
        <v>2010</v>
      </c>
      <c r="C253" s="12">
        <f t="shared" si="3"/>
        <v>2009</v>
      </c>
      <c r="D253" s="12" t="s">
        <v>11</v>
      </c>
      <c r="E253" s="12">
        <v>2013</v>
      </c>
      <c r="F253" s="12">
        <v>80</v>
      </c>
      <c r="G253" s="14">
        <v>3849</v>
      </c>
      <c r="H253" s="14">
        <v>3849</v>
      </c>
      <c r="I253" s="13">
        <v>65.89</v>
      </c>
      <c r="J253" s="12">
        <v>6.86</v>
      </c>
      <c r="K253" s="14">
        <v>9451</v>
      </c>
      <c r="L253" s="14">
        <v>7765</v>
      </c>
      <c r="M253" s="12">
        <v>4</v>
      </c>
      <c r="N253" s="15">
        <v>2008</v>
      </c>
    </row>
    <row r="254" spans="2:14" x14ac:dyDescent="0.25">
      <c r="B254" s="11">
        <v>2010</v>
      </c>
      <c r="C254" s="12">
        <f t="shared" si="3"/>
        <v>2009</v>
      </c>
      <c r="D254" s="12" t="s">
        <v>10</v>
      </c>
      <c r="E254" s="12">
        <v>2010</v>
      </c>
      <c r="F254" s="12">
        <v>50</v>
      </c>
      <c r="G254" s="14">
        <v>1749</v>
      </c>
      <c r="H254" s="14">
        <v>1749</v>
      </c>
      <c r="I254" s="13">
        <v>168.33</v>
      </c>
      <c r="J254" s="12">
        <v>0</v>
      </c>
      <c r="K254" s="14">
        <v>32969</v>
      </c>
      <c r="L254" s="14">
        <v>30326</v>
      </c>
      <c r="M254" s="12">
        <v>4</v>
      </c>
      <c r="N254" s="15">
        <v>2008</v>
      </c>
    </row>
    <row r="255" spans="2:14" x14ac:dyDescent="0.25">
      <c r="B255" s="11">
        <v>2010</v>
      </c>
      <c r="C255" s="12">
        <f t="shared" si="3"/>
        <v>2009</v>
      </c>
      <c r="D255" s="12" t="s">
        <v>12</v>
      </c>
      <c r="E255" s="12">
        <v>2010</v>
      </c>
      <c r="F255" s="12">
        <v>30</v>
      </c>
      <c r="G255" s="14">
        <v>2599</v>
      </c>
      <c r="H255" s="14">
        <v>2599</v>
      </c>
      <c r="I255" s="13">
        <v>116.8</v>
      </c>
      <c r="J255" s="12">
        <v>0.01</v>
      </c>
      <c r="K255" s="14">
        <v>13648</v>
      </c>
      <c r="L255" s="14">
        <v>13648</v>
      </c>
      <c r="M255" s="12">
        <v>3</v>
      </c>
      <c r="N255" s="15">
        <v>2008</v>
      </c>
    </row>
    <row r="256" spans="2:14" x14ac:dyDescent="0.25">
      <c r="B256" s="11">
        <v>2010</v>
      </c>
      <c r="C256" s="12">
        <f t="shared" si="3"/>
        <v>2009</v>
      </c>
      <c r="D256" s="12" t="s">
        <v>32</v>
      </c>
      <c r="E256" s="12">
        <v>2013</v>
      </c>
      <c r="F256" s="12">
        <v>500</v>
      </c>
      <c r="G256" s="14">
        <v>2291</v>
      </c>
      <c r="H256" s="14">
        <v>2291</v>
      </c>
      <c r="I256" s="13">
        <v>13.93</v>
      </c>
      <c r="J256" s="12">
        <v>2.4900000000000002</v>
      </c>
      <c r="K256" s="14">
        <v>9884</v>
      </c>
      <c r="L256" s="14">
        <v>9884</v>
      </c>
      <c r="M256" s="12">
        <v>4</v>
      </c>
      <c r="N256" s="15">
        <v>2008</v>
      </c>
    </row>
    <row r="257" spans="2:14" x14ac:dyDescent="0.25">
      <c r="B257" s="11">
        <v>2010</v>
      </c>
      <c r="C257" s="12">
        <f t="shared" si="3"/>
        <v>2009</v>
      </c>
      <c r="D257" s="12" t="s">
        <v>14</v>
      </c>
      <c r="E257" s="12">
        <v>2009</v>
      </c>
      <c r="F257" s="12">
        <v>50</v>
      </c>
      <c r="G257" s="14">
        <v>1966</v>
      </c>
      <c r="H257" s="14">
        <v>1966</v>
      </c>
      <c r="I257" s="13">
        <v>30.98</v>
      </c>
      <c r="J257" s="12">
        <v>0</v>
      </c>
      <c r="K257" s="14">
        <v>9884</v>
      </c>
      <c r="L257" s="14">
        <v>9884</v>
      </c>
      <c r="M257" s="12">
        <v>3</v>
      </c>
      <c r="N257" s="15">
        <v>2008</v>
      </c>
    </row>
    <row r="258" spans="2:14" x14ac:dyDescent="0.25">
      <c r="B258" s="11">
        <v>2010</v>
      </c>
      <c r="C258" s="12">
        <f t="shared" si="3"/>
        <v>2009</v>
      </c>
      <c r="D258" s="12" t="s">
        <v>33</v>
      </c>
      <c r="E258" s="12">
        <v>2013</v>
      </c>
      <c r="F258" s="12">
        <v>100</v>
      </c>
      <c r="G258" s="14">
        <v>3937</v>
      </c>
      <c r="H258" s="14">
        <v>3937</v>
      </c>
      <c r="I258" s="13">
        <v>86.92</v>
      </c>
      <c r="J258" s="12">
        <v>0</v>
      </c>
      <c r="K258" s="14">
        <v>9884</v>
      </c>
      <c r="L258" s="14">
        <v>9884</v>
      </c>
      <c r="M258" s="12">
        <v>4</v>
      </c>
      <c r="N258" s="15">
        <v>2008</v>
      </c>
    </row>
    <row r="259" spans="2:14" x14ac:dyDescent="0.25">
      <c r="B259" s="11">
        <v>2010</v>
      </c>
      <c r="C259" s="12">
        <f t="shared" si="3"/>
        <v>2009</v>
      </c>
      <c r="D259" s="12" t="s">
        <v>13</v>
      </c>
      <c r="E259" s="12">
        <v>2012</v>
      </c>
      <c r="F259" s="12">
        <v>100</v>
      </c>
      <c r="G259" s="14">
        <v>5132</v>
      </c>
      <c r="H259" s="14">
        <v>5132</v>
      </c>
      <c r="I259" s="13">
        <v>58.05</v>
      </c>
      <c r="J259" s="12">
        <v>0</v>
      </c>
      <c r="K259" s="14">
        <v>9884</v>
      </c>
      <c r="L259" s="14">
        <v>9884</v>
      </c>
      <c r="M259" s="12">
        <v>3</v>
      </c>
      <c r="N259" s="15">
        <v>2008</v>
      </c>
    </row>
    <row r="260" spans="2:14" x14ac:dyDescent="0.25">
      <c r="B260" s="11">
        <v>2010</v>
      </c>
      <c r="C260" s="12">
        <f t="shared" ref="C260:C323" si="4">B260-1</f>
        <v>2009</v>
      </c>
      <c r="D260" s="12" t="s">
        <v>15</v>
      </c>
      <c r="E260" s="12">
        <v>2011</v>
      </c>
      <c r="F260" s="12">
        <v>5</v>
      </c>
      <c r="G260" s="14">
        <v>6171</v>
      </c>
      <c r="H260" s="14">
        <v>6171</v>
      </c>
      <c r="I260" s="13">
        <v>11.94</v>
      </c>
      <c r="J260" s="12">
        <v>0</v>
      </c>
      <c r="K260" s="14">
        <v>9884</v>
      </c>
      <c r="L260" s="14">
        <v>9884</v>
      </c>
      <c r="M260" s="12">
        <v>2</v>
      </c>
      <c r="N260" s="15">
        <v>2008</v>
      </c>
    </row>
    <row r="261" spans="2:14" x14ac:dyDescent="0.25">
      <c r="B261" s="11">
        <v>2011</v>
      </c>
      <c r="C261" s="12">
        <f t="shared" si="4"/>
        <v>2010</v>
      </c>
      <c r="D261" s="12" t="s">
        <v>25</v>
      </c>
      <c r="E261" s="12">
        <v>2014</v>
      </c>
      <c r="F261" s="12">
        <v>1300</v>
      </c>
      <c r="G261" s="12">
        <v>2809</v>
      </c>
      <c r="H261" s="12">
        <v>2809</v>
      </c>
      <c r="I261" s="13">
        <v>29.31</v>
      </c>
      <c r="J261" s="12">
        <v>4.2</v>
      </c>
      <c r="K261" s="12">
        <v>8800</v>
      </c>
      <c r="L261" s="12">
        <v>8740</v>
      </c>
      <c r="M261" s="12">
        <v>4</v>
      </c>
      <c r="N261" s="15">
        <v>2009</v>
      </c>
    </row>
    <row r="262" spans="2:14" x14ac:dyDescent="0.25">
      <c r="B262" s="11">
        <v>2011</v>
      </c>
      <c r="C262" s="12">
        <f t="shared" si="4"/>
        <v>2010</v>
      </c>
      <c r="D262" s="12" t="s">
        <v>22</v>
      </c>
      <c r="E262" s="12">
        <v>2014</v>
      </c>
      <c r="F262" s="12">
        <v>1200</v>
      </c>
      <c r="G262" s="12">
        <v>3182</v>
      </c>
      <c r="H262" s="12">
        <v>3182</v>
      </c>
      <c r="I262" s="13">
        <v>58.32</v>
      </c>
      <c r="J262" s="12">
        <v>6.79</v>
      </c>
      <c r="K262" s="12">
        <v>8700</v>
      </c>
      <c r="L262" s="12">
        <v>7450</v>
      </c>
      <c r="M262" s="12">
        <v>4</v>
      </c>
      <c r="N262" s="15">
        <v>2009</v>
      </c>
    </row>
    <row r="263" spans="2:14" x14ac:dyDescent="0.25">
      <c r="B263" s="11">
        <v>2011</v>
      </c>
      <c r="C263" s="12">
        <f t="shared" si="4"/>
        <v>2010</v>
      </c>
      <c r="D263" s="12" t="s">
        <v>30</v>
      </c>
      <c r="E263" s="12">
        <v>2016</v>
      </c>
      <c r="F263" s="12">
        <v>520</v>
      </c>
      <c r="G263" s="12">
        <v>5287</v>
      </c>
      <c r="H263" s="12">
        <v>5287</v>
      </c>
      <c r="I263" s="13">
        <v>68.47</v>
      </c>
      <c r="J263" s="12">
        <v>8.83</v>
      </c>
      <c r="K263" s="12">
        <v>10700</v>
      </c>
      <c r="L263" s="12">
        <v>8307</v>
      </c>
      <c r="M263" s="12">
        <v>4</v>
      </c>
      <c r="N263" s="15">
        <v>2009</v>
      </c>
    </row>
    <row r="264" spans="2:14" x14ac:dyDescent="0.25">
      <c r="B264" s="11">
        <v>2011</v>
      </c>
      <c r="C264" s="12">
        <f t="shared" si="4"/>
        <v>2010</v>
      </c>
      <c r="D264" s="12" t="s">
        <v>26</v>
      </c>
      <c r="E264" s="12">
        <v>2013</v>
      </c>
      <c r="F264" s="12">
        <v>540</v>
      </c>
      <c r="G264" s="12">
        <v>967</v>
      </c>
      <c r="H264" s="12">
        <v>967</v>
      </c>
      <c r="I264" s="13">
        <v>14.22</v>
      </c>
      <c r="J264" s="12">
        <v>3.37</v>
      </c>
      <c r="K264" s="12">
        <v>7050</v>
      </c>
      <c r="L264" s="12">
        <v>6800</v>
      </c>
      <c r="M264" s="12">
        <v>3</v>
      </c>
      <c r="N264" s="15">
        <v>2009</v>
      </c>
    </row>
    <row r="265" spans="2:14" x14ac:dyDescent="0.25">
      <c r="B265" s="11">
        <v>2011</v>
      </c>
      <c r="C265" s="12">
        <f t="shared" si="4"/>
        <v>2010</v>
      </c>
      <c r="D265" s="12" t="s">
        <v>5</v>
      </c>
      <c r="E265" s="12">
        <v>2013</v>
      </c>
      <c r="F265" s="12">
        <v>400</v>
      </c>
      <c r="G265" s="12">
        <v>991</v>
      </c>
      <c r="H265" s="12">
        <v>991</v>
      </c>
      <c r="I265" s="13">
        <v>14.44</v>
      </c>
      <c r="J265" s="12">
        <v>3.07</v>
      </c>
      <c r="K265" s="12">
        <v>6430</v>
      </c>
      <c r="L265" s="12">
        <v>6333</v>
      </c>
      <c r="M265" s="12">
        <v>3</v>
      </c>
      <c r="N265" s="15">
        <v>2009</v>
      </c>
    </row>
    <row r="266" spans="2:14" x14ac:dyDescent="0.25">
      <c r="B266" s="11">
        <v>2011</v>
      </c>
      <c r="C266" s="12">
        <f t="shared" si="4"/>
        <v>2010</v>
      </c>
      <c r="D266" s="12" t="s">
        <v>31</v>
      </c>
      <c r="E266" s="12">
        <v>2016</v>
      </c>
      <c r="F266" s="12">
        <v>340</v>
      </c>
      <c r="G266" s="12">
        <v>2036</v>
      </c>
      <c r="H266" s="12">
        <v>2036</v>
      </c>
      <c r="I266" s="13">
        <v>29.89</v>
      </c>
      <c r="J266" s="12">
        <v>6.37</v>
      </c>
      <c r="K266" s="12">
        <v>7525</v>
      </c>
      <c r="L266" s="12">
        <v>7493</v>
      </c>
      <c r="M266" s="12">
        <v>3</v>
      </c>
      <c r="N266" s="15">
        <v>2009</v>
      </c>
    </row>
    <row r="267" spans="2:14" x14ac:dyDescent="0.25">
      <c r="B267" s="11">
        <v>2011</v>
      </c>
      <c r="C267" s="12">
        <f t="shared" si="4"/>
        <v>2010</v>
      </c>
      <c r="D267" s="12" t="s">
        <v>8</v>
      </c>
      <c r="E267" s="12">
        <v>2012</v>
      </c>
      <c r="F267" s="12">
        <v>85</v>
      </c>
      <c r="G267" s="12">
        <v>961</v>
      </c>
      <c r="H267" s="12">
        <v>961</v>
      </c>
      <c r="I267" s="13">
        <v>9.75</v>
      </c>
      <c r="J267" s="12">
        <v>8.15</v>
      </c>
      <c r="K267" s="12">
        <v>10745</v>
      </c>
      <c r="L267" s="12">
        <v>10450</v>
      </c>
      <c r="M267" s="12">
        <v>2</v>
      </c>
      <c r="N267" s="15">
        <v>2009</v>
      </c>
    </row>
    <row r="268" spans="2:14" x14ac:dyDescent="0.25">
      <c r="B268" s="11">
        <v>2011</v>
      </c>
      <c r="C268" s="12">
        <f t="shared" si="4"/>
        <v>2010</v>
      </c>
      <c r="D268" s="12" t="s">
        <v>4</v>
      </c>
      <c r="E268" s="12">
        <v>2012</v>
      </c>
      <c r="F268" s="12">
        <v>210</v>
      </c>
      <c r="G268" s="12">
        <v>658</v>
      </c>
      <c r="H268" s="12">
        <v>658</v>
      </c>
      <c r="I268" s="13">
        <v>14.52</v>
      </c>
      <c r="J268" s="12">
        <v>6.9</v>
      </c>
      <c r="K268" s="12">
        <v>9750</v>
      </c>
      <c r="L268" s="12">
        <v>8550</v>
      </c>
      <c r="M268" s="12">
        <v>2</v>
      </c>
      <c r="N268" s="15">
        <v>2009</v>
      </c>
    </row>
    <row r="269" spans="2:14" x14ac:dyDescent="0.25">
      <c r="B269" s="11">
        <v>2011</v>
      </c>
      <c r="C269" s="12">
        <f t="shared" si="4"/>
        <v>2010</v>
      </c>
      <c r="D269" s="12" t="s">
        <v>6</v>
      </c>
      <c r="E269" s="12">
        <v>2013</v>
      </c>
      <c r="F269" s="12">
        <v>10</v>
      </c>
      <c r="G269" s="12">
        <v>6752</v>
      </c>
      <c r="H269" s="12">
        <v>6752</v>
      </c>
      <c r="I269" s="13">
        <v>345.8</v>
      </c>
      <c r="J269" s="12">
        <v>0</v>
      </c>
      <c r="K269" s="12">
        <v>9500</v>
      </c>
      <c r="L269" s="12">
        <v>6960</v>
      </c>
      <c r="M269" s="12">
        <v>3</v>
      </c>
      <c r="N269" s="15">
        <v>2009</v>
      </c>
    </row>
    <row r="270" spans="2:14" x14ac:dyDescent="0.25">
      <c r="B270" s="11">
        <v>2011</v>
      </c>
      <c r="C270" s="12">
        <f t="shared" si="4"/>
        <v>2010</v>
      </c>
      <c r="D270" s="12" t="s">
        <v>18</v>
      </c>
      <c r="E270" s="12">
        <v>2016</v>
      </c>
      <c r="F270" s="12">
        <v>2236</v>
      </c>
      <c r="G270" s="12">
        <v>5275</v>
      </c>
      <c r="H270" s="12">
        <v>5275</v>
      </c>
      <c r="I270" s="13">
        <v>87.69</v>
      </c>
      <c r="J270" s="12">
        <v>2</v>
      </c>
      <c r="K270" s="12">
        <v>10453</v>
      </c>
      <c r="L270" s="12">
        <v>10453</v>
      </c>
      <c r="M270" s="12">
        <v>6</v>
      </c>
      <c r="N270" s="15">
        <v>2009</v>
      </c>
    </row>
    <row r="271" spans="2:14" x14ac:dyDescent="0.25">
      <c r="B271" s="11">
        <v>2011</v>
      </c>
      <c r="C271" s="12">
        <f t="shared" si="4"/>
        <v>2010</v>
      </c>
      <c r="D271" s="12" t="s">
        <v>28</v>
      </c>
      <c r="E271" s="12">
        <v>2013</v>
      </c>
      <c r="F271" s="12">
        <v>2</v>
      </c>
      <c r="G271" s="12">
        <v>1416</v>
      </c>
      <c r="H271" s="12">
        <v>1416</v>
      </c>
      <c r="I271" s="13">
        <v>16.579999999999998</v>
      </c>
      <c r="J271" s="12">
        <v>7.37</v>
      </c>
      <c r="K271" s="12">
        <v>9050</v>
      </c>
      <c r="L271" s="12">
        <v>8900</v>
      </c>
      <c r="M271" s="12">
        <v>3</v>
      </c>
      <c r="N271" s="15">
        <v>2009</v>
      </c>
    </row>
    <row r="272" spans="2:14" x14ac:dyDescent="0.25">
      <c r="B272" s="11">
        <v>2011</v>
      </c>
      <c r="C272" s="12">
        <f t="shared" si="4"/>
        <v>2010</v>
      </c>
      <c r="D272" s="12" t="s">
        <v>29</v>
      </c>
      <c r="E272" s="12">
        <v>2012</v>
      </c>
      <c r="F272" s="12">
        <v>1</v>
      </c>
      <c r="G272" s="12">
        <v>1701</v>
      </c>
      <c r="H272" s="12">
        <v>1701</v>
      </c>
      <c r="I272" s="13">
        <v>16.579999999999998</v>
      </c>
      <c r="J272" s="12">
        <v>7.37</v>
      </c>
      <c r="K272" s="12">
        <v>10069</v>
      </c>
      <c r="L272" s="12">
        <v>9880</v>
      </c>
      <c r="M272" s="12">
        <v>2</v>
      </c>
      <c r="N272" s="15">
        <v>2009</v>
      </c>
    </row>
    <row r="273" spans="2:14" x14ac:dyDescent="0.25">
      <c r="B273" s="11">
        <v>2011</v>
      </c>
      <c r="C273" s="12">
        <f t="shared" si="4"/>
        <v>2010</v>
      </c>
      <c r="D273" s="12" t="s">
        <v>11</v>
      </c>
      <c r="E273" s="12">
        <v>2014</v>
      </c>
      <c r="F273" s="12">
        <v>50</v>
      </c>
      <c r="G273" s="12">
        <v>3724</v>
      </c>
      <c r="H273" s="12">
        <v>3724</v>
      </c>
      <c r="I273" s="13">
        <v>99.3</v>
      </c>
      <c r="J273" s="12">
        <v>6.94</v>
      </c>
      <c r="K273" s="12">
        <v>13500</v>
      </c>
      <c r="L273" s="12">
        <v>13500</v>
      </c>
      <c r="M273" s="12">
        <v>4</v>
      </c>
      <c r="N273" s="15">
        <v>2009</v>
      </c>
    </row>
    <row r="274" spans="2:14" x14ac:dyDescent="0.25">
      <c r="B274" s="11">
        <v>2011</v>
      </c>
      <c r="C274" s="12">
        <f t="shared" si="4"/>
        <v>2010</v>
      </c>
      <c r="D274" s="12" t="s">
        <v>10</v>
      </c>
      <c r="E274" s="12">
        <v>2011</v>
      </c>
      <c r="F274" s="12">
        <v>50</v>
      </c>
      <c r="G274" s="12">
        <v>2482</v>
      </c>
      <c r="H274" s="12">
        <v>2482</v>
      </c>
      <c r="I274" s="13">
        <v>107.27</v>
      </c>
      <c r="J274" s="12">
        <v>9.52</v>
      </c>
      <c r="K274" s="12">
        <v>30000</v>
      </c>
      <c r="L274" s="12">
        <v>30000</v>
      </c>
      <c r="M274" s="12">
        <v>4</v>
      </c>
      <c r="N274" s="15">
        <v>2009</v>
      </c>
    </row>
    <row r="275" spans="2:14" x14ac:dyDescent="0.25">
      <c r="B275" s="11">
        <v>2011</v>
      </c>
      <c r="C275" s="12">
        <f t="shared" si="4"/>
        <v>2010</v>
      </c>
      <c r="D275" s="12" t="s">
        <v>12</v>
      </c>
      <c r="E275" s="12">
        <v>2011</v>
      </c>
      <c r="F275" s="12">
        <v>50</v>
      </c>
      <c r="G275" s="12">
        <v>8237</v>
      </c>
      <c r="H275" s="12">
        <v>8237</v>
      </c>
      <c r="I275" s="13">
        <v>369.28</v>
      </c>
      <c r="J275" s="12">
        <v>8.23</v>
      </c>
      <c r="K275" s="12">
        <v>13648</v>
      </c>
      <c r="L275" s="12">
        <v>13648</v>
      </c>
      <c r="M275" s="12">
        <v>3</v>
      </c>
      <c r="N275" s="15">
        <v>2009</v>
      </c>
    </row>
    <row r="276" spans="2:14" x14ac:dyDescent="0.25">
      <c r="B276" s="11">
        <v>2011</v>
      </c>
      <c r="C276" s="12">
        <f t="shared" si="4"/>
        <v>2010</v>
      </c>
      <c r="D276" s="12" t="s">
        <v>32</v>
      </c>
      <c r="E276" s="12">
        <v>2014</v>
      </c>
      <c r="F276" s="12">
        <v>500</v>
      </c>
      <c r="G276" s="12">
        <v>2221</v>
      </c>
      <c r="H276" s="12">
        <v>2221</v>
      </c>
      <c r="I276" s="13">
        <v>13.55</v>
      </c>
      <c r="J276" s="12">
        <v>2.42</v>
      </c>
      <c r="K276" s="12">
        <v>9854</v>
      </c>
      <c r="L276" s="12">
        <v>9854</v>
      </c>
      <c r="M276" s="12">
        <v>4</v>
      </c>
      <c r="N276" s="15">
        <v>2009</v>
      </c>
    </row>
    <row r="277" spans="2:14" x14ac:dyDescent="0.25">
      <c r="B277" s="11">
        <v>2011</v>
      </c>
      <c r="C277" s="12">
        <f t="shared" si="4"/>
        <v>2010</v>
      </c>
      <c r="D277" s="12" t="s">
        <v>14</v>
      </c>
      <c r="E277" s="12">
        <v>2011</v>
      </c>
      <c r="F277" s="12">
        <v>100</v>
      </c>
      <c r="G277" s="12">
        <v>2409</v>
      </c>
      <c r="H277" s="12">
        <v>2409</v>
      </c>
      <c r="I277" s="13">
        <v>27.73</v>
      </c>
      <c r="J277" s="12">
        <v>0</v>
      </c>
      <c r="K277" s="12">
        <v>9854</v>
      </c>
      <c r="L277" s="12">
        <v>9854</v>
      </c>
      <c r="M277" s="12">
        <v>3</v>
      </c>
      <c r="N277" s="15">
        <v>2009</v>
      </c>
    </row>
    <row r="278" spans="2:14" x14ac:dyDescent="0.25">
      <c r="B278" s="11">
        <v>2011</v>
      </c>
      <c r="C278" s="12">
        <f t="shared" si="4"/>
        <v>2010</v>
      </c>
      <c r="D278" s="12" t="s">
        <v>33</v>
      </c>
      <c r="E278" s="12">
        <v>2014</v>
      </c>
      <c r="F278" s="12">
        <v>400</v>
      </c>
      <c r="G278" s="12">
        <v>6056</v>
      </c>
      <c r="H278" s="12">
        <v>6056</v>
      </c>
      <c r="I278" s="13">
        <v>86.98</v>
      </c>
      <c r="J278" s="12">
        <v>0</v>
      </c>
      <c r="K278" s="12">
        <v>9854</v>
      </c>
      <c r="L278" s="12">
        <v>9854</v>
      </c>
      <c r="M278" s="12">
        <v>4</v>
      </c>
      <c r="N278" s="15">
        <v>2009</v>
      </c>
    </row>
    <row r="279" spans="2:14" x14ac:dyDescent="0.25">
      <c r="B279" s="11">
        <v>2011</v>
      </c>
      <c r="C279" s="12">
        <f t="shared" si="4"/>
        <v>2010</v>
      </c>
      <c r="D279" s="12" t="s">
        <v>13</v>
      </c>
      <c r="E279" s="12">
        <v>2013</v>
      </c>
      <c r="F279" s="12">
        <v>100</v>
      </c>
      <c r="G279" s="12">
        <v>4636</v>
      </c>
      <c r="H279" s="12">
        <v>4636</v>
      </c>
      <c r="I279" s="13">
        <v>63.23</v>
      </c>
      <c r="J279" s="12">
        <v>0</v>
      </c>
      <c r="K279" s="12">
        <v>9854</v>
      </c>
      <c r="L279" s="12">
        <v>9854</v>
      </c>
      <c r="M279" s="12">
        <v>3</v>
      </c>
      <c r="N279" s="15">
        <v>2009</v>
      </c>
    </row>
    <row r="280" spans="2:14" x14ac:dyDescent="0.25">
      <c r="B280" s="11">
        <v>2011</v>
      </c>
      <c r="C280" s="12">
        <f t="shared" si="4"/>
        <v>2010</v>
      </c>
      <c r="D280" s="12" t="s">
        <v>15</v>
      </c>
      <c r="E280" s="12">
        <v>2012</v>
      </c>
      <c r="F280" s="12">
        <v>150</v>
      </c>
      <c r="G280" s="12">
        <v>4697</v>
      </c>
      <c r="H280" s="12">
        <v>4697</v>
      </c>
      <c r="I280" s="13">
        <v>25.73</v>
      </c>
      <c r="J280" s="12">
        <v>0</v>
      </c>
      <c r="K280" s="12">
        <v>9854</v>
      </c>
      <c r="L280" s="12">
        <v>9854</v>
      </c>
      <c r="M280" s="12">
        <v>2</v>
      </c>
      <c r="N280" s="15">
        <v>2009</v>
      </c>
    </row>
    <row r="281" spans="2:14" x14ac:dyDescent="0.25">
      <c r="B281" s="11">
        <v>2012</v>
      </c>
      <c r="C281" s="12">
        <f t="shared" si="4"/>
        <v>2011</v>
      </c>
      <c r="D281" s="12" t="s">
        <v>25</v>
      </c>
      <c r="E281" s="12">
        <v>2015</v>
      </c>
      <c r="F281" s="12">
        <v>1300</v>
      </c>
      <c r="G281" s="12">
        <v>2844</v>
      </c>
      <c r="H281" s="12">
        <v>2844</v>
      </c>
      <c r="I281" s="13">
        <v>29.67</v>
      </c>
      <c r="J281" s="12">
        <v>4.25</v>
      </c>
      <c r="K281" s="12">
        <v>8800</v>
      </c>
      <c r="L281" s="12">
        <v>8740</v>
      </c>
      <c r="M281" s="12">
        <v>4</v>
      </c>
      <c r="N281" s="15">
        <v>2010</v>
      </c>
    </row>
    <row r="282" spans="2:14" x14ac:dyDescent="0.25">
      <c r="B282" s="11">
        <v>2012</v>
      </c>
      <c r="C282" s="12">
        <f t="shared" si="4"/>
        <v>2011</v>
      </c>
      <c r="D282" s="12" t="s">
        <v>22</v>
      </c>
      <c r="E282" s="12">
        <v>2015</v>
      </c>
      <c r="F282" s="12">
        <v>1200</v>
      </c>
      <c r="G282" s="12">
        <v>3220</v>
      </c>
      <c r="H282" s="12">
        <v>3220</v>
      </c>
      <c r="I282" s="13">
        <v>48.9</v>
      </c>
      <c r="J282" s="12">
        <v>6.87</v>
      </c>
      <c r="K282" s="12">
        <v>8700</v>
      </c>
      <c r="L282" s="12">
        <v>7450</v>
      </c>
      <c r="M282" s="12">
        <v>4</v>
      </c>
      <c r="N282" s="15">
        <v>2010</v>
      </c>
    </row>
    <row r="283" spans="2:14" x14ac:dyDescent="0.25">
      <c r="B283" s="11">
        <v>2012</v>
      </c>
      <c r="C283" s="12">
        <f t="shared" si="4"/>
        <v>2011</v>
      </c>
      <c r="D283" s="12" t="s">
        <v>30</v>
      </c>
      <c r="E283" s="12">
        <v>2017</v>
      </c>
      <c r="F283" s="12">
        <v>520</v>
      </c>
      <c r="G283" s="12">
        <v>5348</v>
      </c>
      <c r="H283" s="12">
        <v>5348</v>
      </c>
      <c r="I283" s="13">
        <v>69.3</v>
      </c>
      <c r="J283" s="12">
        <v>8.0399999999999991</v>
      </c>
      <c r="K283" s="12">
        <v>10700</v>
      </c>
      <c r="L283" s="12">
        <v>8307</v>
      </c>
      <c r="M283" s="12">
        <v>4</v>
      </c>
      <c r="N283" s="15">
        <v>2010</v>
      </c>
    </row>
    <row r="284" spans="2:14" x14ac:dyDescent="0.25">
      <c r="B284" s="11">
        <v>2012</v>
      </c>
      <c r="C284" s="12">
        <f t="shared" si="4"/>
        <v>2011</v>
      </c>
      <c r="D284" s="12" t="s">
        <v>26</v>
      </c>
      <c r="E284" s="12">
        <v>2014</v>
      </c>
      <c r="F284" s="12">
        <v>540</v>
      </c>
      <c r="G284" s="12">
        <v>977</v>
      </c>
      <c r="H284" s="12">
        <v>977</v>
      </c>
      <c r="I284" s="13">
        <v>14.39</v>
      </c>
      <c r="J284" s="12">
        <v>3.43</v>
      </c>
      <c r="K284" s="12">
        <v>7050</v>
      </c>
      <c r="L284" s="12">
        <v>6800</v>
      </c>
      <c r="M284" s="12">
        <v>3</v>
      </c>
      <c r="N284" s="15">
        <v>2010</v>
      </c>
    </row>
    <row r="285" spans="2:14" x14ac:dyDescent="0.25">
      <c r="B285" s="11">
        <v>2012</v>
      </c>
      <c r="C285" s="12">
        <f t="shared" si="4"/>
        <v>2011</v>
      </c>
      <c r="D285" s="12" t="s">
        <v>5</v>
      </c>
      <c r="E285" s="12">
        <v>2014</v>
      </c>
      <c r="F285" s="12">
        <v>400</v>
      </c>
      <c r="G285" s="12">
        <v>1003</v>
      </c>
      <c r="H285" s="12">
        <v>1003</v>
      </c>
      <c r="I285" s="13">
        <v>14.62</v>
      </c>
      <c r="J285" s="12">
        <v>3.11</v>
      </c>
      <c r="K285" s="12">
        <v>6430</v>
      </c>
      <c r="L285" s="12">
        <v>6333</v>
      </c>
      <c r="M285" s="12">
        <v>3</v>
      </c>
      <c r="N285" s="15">
        <v>2010</v>
      </c>
    </row>
    <row r="286" spans="2:14" x14ac:dyDescent="0.25">
      <c r="B286" s="11">
        <v>2012</v>
      </c>
      <c r="C286" s="12">
        <f t="shared" si="4"/>
        <v>2011</v>
      </c>
      <c r="D286" s="12" t="s">
        <v>31</v>
      </c>
      <c r="E286" s="12">
        <v>2017</v>
      </c>
      <c r="F286" s="12">
        <v>340</v>
      </c>
      <c r="G286" s="12">
        <v>2060</v>
      </c>
      <c r="H286" s="12">
        <v>2060</v>
      </c>
      <c r="I286" s="13">
        <v>30.25</v>
      </c>
      <c r="J286" s="12">
        <v>6.45</v>
      </c>
      <c r="K286" s="12">
        <v>7525</v>
      </c>
      <c r="L286" s="12">
        <v>7493</v>
      </c>
      <c r="M286" s="12">
        <v>3</v>
      </c>
      <c r="N286" s="15">
        <v>2010</v>
      </c>
    </row>
    <row r="287" spans="2:14" x14ac:dyDescent="0.25">
      <c r="B287" s="11">
        <v>2012</v>
      </c>
      <c r="C287" s="12">
        <f t="shared" si="4"/>
        <v>2011</v>
      </c>
      <c r="D287" s="12" t="s">
        <v>8</v>
      </c>
      <c r="E287" s="12">
        <v>2013</v>
      </c>
      <c r="F287" s="12">
        <v>85</v>
      </c>
      <c r="G287" s="12">
        <v>974</v>
      </c>
      <c r="H287" s="12">
        <v>974</v>
      </c>
      <c r="I287" s="13">
        <v>6.98</v>
      </c>
      <c r="J287" s="12">
        <v>14.7</v>
      </c>
      <c r="K287" s="12">
        <v>10745</v>
      </c>
      <c r="L287" s="12">
        <v>10450</v>
      </c>
      <c r="M287" s="12">
        <v>2</v>
      </c>
      <c r="N287" s="15">
        <v>2010</v>
      </c>
    </row>
    <row r="288" spans="2:14" x14ac:dyDescent="0.25">
      <c r="B288" s="11">
        <v>2012</v>
      </c>
      <c r="C288" s="12">
        <f t="shared" si="4"/>
        <v>2011</v>
      </c>
      <c r="D288" s="12" t="s">
        <v>4</v>
      </c>
      <c r="E288" s="12">
        <v>2013</v>
      </c>
      <c r="F288" s="12">
        <v>210</v>
      </c>
      <c r="G288" s="12">
        <v>666</v>
      </c>
      <c r="H288" s="12">
        <v>666</v>
      </c>
      <c r="I288" s="13">
        <v>6.7</v>
      </c>
      <c r="J288" s="12">
        <v>9.8699999999999992</v>
      </c>
      <c r="K288" s="12">
        <v>9750</v>
      </c>
      <c r="L288" s="12">
        <v>8550</v>
      </c>
      <c r="M288" s="12">
        <v>2</v>
      </c>
      <c r="N288" s="15">
        <v>2010</v>
      </c>
    </row>
    <row r="289" spans="2:14" x14ac:dyDescent="0.25">
      <c r="B289" s="11">
        <v>2012</v>
      </c>
      <c r="C289" s="12">
        <f t="shared" si="4"/>
        <v>2011</v>
      </c>
      <c r="D289" s="12" t="s">
        <v>6</v>
      </c>
      <c r="E289" s="12">
        <v>2014</v>
      </c>
      <c r="F289" s="12">
        <v>10</v>
      </c>
      <c r="G289" s="12">
        <v>6836</v>
      </c>
      <c r="H289" s="12">
        <v>6836</v>
      </c>
      <c r="I289" s="13">
        <v>350</v>
      </c>
      <c r="J289" s="12">
        <v>0</v>
      </c>
      <c r="K289" s="12">
        <v>9500</v>
      </c>
      <c r="L289" s="12">
        <v>6960</v>
      </c>
      <c r="M289" s="12">
        <v>3</v>
      </c>
      <c r="N289" s="15">
        <v>2010</v>
      </c>
    </row>
    <row r="290" spans="2:14" x14ac:dyDescent="0.25">
      <c r="B290" s="11">
        <v>2012</v>
      </c>
      <c r="C290" s="12">
        <f t="shared" si="4"/>
        <v>2011</v>
      </c>
      <c r="D290" s="12" t="s">
        <v>18</v>
      </c>
      <c r="E290" s="12">
        <v>2017</v>
      </c>
      <c r="F290" s="12">
        <v>2236</v>
      </c>
      <c r="G290" s="12">
        <v>5335</v>
      </c>
      <c r="H290" s="12">
        <v>5335</v>
      </c>
      <c r="I290" s="13">
        <v>88.75</v>
      </c>
      <c r="J290" s="12">
        <v>2.04</v>
      </c>
      <c r="K290" s="12">
        <v>10460</v>
      </c>
      <c r="L290" s="12">
        <v>10460</v>
      </c>
      <c r="M290" s="12">
        <v>6</v>
      </c>
      <c r="N290" s="15">
        <v>2010</v>
      </c>
    </row>
    <row r="291" spans="2:14" x14ac:dyDescent="0.25">
      <c r="B291" s="11">
        <v>2012</v>
      </c>
      <c r="C291" s="12">
        <f t="shared" si="4"/>
        <v>2011</v>
      </c>
      <c r="D291" s="12" t="s">
        <v>28</v>
      </c>
      <c r="E291" s="12">
        <v>2014</v>
      </c>
      <c r="F291" s="12">
        <v>2</v>
      </c>
      <c r="G291" s="12">
        <v>1424</v>
      </c>
      <c r="H291" s="12">
        <v>1424</v>
      </c>
      <c r="I291" s="13">
        <v>16.78</v>
      </c>
      <c r="J291" s="12">
        <v>7.46</v>
      </c>
      <c r="K291" s="12">
        <v>9050</v>
      </c>
      <c r="L291" s="12">
        <v>8900</v>
      </c>
      <c r="M291" s="12">
        <v>3</v>
      </c>
      <c r="N291" s="15">
        <v>2010</v>
      </c>
    </row>
    <row r="292" spans="2:14" x14ac:dyDescent="0.25">
      <c r="B292" s="11">
        <v>2012</v>
      </c>
      <c r="C292" s="12">
        <f t="shared" si="4"/>
        <v>2011</v>
      </c>
      <c r="D292" s="12" t="s">
        <v>29</v>
      </c>
      <c r="E292" s="12">
        <v>2013</v>
      </c>
      <c r="F292" s="12">
        <v>1</v>
      </c>
      <c r="G292" s="12">
        <v>1722</v>
      </c>
      <c r="H292" s="12">
        <v>1722</v>
      </c>
      <c r="I292" s="13">
        <v>16.78</v>
      </c>
      <c r="J292" s="12">
        <v>7.46</v>
      </c>
      <c r="K292" s="12">
        <v>10056</v>
      </c>
      <c r="L292" s="12">
        <v>9880</v>
      </c>
      <c r="M292" s="12">
        <v>2</v>
      </c>
      <c r="N292" s="15">
        <v>2010</v>
      </c>
    </row>
    <row r="293" spans="2:14" x14ac:dyDescent="0.25">
      <c r="B293" s="11">
        <v>2012</v>
      </c>
      <c r="C293" s="12">
        <f t="shared" si="4"/>
        <v>2011</v>
      </c>
      <c r="D293" s="12" t="s">
        <v>11</v>
      </c>
      <c r="E293" s="12">
        <v>2015</v>
      </c>
      <c r="F293" s="12">
        <v>50</v>
      </c>
      <c r="G293" s="12">
        <v>3859</v>
      </c>
      <c r="H293" s="12">
        <v>3859</v>
      </c>
      <c r="I293" s="13">
        <v>100.55</v>
      </c>
      <c r="J293" s="12">
        <v>5</v>
      </c>
      <c r="K293" s="12">
        <v>13500</v>
      </c>
      <c r="L293" s="12">
        <v>13500</v>
      </c>
      <c r="M293" s="12">
        <v>4</v>
      </c>
      <c r="N293" s="15">
        <v>2010</v>
      </c>
    </row>
    <row r="294" spans="2:14" x14ac:dyDescent="0.25">
      <c r="B294" s="11">
        <v>2012</v>
      </c>
      <c r="C294" s="12">
        <f t="shared" si="4"/>
        <v>2011</v>
      </c>
      <c r="D294" s="12" t="s">
        <v>10</v>
      </c>
      <c r="E294" s="12">
        <v>2011</v>
      </c>
      <c r="F294" s="12">
        <v>50</v>
      </c>
      <c r="G294" s="12">
        <v>2513</v>
      </c>
      <c r="H294" s="12">
        <v>2513</v>
      </c>
      <c r="I294" s="13">
        <v>108.62</v>
      </c>
      <c r="J294" s="12">
        <v>9.64</v>
      </c>
      <c r="K294" s="12">
        <v>9760</v>
      </c>
      <c r="L294" s="12">
        <v>9760</v>
      </c>
      <c r="M294" s="12">
        <v>4</v>
      </c>
      <c r="N294" s="15">
        <v>2010</v>
      </c>
    </row>
    <row r="295" spans="2:14" x14ac:dyDescent="0.25">
      <c r="B295" s="11">
        <v>2012</v>
      </c>
      <c r="C295" s="12">
        <f t="shared" si="4"/>
        <v>2011</v>
      </c>
      <c r="D295" s="12" t="s">
        <v>12</v>
      </c>
      <c r="E295" s="12">
        <v>2011</v>
      </c>
      <c r="F295" s="12">
        <v>50</v>
      </c>
      <c r="G295" s="12">
        <v>8233</v>
      </c>
      <c r="H295" s="12">
        <v>8233</v>
      </c>
      <c r="I295" s="13">
        <v>378.76</v>
      </c>
      <c r="J295" s="12">
        <v>8.33</v>
      </c>
      <c r="K295" s="12">
        <v>13648</v>
      </c>
      <c r="L295" s="12">
        <v>13648</v>
      </c>
      <c r="M295" s="12">
        <v>3</v>
      </c>
      <c r="N295" s="15">
        <v>2010</v>
      </c>
    </row>
    <row r="296" spans="2:14" x14ac:dyDescent="0.25">
      <c r="B296" s="11">
        <v>2012</v>
      </c>
      <c r="C296" s="12">
        <f t="shared" si="4"/>
        <v>2011</v>
      </c>
      <c r="D296" s="12" t="s">
        <v>32</v>
      </c>
      <c r="E296" s="12">
        <v>2015</v>
      </c>
      <c r="F296" s="12">
        <v>500</v>
      </c>
      <c r="G296" s="12">
        <v>2347</v>
      </c>
      <c r="H296" s="12">
        <v>2347</v>
      </c>
      <c r="I296" s="13">
        <v>14.27</v>
      </c>
      <c r="J296" s="12">
        <v>2.5499999999999998</v>
      </c>
      <c r="K296" s="12">
        <v>9760</v>
      </c>
      <c r="L296" s="12">
        <v>9760</v>
      </c>
      <c r="M296" s="12">
        <v>4</v>
      </c>
      <c r="N296" s="15">
        <v>2010</v>
      </c>
    </row>
    <row r="297" spans="2:14" x14ac:dyDescent="0.25">
      <c r="B297" s="11">
        <v>2012</v>
      </c>
      <c r="C297" s="12">
        <f t="shared" si="4"/>
        <v>2011</v>
      </c>
      <c r="D297" s="12" t="s">
        <v>14</v>
      </c>
      <c r="E297" s="12">
        <v>2011</v>
      </c>
      <c r="F297" s="12">
        <v>100</v>
      </c>
      <c r="G297" s="12">
        <v>2437</v>
      </c>
      <c r="H297" s="12">
        <v>2437</v>
      </c>
      <c r="I297" s="13">
        <v>28.07</v>
      </c>
      <c r="J297" s="12">
        <v>0</v>
      </c>
      <c r="K297" s="12">
        <v>9760</v>
      </c>
      <c r="L297" s="12">
        <v>9760</v>
      </c>
      <c r="M297" s="12">
        <v>3</v>
      </c>
      <c r="N297" s="15">
        <v>2010</v>
      </c>
    </row>
    <row r="298" spans="2:14" x14ac:dyDescent="0.25">
      <c r="B298" s="11">
        <v>2012</v>
      </c>
      <c r="C298" s="12">
        <f t="shared" si="4"/>
        <v>2011</v>
      </c>
      <c r="D298" s="12" t="s">
        <v>33</v>
      </c>
      <c r="E298" s="12">
        <v>2015</v>
      </c>
      <c r="F298" s="12">
        <v>400</v>
      </c>
      <c r="G298" s="12">
        <v>5974</v>
      </c>
      <c r="H298" s="12">
        <v>5974</v>
      </c>
      <c r="I298" s="13">
        <v>53.33</v>
      </c>
      <c r="J298" s="12">
        <v>0</v>
      </c>
      <c r="K298" s="12">
        <v>9760</v>
      </c>
      <c r="L298" s="12">
        <v>9760</v>
      </c>
      <c r="M298" s="12">
        <v>4</v>
      </c>
      <c r="N298" s="15">
        <v>2010</v>
      </c>
    </row>
    <row r="299" spans="2:14" x14ac:dyDescent="0.25">
      <c r="B299" s="11">
        <v>2012</v>
      </c>
      <c r="C299" s="12">
        <f t="shared" si="4"/>
        <v>2011</v>
      </c>
      <c r="D299" s="12" t="s">
        <v>13</v>
      </c>
      <c r="E299" s="12">
        <v>2014</v>
      </c>
      <c r="F299" s="12">
        <v>100</v>
      </c>
      <c r="G299" s="12">
        <v>4691</v>
      </c>
      <c r="H299" s="12">
        <v>4691</v>
      </c>
      <c r="I299" s="13">
        <v>64</v>
      </c>
      <c r="J299" s="12">
        <v>0</v>
      </c>
      <c r="K299" s="12">
        <v>9760</v>
      </c>
      <c r="L299" s="12">
        <v>9760</v>
      </c>
      <c r="M299" s="12">
        <v>3</v>
      </c>
      <c r="N299" s="15">
        <v>2010</v>
      </c>
    </row>
    <row r="300" spans="2:14" x14ac:dyDescent="0.25">
      <c r="B300" s="11">
        <v>2012</v>
      </c>
      <c r="C300" s="12">
        <f t="shared" si="4"/>
        <v>2011</v>
      </c>
      <c r="D300" s="12" t="s">
        <v>15</v>
      </c>
      <c r="E300" s="12">
        <v>2013</v>
      </c>
      <c r="F300" s="12">
        <v>150</v>
      </c>
      <c r="G300" s="12">
        <v>4755</v>
      </c>
      <c r="H300" s="12">
        <v>4755</v>
      </c>
      <c r="I300" s="13">
        <v>16.7</v>
      </c>
      <c r="J300" s="12">
        <v>0</v>
      </c>
      <c r="K300" s="12">
        <v>9760</v>
      </c>
      <c r="L300" s="12">
        <v>9760</v>
      </c>
      <c r="M300" s="12">
        <v>2</v>
      </c>
      <c r="N300" s="15">
        <v>2010</v>
      </c>
    </row>
    <row r="301" spans="2:14" x14ac:dyDescent="0.25">
      <c r="B301" s="11">
        <v>2013</v>
      </c>
      <c r="C301" s="12">
        <f t="shared" si="4"/>
        <v>2012</v>
      </c>
      <c r="D301" s="12" t="s">
        <v>25</v>
      </c>
      <c r="E301" s="12">
        <v>2016</v>
      </c>
      <c r="F301" s="12">
        <v>1300</v>
      </c>
      <c r="G301" s="12">
        <v>2883</v>
      </c>
      <c r="H301" s="12">
        <v>2883</v>
      </c>
      <c r="I301" s="13">
        <v>30.64</v>
      </c>
      <c r="J301" s="12">
        <v>4.3899999999999997</v>
      </c>
      <c r="K301" s="12">
        <v>8800</v>
      </c>
      <c r="L301" s="12">
        <v>8740</v>
      </c>
      <c r="M301" s="12">
        <v>4</v>
      </c>
      <c r="N301" s="15">
        <v>2011</v>
      </c>
    </row>
    <row r="302" spans="2:14" x14ac:dyDescent="0.25">
      <c r="B302" s="11">
        <v>2013</v>
      </c>
      <c r="C302" s="12">
        <f t="shared" si="4"/>
        <v>2012</v>
      </c>
      <c r="D302" s="12" t="s">
        <v>22</v>
      </c>
      <c r="E302" s="12">
        <v>2016</v>
      </c>
      <c r="F302" s="12">
        <v>1200</v>
      </c>
      <c r="G302" s="12">
        <v>3718</v>
      </c>
      <c r="H302" s="12">
        <v>3718</v>
      </c>
      <c r="I302" s="13">
        <v>50.49</v>
      </c>
      <c r="J302" s="12">
        <v>7.09</v>
      </c>
      <c r="K302" s="12">
        <v>8700</v>
      </c>
      <c r="L302" s="12">
        <v>7450</v>
      </c>
      <c r="M302" s="12">
        <v>4</v>
      </c>
      <c r="N302" s="15">
        <v>2011</v>
      </c>
    </row>
    <row r="303" spans="2:14" x14ac:dyDescent="0.25">
      <c r="B303" s="11">
        <v>2013</v>
      </c>
      <c r="C303" s="12">
        <f t="shared" si="4"/>
        <v>2012</v>
      </c>
      <c r="D303" s="12" t="s">
        <v>30</v>
      </c>
      <c r="E303" s="12">
        <v>2017</v>
      </c>
      <c r="F303" s="12">
        <v>650</v>
      </c>
      <c r="G303" s="12">
        <v>5138</v>
      </c>
      <c r="H303" s="12">
        <v>5138</v>
      </c>
      <c r="I303" s="13">
        <v>65.31</v>
      </c>
      <c r="J303" s="12">
        <v>4.37</v>
      </c>
      <c r="K303" s="12">
        <v>12000</v>
      </c>
      <c r="L303" s="12">
        <v>9316</v>
      </c>
      <c r="M303" s="12">
        <v>4</v>
      </c>
      <c r="N303" s="15">
        <v>2011</v>
      </c>
    </row>
    <row r="304" spans="2:14" x14ac:dyDescent="0.25">
      <c r="B304" s="11">
        <v>2013</v>
      </c>
      <c r="C304" s="12">
        <f t="shared" si="4"/>
        <v>2012</v>
      </c>
      <c r="D304" s="12" t="s">
        <v>26</v>
      </c>
      <c r="E304" s="12">
        <v>2015</v>
      </c>
      <c r="F304" s="12">
        <v>620</v>
      </c>
      <c r="G304" s="12">
        <v>901</v>
      </c>
      <c r="H304" s="12">
        <v>901</v>
      </c>
      <c r="I304" s="13">
        <v>12.94</v>
      </c>
      <c r="J304" s="12">
        <v>3.54</v>
      </c>
      <c r="K304" s="12">
        <v>7050</v>
      </c>
      <c r="L304" s="12">
        <v>6800</v>
      </c>
      <c r="M304" s="12">
        <v>3</v>
      </c>
      <c r="N304" s="15">
        <v>2011</v>
      </c>
    </row>
    <row r="305" spans="2:14" x14ac:dyDescent="0.25">
      <c r="B305" s="11">
        <v>2013</v>
      </c>
      <c r="C305" s="12">
        <f t="shared" si="4"/>
        <v>2012</v>
      </c>
      <c r="D305" s="12" t="s">
        <v>5</v>
      </c>
      <c r="E305" s="12">
        <v>2015</v>
      </c>
      <c r="F305" s="12">
        <v>400</v>
      </c>
      <c r="G305" s="12">
        <v>1006</v>
      </c>
      <c r="H305" s="12">
        <v>1006</v>
      </c>
      <c r="I305" s="13">
        <v>15.1</v>
      </c>
      <c r="J305" s="12">
        <v>3.21</v>
      </c>
      <c r="K305" s="12">
        <v>6430</v>
      </c>
      <c r="L305" s="12">
        <v>6333</v>
      </c>
      <c r="M305" s="12">
        <v>3</v>
      </c>
      <c r="N305" s="15">
        <v>2011</v>
      </c>
    </row>
    <row r="306" spans="2:14" x14ac:dyDescent="0.25">
      <c r="B306" s="11">
        <v>2013</v>
      </c>
      <c r="C306" s="12">
        <f t="shared" si="4"/>
        <v>2012</v>
      </c>
      <c r="D306" s="12" t="s">
        <v>31</v>
      </c>
      <c r="E306" s="12">
        <v>2017</v>
      </c>
      <c r="F306" s="12">
        <v>340</v>
      </c>
      <c r="G306" s="12">
        <v>2059</v>
      </c>
      <c r="H306" s="12">
        <v>2059</v>
      </c>
      <c r="I306" s="13">
        <v>31.23</v>
      </c>
      <c r="J306" s="12">
        <v>6.66</v>
      </c>
      <c r="K306" s="12">
        <v>7525</v>
      </c>
      <c r="L306" s="12">
        <v>7493</v>
      </c>
      <c r="M306" s="12">
        <v>3</v>
      </c>
      <c r="N306" s="15">
        <v>2011</v>
      </c>
    </row>
    <row r="307" spans="2:14" x14ac:dyDescent="0.25">
      <c r="B307" s="11">
        <v>2013</v>
      </c>
      <c r="C307" s="12">
        <f t="shared" si="4"/>
        <v>2012</v>
      </c>
      <c r="D307" s="12" t="s">
        <v>8</v>
      </c>
      <c r="E307" s="12">
        <v>2014</v>
      </c>
      <c r="F307" s="12">
        <v>85</v>
      </c>
      <c r="G307" s="12">
        <v>956</v>
      </c>
      <c r="H307" s="12">
        <v>956</v>
      </c>
      <c r="I307" s="13">
        <v>7.21</v>
      </c>
      <c r="J307" s="12">
        <v>15.18</v>
      </c>
      <c r="K307" s="12">
        <v>10850</v>
      </c>
      <c r="L307" s="12">
        <v>10450</v>
      </c>
      <c r="M307" s="12">
        <v>2</v>
      </c>
      <c r="N307" s="15">
        <v>2011</v>
      </c>
    </row>
    <row r="308" spans="2:14" x14ac:dyDescent="0.25">
      <c r="B308" s="11">
        <v>2013</v>
      </c>
      <c r="C308" s="12">
        <f t="shared" si="4"/>
        <v>2012</v>
      </c>
      <c r="D308" s="12" t="s">
        <v>4</v>
      </c>
      <c r="E308" s="12">
        <v>2014</v>
      </c>
      <c r="F308" s="12">
        <v>210</v>
      </c>
      <c r="G308" s="12">
        <v>664</v>
      </c>
      <c r="H308" s="12">
        <v>664</v>
      </c>
      <c r="I308" s="13">
        <v>6.92</v>
      </c>
      <c r="J308" s="12">
        <v>10.19</v>
      </c>
      <c r="K308" s="12">
        <v>9750</v>
      </c>
      <c r="L308" s="12">
        <v>8550</v>
      </c>
      <c r="M308" s="12">
        <v>2</v>
      </c>
      <c r="N308" s="15">
        <v>2011</v>
      </c>
    </row>
    <row r="309" spans="2:14" x14ac:dyDescent="0.25">
      <c r="B309" s="11">
        <v>2013</v>
      </c>
      <c r="C309" s="12">
        <f t="shared" si="4"/>
        <v>2012</v>
      </c>
      <c r="D309" s="12" t="s">
        <v>6</v>
      </c>
      <c r="E309" s="12">
        <v>2015</v>
      </c>
      <c r="F309" s="12">
        <v>10</v>
      </c>
      <c r="G309" s="12">
        <v>6982</v>
      </c>
      <c r="H309" s="12">
        <v>6982</v>
      </c>
      <c r="I309" s="13">
        <v>357.47</v>
      </c>
      <c r="J309" s="12">
        <v>0</v>
      </c>
      <c r="K309" s="12">
        <v>9500</v>
      </c>
      <c r="L309" s="12">
        <v>6960</v>
      </c>
      <c r="M309" s="12">
        <v>3</v>
      </c>
      <c r="N309" s="15">
        <v>2011</v>
      </c>
    </row>
    <row r="310" spans="2:14" x14ac:dyDescent="0.25">
      <c r="B310" s="11">
        <v>2013</v>
      </c>
      <c r="C310" s="12">
        <f t="shared" si="4"/>
        <v>2012</v>
      </c>
      <c r="D310" s="12" t="s">
        <v>18</v>
      </c>
      <c r="E310" s="12">
        <v>2018</v>
      </c>
      <c r="F310" s="12">
        <v>2236</v>
      </c>
      <c r="G310" s="12">
        <v>5429</v>
      </c>
      <c r="H310" s="12">
        <v>5429</v>
      </c>
      <c r="I310" s="13">
        <v>91.65</v>
      </c>
      <c r="J310" s="12">
        <v>2.1</v>
      </c>
      <c r="K310" s="12">
        <v>10452</v>
      </c>
      <c r="L310" s="12">
        <v>10452</v>
      </c>
      <c r="M310" s="12">
        <v>6</v>
      </c>
      <c r="N310" s="15">
        <v>2011</v>
      </c>
    </row>
    <row r="311" spans="2:14" x14ac:dyDescent="0.25">
      <c r="B311" s="11">
        <v>2013</v>
      </c>
      <c r="C311" s="12">
        <f t="shared" si="4"/>
        <v>2012</v>
      </c>
      <c r="D311" s="12" t="s">
        <v>28</v>
      </c>
      <c r="E311" s="12">
        <v>2015</v>
      </c>
      <c r="F311" s="12">
        <v>2</v>
      </c>
      <c r="G311" s="12">
        <v>1465</v>
      </c>
      <c r="H311" s="12">
        <v>1465</v>
      </c>
      <c r="I311" s="13">
        <v>17.14</v>
      </c>
      <c r="J311" s="12">
        <v>7.62</v>
      </c>
      <c r="K311" s="12">
        <v>9038</v>
      </c>
      <c r="L311" s="12">
        <v>8900</v>
      </c>
      <c r="M311" s="12">
        <v>3</v>
      </c>
      <c r="N311" s="15">
        <v>2011</v>
      </c>
    </row>
    <row r="312" spans="2:14" x14ac:dyDescent="0.25">
      <c r="B312" s="11">
        <v>2013</v>
      </c>
      <c r="C312" s="12">
        <f t="shared" si="4"/>
        <v>2012</v>
      </c>
      <c r="D312" s="12" t="s">
        <v>29</v>
      </c>
      <c r="E312" s="12">
        <v>2015</v>
      </c>
      <c r="F312" s="12">
        <v>1</v>
      </c>
      <c r="G312" s="12">
        <v>1759</v>
      </c>
      <c r="H312" s="12">
        <v>1759</v>
      </c>
      <c r="I312" s="13">
        <v>17.14</v>
      </c>
      <c r="J312" s="12">
        <v>7.62</v>
      </c>
      <c r="K312" s="12">
        <v>10042</v>
      </c>
      <c r="L312" s="12">
        <v>9880</v>
      </c>
      <c r="M312" s="12">
        <v>2</v>
      </c>
      <c r="N312" s="15">
        <v>2011</v>
      </c>
    </row>
    <row r="313" spans="2:14" x14ac:dyDescent="0.25">
      <c r="B313" s="11">
        <v>2013</v>
      </c>
      <c r="C313" s="12">
        <f t="shared" si="4"/>
        <v>2012</v>
      </c>
      <c r="D313" s="12" t="s">
        <v>11</v>
      </c>
      <c r="E313" s="12">
        <v>2016</v>
      </c>
      <c r="F313" s="12">
        <v>50</v>
      </c>
      <c r="G313" s="12">
        <v>4041</v>
      </c>
      <c r="H313" s="12">
        <v>4041</v>
      </c>
      <c r="I313" s="13">
        <v>103.79</v>
      </c>
      <c r="J313" s="12">
        <v>5.17</v>
      </c>
      <c r="K313" s="12">
        <v>13500</v>
      </c>
      <c r="L313" s="12">
        <v>13500</v>
      </c>
      <c r="M313" s="12">
        <v>4</v>
      </c>
      <c r="N313" s="15">
        <v>2011</v>
      </c>
    </row>
    <row r="314" spans="2:14" x14ac:dyDescent="0.25">
      <c r="B314" s="11">
        <v>2013</v>
      </c>
      <c r="C314" s="12">
        <f t="shared" si="4"/>
        <v>2012</v>
      </c>
      <c r="D314" s="12" t="s">
        <v>10</v>
      </c>
      <c r="E314" s="12">
        <v>2013</v>
      </c>
      <c r="F314" s="12">
        <v>50</v>
      </c>
      <c r="G314" s="12">
        <v>2567</v>
      </c>
      <c r="H314" s="12">
        <v>2567</v>
      </c>
      <c r="I314" s="13">
        <v>110.94</v>
      </c>
      <c r="J314" s="12">
        <v>0</v>
      </c>
      <c r="K314" s="12">
        <v>9756</v>
      </c>
      <c r="L314" s="12">
        <v>9756</v>
      </c>
      <c r="M314" s="12">
        <v>4</v>
      </c>
      <c r="N314" s="15">
        <v>2011</v>
      </c>
    </row>
    <row r="315" spans="2:14" x14ac:dyDescent="0.25">
      <c r="B315" s="11">
        <v>2013</v>
      </c>
      <c r="C315" s="12">
        <f t="shared" si="4"/>
        <v>2012</v>
      </c>
      <c r="D315" s="12" t="s">
        <v>12</v>
      </c>
      <c r="E315" s="12">
        <v>2013</v>
      </c>
      <c r="F315" s="12">
        <v>50</v>
      </c>
      <c r="G315" s="12">
        <v>8408</v>
      </c>
      <c r="H315" s="12">
        <v>8408</v>
      </c>
      <c r="I315" s="13">
        <v>381.74</v>
      </c>
      <c r="J315" s="12">
        <v>8.51</v>
      </c>
      <c r="K315" s="12">
        <v>13648</v>
      </c>
      <c r="L315" s="12">
        <v>13648</v>
      </c>
      <c r="M315" s="12">
        <v>3</v>
      </c>
      <c r="N315" s="15">
        <v>2011</v>
      </c>
    </row>
    <row r="316" spans="2:14" x14ac:dyDescent="0.25">
      <c r="B316" s="11">
        <v>2013</v>
      </c>
      <c r="C316" s="12">
        <f t="shared" si="4"/>
        <v>2012</v>
      </c>
      <c r="D316" s="12" t="s">
        <v>32</v>
      </c>
      <c r="E316" s="12">
        <v>2016</v>
      </c>
      <c r="F316" s="12">
        <v>500</v>
      </c>
      <c r="G316" s="12">
        <v>2397</v>
      </c>
      <c r="H316" s="12">
        <v>2397</v>
      </c>
      <c r="I316" s="13">
        <v>14.57</v>
      </c>
      <c r="J316" s="12">
        <v>2.6</v>
      </c>
      <c r="K316" s="12">
        <v>9756</v>
      </c>
      <c r="L316" s="12">
        <v>9756</v>
      </c>
      <c r="M316" s="12">
        <v>4</v>
      </c>
      <c r="N316" s="15">
        <v>2011</v>
      </c>
    </row>
    <row r="317" spans="2:14" x14ac:dyDescent="0.25">
      <c r="B317" s="11">
        <v>2013</v>
      </c>
      <c r="C317" s="12">
        <f t="shared" si="4"/>
        <v>2012</v>
      </c>
      <c r="D317" s="12" t="s">
        <v>14</v>
      </c>
      <c r="E317" s="12">
        <v>2013</v>
      </c>
      <c r="F317" s="12">
        <v>100</v>
      </c>
      <c r="G317" s="12">
        <v>2175</v>
      </c>
      <c r="H317" s="12">
        <v>2175</v>
      </c>
      <c r="I317" s="13">
        <v>38.86</v>
      </c>
      <c r="J317" s="12">
        <v>0</v>
      </c>
      <c r="K317" s="12">
        <v>9756</v>
      </c>
      <c r="L317" s="12">
        <v>9756</v>
      </c>
      <c r="M317" s="12">
        <v>3</v>
      </c>
      <c r="N317" s="15">
        <v>2011</v>
      </c>
    </row>
    <row r="318" spans="2:14" x14ac:dyDescent="0.25">
      <c r="B318" s="11">
        <v>2013</v>
      </c>
      <c r="C318" s="12">
        <f t="shared" si="4"/>
        <v>2012</v>
      </c>
      <c r="D318" s="12" t="s">
        <v>33</v>
      </c>
      <c r="E318" s="12">
        <v>2016</v>
      </c>
      <c r="F318" s="12">
        <v>400</v>
      </c>
      <c r="G318" s="12">
        <v>6121</v>
      </c>
      <c r="H318" s="12">
        <v>6121</v>
      </c>
      <c r="I318" s="13">
        <v>72.709999999999994</v>
      </c>
      <c r="J318" s="12">
        <v>0</v>
      </c>
      <c r="K318" s="12">
        <v>9756</v>
      </c>
      <c r="L318" s="12">
        <v>9756</v>
      </c>
      <c r="M318" s="12">
        <v>4</v>
      </c>
      <c r="N318" s="15">
        <v>2011</v>
      </c>
    </row>
    <row r="319" spans="2:14" x14ac:dyDescent="0.25">
      <c r="B319" s="11">
        <v>2013</v>
      </c>
      <c r="C319" s="12">
        <f t="shared" si="4"/>
        <v>2012</v>
      </c>
      <c r="D319" s="12" t="s">
        <v>13</v>
      </c>
      <c r="E319" s="12">
        <v>2015</v>
      </c>
      <c r="F319" s="12">
        <v>100</v>
      </c>
      <c r="G319" s="12">
        <v>4979</v>
      </c>
      <c r="H319" s="12">
        <v>4979</v>
      </c>
      <c r="I319" s="13">
        <v>66.09</v>
      </c>
      <c r="J319" s="12">
        <v>0</v>
      </c>
      <c r="K319" s="12">
        <v>9756</v>
      </c>
      <c r="L319" s="12">
        <v>9756</v>
      </c>
      <c r="M319" s="12">
        <v>3</v>
      </c>
      <c r="N319" s="15">
        <v>2011</v>
      </c>
    </row>
    <row r="320" spans="2:14" x14ac:dyDescent="0.25">
      <c r="B320" s="11">
        <v>2013</v>
      </c>
      <c r="C320" s="12">
        <f t="shared" si="4"/>
        <v>2012</v>
      </c>
      <c r="D320" s="12" t="s">
        <v>15</v>
      </c>
      <c r="E320" s="12">
        <v>2014</v>
      </c>
      <c r="F320" s="12">
        <v>150</v>
      </c>
      <c r="G320" s="12">
        <v>3805</v>
      </c>
      <c r="H320" s="12">
        <v>3805</v>
      </c>
      <c r="I320" s="13">
        <v>21.37</v>
      </c>
      <c r="J320" s="12">
        <v>0</v>
      </c>
      <c r="K320" s="12">
        <v>9756</v>
      </c>
      <c r="L320" s="12">
        <v>9756</v>
      </c>
      <c r="M320" s="12">
        <v>2</v>
      </c>
      <c r="N320" s="15">
        <v>2011</v>
      </c>
    </row>
    <row r="321" spans="2:14" x14ac:dyDescent="0.25">
      <c r="B321" s="11">
        <v>2014</v>
      </c>
      <c r="C321" s="12">
        <f t="shared" si="4"/>
        <v>2013</v>
      </c>
      <c r="D321" s="12" t="s">
        <v>25</v>
      </c>
      <c r="E321" s="12">
        <v>2017</v>
      </c>
      <c r="F321" s="12">
        <v>1300</v>
      </c>
      <c r="G321" s="12">
        <v>2925</v>
      </c>
      <c r="H321" s="12">
        <v>2925</v>
      </c>
      <c r="I321" s="13">
        <v>31.18</v>
      </c>
      <c r="J321" s="12">
        <v>4.47</v>
      </c>
      <c r="K321" s="12">
        <v>8800</v>
      </c>
      <c r="L321" s="12">
        <v>8740</v>
      </c>
      <c r="M321" s="12">
        <v>4</v>
      </c>
      <c r="N321" s="15">
        <v>2012</v>
      </c>
    </row>
    <row r="322" spans="2:14" x14ac:dyDescent="0.25">
      <c r="B322" s="11">
        <v>2014</v>
      </c>
      <c r="C322" s="12">
        <f t="shared" si="4"/>
        <v>2013</v>
      </c>
      <c r="D322" s="12" t="s">
        <v>22</v>
      </c>
      <c r="E322" s="12">
        <v>2017</v>
      </c>
      <c r="F322" s="12">
        <v>1200</v>
      </c>
      <c r="G322" s="12">
        <v>3771</v>
      </c>
      <c r="H322" s="12">
        <v>3771</v>
      </c>
      <c r="I322" s="13">
        <v>51.39</v>
      </c>
      <c r="J322" s="12">
        <v>7.22</v>
      </c>
      <c r="K322" s="12">
        <v>8700</v>
      </c>
      <c r="L322" s="12">
        <v>7450</v>
      </c>
      <c r="M322" s="12">
        <v>4</v>
      </c>
      <c r="N322" s="15">
        <v>2012</v>
      </c>
    </row>
    <row r="323" spans="2:14" x14ac:dyDescent="0.25">
      <c r="B323" s="11">
        <v>2014</v>
      </c>
      <c r="C323" s="12">
        <f t="shared" si="4"/>
        <v>2013</v>
      </c>
      <c r="D323" s="12" t="s">
        <v>30</v>
      </c>
      <c r="E323" s="12">
        <v>2017</v>
      </c>
      <c r="F323" s="12">
        <v>520</v>
      </c>
      <c r="G323" s="12">
        <v>6567</v>
      </c>
      <c r="H323" s="12">
        <v>6567</v>
      </c>
      <c r="I323" s="13">
        <v>72.84</v>
      </c>
      <c r="J323" s="12">
        <v>8.4499999999999993</v>
      </c>
      <c r="K323" s="12">
        <v>10700</v>
      </c>
      <c r="L323" s="12">
        <v>8307</v>
      </c>
      <c r="M323" s="12">
        <v>4</v>
      </c>
      <c r="N323" s="15">
        <v>2012</v>
      </c>
    </row>
    <row r="324" spans="2:14" x14ac:dyDescent="0.25">
      <c r="B324" s="11">
        <v>2014</v>
      </c>
      <c r="C324" s="12">
        <f t="shared" ref="C324:C378" si="5">B324-1</f>
        <v>2013</v>
      </c>
      <c r="D324" s="12" t="s">
        <v>26</v>
      </c>
      <c r="E324" s="12">
        <v>2016</v>
      </c>
      <c r="F324" s="12">
        <v>620</v>
      </c>
      <c r="G324" s="12">
        <v>915</v>
      </c>
      <c r="H324" s="12">
        <v>915</v>
      </c>
      <c r="I324" s="13">
        <v>13.17</v>
      </c>
      <c r="J324" s="12">
        <v>3.6</v>
      </c>
      <c r="K324" s="12">
        <v>7050</v>
      </c>
      <c r="L324" s="12">
        <v>6800</v>
      </c>
      <c r="M324" s="12">
        <v>3</v>
      </c>
      <c r="N324" s="15">
        <v>2012</v>
      </c>
    </row>
    <row r="325" spans="2:14" x14ac:dyDescent="0.25">
      <c r="B325" s="11">
        <v>2014</v>
      </c>
      <c r="C325" s="12">
        <f t="shared" si="5"/>
        <v>2013</v>
      </c>
      <c r="D325" s="12" t="s">
        <v>5</v>
      </c>
      <c r="E325" s="12">
        <v>2016</v>
      </c>
      <c r="F325" s="12">
        <v>400</v>
      </c>
      <c r="G325" s="12">
        <v>1021</v>
      </c>
      <c r="H325" s="12">
        <v>1021</v>
      </c>
      <c r="I325" s="13">
        <v>15.37</v>
      </c>
      <c r="J325" s="12">
        <v>3.27</v>
      </c>
      <c r="K325" s="12">
        <v>6430</v>
      </c>
      <c r="L325" s="12">
        <v>6333</v>
      </c>
      <c r="M325" s="12">
        <v>3</v>
      </c>
      <c r="N325" s="15">
        <v>2012</v>
      </c>
    </row>
    <row r="326" spans="2:14" x14ac:dyDescent="0.25">
      <c r="B326" s="11">
        <v>2014</v>
      </c>
      <c r="C326" s="12">
        <f t="shared" si="5"/>
        <v>2013</v>
      </c>
      <c r="D326" s="12" t="s">
        <v>31</v>
      </c>
      <c r="E326" s="12">
        <v>2017</v>
      </c>
      <c r="F326" s="12">
        <v>340</v>
      </c>
      <c r="G326" s="12">
        <v>2084</v>
      </c>
      <c r="H326" s="12">
        <v>2084</v>
      </c>
      <c r="I326" s="13">
        <v>31.79</v>
      </c>
      <c r="J326" s="12">
        <v>6.78</v>
      </c>
      <c r="K326" s="12">
        <v>7525</v>
      </c>
      <c r="L326" s="12">
        <v>7493</v>
      </c>
      <c r="M326" s="12">
        <v>3</v>
      </c>
      <c r="N326" s="15">
        <v>2012</v>
      </c>
    </row>
    <row r="327" spans="2:14" x14ac:dyDescent="0.25">
      <c r="B327" s="11">
        <v>2014</v>
      </c>
      <c r="C327" s="12">
        <f t="shared" si="5"/>
        <v>2013</v>
      </c>
      <c r="D327" s="12" t="s">
        <v>8</v>
      </c>
      <c r="E327" s="12">
        <v>2015</v>
      </c>
      <c r="F327" s="12">
        <v>85</v>
      </c>
      <c r="G327" s="12">
        <v>971</v>
      </c>
      <c r="H327" s="12">
        <v>971</v>
      </c>
      <c r="I327" s="13">
        <v>7.34</v>
      </c>
      <c r="J327" s="12">
        <v>15.45</v>
      </c>
      <c r="K327" s="12">
        <v>10817</v>
      </c>
      <c r="L327" s="12">
        <v>10450</v>
      </c>
      <c r="M327" s="12">
        <v>2</v>
      </c>
      <c r="N327" s="15">
        <v>2012</v>
      </c>
    </row>
    <row r="328" spans="2:14" x14ac:dyDescent="0.25">
      <c r="B328" s="11">
        <v>2014</v>
      </c>
      <c r="C328" s="12">
        <f t="shared" si="5"/>
        <v>2013</v>
      </c>
      <c r="D328" s="12" t="s">
        <v>4</v>
      </c>
      <c r="E328" s="12">
        <v>2015</v>
      </c>
      <c r="F328" s="12">
        <v>210</v>
      </c>
      <c r="G328" s="12">
        <v>673</v>
      </c>
      <c r="H328" s="12">
        <v>673</v>
      </c>
      <c r="I328" s="13">
        <v>7.04</v>
      </c>
      <c r="J328" s="12">
        <v>10.37</v>
      </c>
      <c r="K328" s="12">
        <v>9750</v>
      </c>
      <c r="L328" s="12">
        <v>8550</v>
      </c>
      <c r="M328" s="12">
        <v>2</v>
      </c>
      <c r="N328" s="15">
        <v>2012</v>
      </c>
    </row>
    <row r="329" spans="2:14" x14ac:dyDescent="0.25">
      <c r="B329" s="11">
        <v>2014</v>
      </c>
      <c r="C329" s="12">
        <f t="shared" si="5"/>
        <v>2013</v>
      </c>
      <c r="D329" s="12" t="s">
        <v>6</v>
      </c>
      <c r="E329" s="12">
        <v>2016</v>
      </c>
      <c r="F329" s="12">
        <v>10</v>
      </c>
      <c r="G329" s="12">
        <v>7044</v>
      </c>
      <c r="H329" s="12">
        <v>7044</v>
      </c>
      <c r="I329" s="13">
        <v>0</v>
      </c>
      <c r="J329" s="12">
        <v>42.99</v>
      </c>
      <c r="K329" s="12">
        <v>9500</v>
      </c>
      <c r="L329" s="12">
        <v>6960</v>
      </c>
      <c r="M329" s="12">
        <v>3</v>
      </c>
      <c r="N329" s="15">
        <v>2012</v>
      </c>
    </row>
    <row r="330" spans="2:14" x14ac:dyDescent="0.25">
      <c r="B330" s="11">
        <v>2014</v>
      </c>
      <c r="C330" s="12">
        <f t="shared" si="5"/>
        <v>2013</v>
      </c>
      <c r="D330" s="12" t="s">
        <v>18</v>
      </c>
      <c r="E330" s="12">
        <v>2019</v>
      </c>
      <c r="F330" s="12">
        <v>2234</v>
      </c>
      <c r="G330" s="12">
        <v>5501</v>
      </c>
      <c r="H330" s="12">
        <v>5501</v>
      </c>
      <c r="I330" s="13">
        <v>93.28</v>
      </c>
      <c r="J330" s="12">
        <v>2.14</v>
      </c>
      <c r="K330" s="12">
        <v>10464</v>
      </c>
      <c r="L330" s="12">
        <v>10464</v>
      </c>
      <c r="M330" s="12">
        <v>6</v>
      </c>
      <c r="N330" s="15">
        <v>2012</v>
      </c>
    </row>
    <row r="331" spans="2:14" x14ac:dyDescent="0.25">
      <c r="B331" s="11">
        <v>2014</v>
      </c>
      <c r="C331" s="12">
        <f t="shared" si="5"/>
        <v>2013</v>
      </c>
      <c r="D331" s="12" t="s">
        <v>28</v>
      </c>
      <c r="E331" s="12">
        <v>2016</v>
      </c>
      <c r="F331" s="12">
        <v>2</v>
      </c>
      <c r="G331" s="12">
        <v>1485</v>
      </c>
      <c r="H331" s="12">
        <v>1485</v>
      </c>
      <c r="I331" s="13">
        <v>17.45</v>
      </c>
      <c r="J331" s="12">
        <v>7.76</v>
      </c>
      <c r="K331" s="12">
        <v>9027</v>
      </c>
      <c r="L331" s="12">
        <v>8900</v>
      </c>
      <c r="M331" s="12">
        <v>3</v>
      </c>
      <c r="N331" s="15">
        <v>2012</v>
      </c>
    </row>
    <row r="332" spans="2:14" x14ac:dyDescent="0.25">
      <c r="B332" s="11">
        <v>2014</v>
      </c>
      <c r="C332" s="12">
        <f t="shared" si="5"/>
        <v>2013</v>
      </c>
      <c r="D332" s="12" t="s">
        <v>29</v>
      </c>
      <c r="E332" s="12">
        <v>2015</v>
      </c>
      <c r="F332" s="12">
        <v>1</v>
      </c>
      <c r="G332" s="12">
        <v>1783</v>
      </c>
      <c r="H332" s="12">
        <v>1783</v>
      </c>
      <c r="I332" s="13">
        <v>17.45</v>
      </c>
      <c r="J332" s="12">
        <v>7.76</v>
      </c>
      <c r="K332" s="12">
        <v>10029</v>
      </c>
      <c r="L332" s="12">
        <v>9880</v>
      </c>
      <c r="M332" s="12">
        <v>2</v>
      </c>
      <c r="N332" s="15">
        <v>2012</v>
      </c>
    </row>
    <row r="333" spans="2:14" x14ac:dyDescent="0.25">
      <c r="B333" s="11">
        <v>2014</v>
      </c>
      <c r="C333" s="12">
        <f t="shared" si="5"/>
        <v>2013</v>
      </c>
      <c r="D333" s="12" t="s">
        <v>11</v>
      </c>
      <c r="E333" s="12">
        <v>2017</v>
      </c>
      <c r="F333" s="12">
        <v>50</v>
      </c>
      <c r="G333" s="12">
        <v>3919</v>
      </c>
      <c r="H333" s="12">
        <v>3919</v>
      </c>
      <c r="I333" s="13">
        <v>105.64</v>
      </c>
      <c r="J333" s="12">
        <v>5.26</v>
      </c>
      <c r="K333" s="12">
        <v>13500</v>
      </c>
      <c r="L333" s="12">
        <v>13500</v>
      </c>
      <c r="M333" s="12">
        <v>4</v>
      </c>
      <c r="N333" s="15">
        <v>2012</v>
      </c>
    </row>
    <row r="334" spans="2:14" x14ac:dyDescent="0.25">
      <c r="B334" s="11">
        <v>2014</v>
      </c>
      <c r="C334" s="12">
        <f t="shared" si="5"/>
        <v>2013</v>
      </c>
      <c r="D334" s="12" t="s">
        <v>10</v>
      </c>
      <c r="E334" s="12">
        <v>2016</v>
      </c>
      <c r="F334" s="12">
        <v>50</v>
      </c>
      <c r="G334" s="12">
        <v>2494</v>
      </c>
      <c r="H334" s="12">
        <v>2494</v>
      </c>
      <c r="I334" s="13">
        <v>112.92</v>
      </c>
      <c r="J334" s="12">
        <v>0</v>
      </c>
      <c r="K334" s="12">
        <v>9716</v>
      </c>
      <c r="L334" s="12">
        <v>9716</v>
      </c>
      <c r="M334" s="12">
        <v>4</v>
      </c>
      <c r="N334" s="15">
        <v>2012</v>
      </c>
    </row>
    <row r="335" spans="2:14" x14ac:dyDescent="0.25">
      <c r="B335" s="11">
        <v>2014</v>
      </c>
      <c r="C335" s="12">
        <f t="shared" si="5"/>
        <v>2013</v>
      </c>
      <c r="D335" s="12" t="s">
        <v>12</v>
      </c>
      <c r="E335" s="12">
        <v>2014</v>
      </c>
      <c r="F335" s="12">
        <v>50</v>
      </c>
      <c r="G335" s="12">
        <v>8294</v>
      </c>
      <c r="H335" s="12">
        <v>8294</v>
      </c>
      <c r="I335" s="13">
        <v>392.81</v>
      </c>
      <c r="J335" s="12">
        <v>8.75</v>
      </c>
      <c r="K335" s="12">
        <v>18000</v>
      </c>
      <c r="L335" s="12">
        <v>18000</v>
      </c>
      <c r="M335" s="12">
        <v>3</v>
      </c>
      <c r="N335" s="15">
        <v>2012</v>
      </c>
    </row>
    <row r="336" spans="2:14" x14ac:dyDescent="0.25">
      <c r="B336" s="11">
        <v>2014</v>
      </c>
      <c r="C336" s="12">
        <f t="shared" si="5"/>
        <v>2013</v>
      </c>
      <c r="D336" s="12" t="s">
        <v>32</v>
      </c>
      <c r="E336" s="12">
        <v>2017</v>
      </c>
      <c r="F336" s="12">
        <v>500</v>
      </c>
      <c r="G336" s="12">
        <v>2435</v>
      </c>
      <c r="H336" s="12">
        <v>2435</v>
      </c>
      <c r="I336" s="13">
        <v>14.83</v>
      </c>
      <c r="J336" s="12">
        <v>2.65</v>
      </c>
      <c r="K336" s="12">
        <v>9716</v>
      </c>
      <c r="L336" s="12">
        <v>9716</v>
      </c>
      <c r="M336" s="12">
        <v>4</v>
      </c>
      <c r="N336" s="15">
        <v>2012</v>
      </c>
    </row>
    <row r="337" spans="2:14" x14ac:dyDescent="0.25">
      <c r="B337" s="11">
        <v>2014</v>
      </c>
      <c r="C337" s="12">
        <f t="shared" si="5"/>
        <v>2013</v>
      </c>
      <c r="D337" s="12" t="s">
        <v>14</v>
      </c>
      <c r="E337" s="12">
        <v>2014</v>
      </c>
      <c r="F337" s="12">
        <v>100</v>
      </c>
      <c r="G337" s="12">
        <v>2205</v>
      </c>
      <c r="H337" s="12">
        <v>2205</v>
      </c>
      <c r="I337" s="13">
        <v>39.549999999999997</v>
      </c>
      <c r="J337" s="12">
        <v>0</v>
      </c>
      <c r="K337" s="12">
        <v>9716</v>
      </c>
      <c r="L337" s="12">
        <v>9716</v>
      </c>
      <c r="M337" s="12">
        <v>3</v>
      </c>
      <c r="N337" s="15">
        <v>2012</v>
      </c>
    </row>
    <row r="338" spans="2:14" x14ac:dyDescent="0.25">
      <c r="B338" s="11">
        <v>2014</v>
      </c>
      <c r="C338" s="12">
        <f t="shared" si="5"/>
        <v>2013</v>
      </c>
      <c r="D338" s="12" t="s">
        <v>33</v>
      </c>
      <c r="E338" s="12">
        <v>2017</v>
      </c>
      <c r="F338" s="12">
        <v>400</v>
      </c>
      <c r="G338" s="12">
        <v>6192</v>
      </c>
      <c r="H338" s="12">
        <v>6192</v>
      </c>
      <c r="I338" s="13">
        <v>74</v>
      </c>
      <c r="J338" s="12">
        <v>0</v>
      </c>
      <c r="K338" s="12">
        <v>9716</v>
      </c>
      <c r="L338" s="12">
        <v>9716</v>
      </c>
      <c r="M338" s="12">
        <v>4</v>
      </c>
      <c r="N338" s="15">
        <v>2012</v>
      </c>
    </row>
    <row r="339" spans="2:14" x14ac:dyDescent="0.25">
      <c r="B339" s="11">
        <v>2014</v>
      </c>
      <c r="C339" s="12">
        <f t="shared" si="5"/>
        <v>2013</v>
      </c>
      <c r="D339" s="12" t="s">
        <v>13</v>
      </c>
      <c r="E339" s="12">
        <v>2016</v>
      </c>
      <c r="F339" s="12">
        <v>100</v>
      </c>
      <c r="G339" s="12">
        <v>5045</v>
      </c>
      <c r="H339" s="12">
        <v>5045</v>
      </c>
      <c r="I339" s="13">
        <v>67.260000000000005</v>
      </c>
      <c r="J339" s="12">
        <v>0</v>
      </c>
      <c r="K339" s="12">
        <v>9716</v>
      </c>
      <c r="L339" s="12">
        <v>9716</v>
      </c>
      <c r="M339" s="12">
        <v>3</v>
      </c>
      <c r="N339" s="15">
        <v>2012</v>
      </c>
    </row>
    <row r="340" spans="2:14" x14ac:dyDescent="0.25">
      <c r="B340" s="11">
        <v>2014</v>
      </c>
      <c r="C340" s="12">
        <f t="shared" si="5"/>
        <v>2013</v>
      </c>
      <c r="D340" s="12" t="s">
        <v>15</v>
      </c>
      <c r="E340" s="12">
        <v>2015</v>
      </c>
      <c r="F340" s="12">
        <v>150</v>
      </c>
      <c r="G340" s="12">
        <v>3564</v>
      </c>
      <c r="H340" s="12">
        <v>3564</v>
      </c>
      <c r="I340" s="13">
        <v>24.69</v>
      </c>
      <c r="J340" s="12">
        <v>0</v>
      </c>
      <c r="K340" s="12">
        <v>9716</v>
      </c>
      <c r="L340" s="12">
        <v>9716</v>
      </c>
      <c r="M340" s="12">
        <v>2</v>
      </c>
      <c r="N340" s="15">
        <v>2012</v>
      </c>
    </row>
    <row r="341" spans="2:14" x14ac:dyDescent="0.25">
      <c r="B341" s="11">
        <v>2015</v>
      </c>
      <c r="C341" s="12">
        <f t="shared" si="5"/>
        <v>2014</v>
      </c>
      <c r="D341" s="12" t="s">
        <v>25</v>
      </c>
      <c r="E341" s="12">
        <v>2018</v>
      </c>
      <c r="F341" s="12">
        <v>1300</v>
      </c>
      <c r="G341" s="12">
        <v>2917</v>
      </c>
      <c r="H341" s="12">
        <v>2917</v>
      </c>
      <c r="I341" s="13">
        <v>31.16</v>
      </c>
      <c r="J341" s="12">
        <v>4.47</v>
      </c>
      <c r="K341" s="12">
        <v>8800</v>
      </c>
      <c r="L341" s="12">
        <v>8740</v>
      </c>
      <c r="M341" s="12">
        <v>4</v>
      </c>
      <c r="N341" s="15">
        <v>2013</v>
      </c>
    </row>
    <row r="342" spans="2:14" x14ac:dyDescent="0.25">
      <c r="B342" s="11">
        <v>2015</v>
      </c>
      <c r="C342" s="12">
        <f t="shared" si="5"/>
        <v>2014</v>
      </c>
      <c r="D342" s="12" t="s">
        <v>22</v>
      </c>
      <c r="E342" s="12">
        <v>2018</v>
      </c>
      <c r="F342" s="12">
        <v>1200</v>
      </c>
      <c r="G342" s="12">
        <v>3727</v>
      </c>
      <c r="H342" s="12">
        <v>3727</v>
      </c>
      <c r="I342" s="13">
        <v>51.37</v>
      </c>
      <c r="J342" s="12">
        <v>7.22</v>
      </c>
      <c r="K342" s="12">
        <v>8700</v>
      </c>
      <c r="L342" s="12">
        <v>7450</v>
      </c>
      <c r="M342" s="12">
        <v>4</v>
      </c>
      <c r="N342" s="15">
        <v>2013</v>
      </c>
    </row>
    <row r="343" spans="2:14" x14ac:dyDescent="0.25">
      <c r="B343" s="11">
        <v>2015</v>
      </c>
      <c r="C343" s="12">
        <f t="shared" si="5"/>
        <v>2014</v>
      </c>
      <c r="D343" s="12" t="s">
        <v>30</v>
      </c>
      <c r="E343" s="12">
        <v>2018</v>
      </c>
      <c r="F343" s="12">
        <v>520</v>
      </c>
      <c r="G343" s="12">
        <v>6492</v>
      </c>
      <c r="H343" s="12">
        <v>6492</v>
      </c>
      <c r="I343" s="13">
        <v>72.8</v>
      </c>
      <c r="J343" s="12">
        <v>8.44</v>
      </c>
      <c r="K343" s="12">
        <v>10700</v>
      </c>
      <c r="L343" s="12">
        <v>8307</v>
      </c>
      <c r="M343" s="12">
        <v>4</v>
      </c>
      <c r="N343" s="15">
        <v>2013</v>
      </c>
    </row>
    <row r="344" spans="2:14" x14ac:dyDescent="0.25">
      <c r="B344" s="11">
        <v>2015</v>
      </c>
      <c r="C344" s="12">
        <f t="shared" si="5"/>
        <v>2014</v>
      </c>
      <c r="D344" s="12" t="s">
        <v>26</v>
      </c>
      <c r="E344" s="12">
        <v>2017</v>
      </c>
      <c r="F344" s="12">
        <v>620</v>
      </c>
      <c r="G344" s="12">
        <v>912</v>
      </c>
      <c r="H344" s="12">
        <v>912</v>
      </c>
      <c r="I344" s="13">
        <v>13.16</v>
      </c>
      <c r="J344" s="12">
        <v>3.6</v>
      </c>
      <c r="K344" s="12">
        <v>7050</v>
      </c>
      <c r="L344" s="12">
        <v>6800</v>
      </c>
      <c r="M344" s="12">
        <v>3</v>
      </c>
      <c r="N344" s="15">
        <v>2013</v>
      </c>
    </row>
    <row r="345" spans="2:14" x14ac:dyDescent="0.25">
      <c r="B345" s="11">
        <v>2015</v>
      </c>
      <c r="C345" s="12">
        <f t="shared" si="5"/>
        <v>2014</v>
      </c>
      <c r="D345" s="12" t="s">
        <v>5</v>
      </c>
      <c r="E345" s="12">
        <v>2017</v>
      </c>
      <c r="F345" s="12">
        <v>400</v>
      </c>
      <c r="G345" s="12">
        <v>1017</v>
      </c>
      <c r="H345" s="12">
        <v>1017</v>
      </c>
      <c r="I345" s="13">
        <v>15.36</v>
      </c>
      <c r="J345" s="12">
        <v>3.27</v>
      </c>
      <c r="K345" s="12">
        <v>6430</v>
      </c>
      <c r="L345" s="12">
        <v>6333</v>
      </c>
      <c r="M345" s="12">
        <v>3</v>
      </c>
      <c r="N345" s="15">
        <v>2013</v>
      </c>
    </row>
    <row r="346" spans="2:14" x14ac:dyDescent="0.25">
      <c r="B346" s="11">
        <v>2015</v>
      </c>
      <c r="C346" s="12">
        <f t="shared" si="5"/>
        <v>2014</v>
      </c>
      <c r="D346" s="12" t="s">
        <v>31</v>
      </c>
      <c r="E346" s="12">
        <v>2017</v>
      </c>
      <c r="F346" s="12">
        <v>340</v>
      </c>
      <c r="G346" s="12">
        <v>2072</v>
      </c>
      <c r="H346" s="12">
        <v>2072</v>
      </c>
      <c r="I346" s="13">
        <v>31.77</v>
      </c>
      <c r="J346" s="12">
        <v>6.78</v>
      </c>
      <c r="K346" s="12">
        <v>7525</v>
      </c>
      <c r="L346" s="12">
        <v>7493</v>
      </c>
      <c r="M346" s="12">
        <v>3</v>
      </c>
      <c r="N346" s="15">
        <v>2013</v>
      </c>
    </row>
    <row r="347" spans="2:14" x14ac:dyDescent="0.25">
      <c r="B347" s="11">
        <v>2015</v>
      </c>
      <c r="C347" s="12">
        <f t="shared" si="5"/>
        <v>2014</v>
      </c>
      <c r="D347" s="12" t="s">
        <v>8</v>
      </c>
      <c r="E347" s="12">
        <v>2016</v>
      </c>
      <c r="F347" s="12">
        <v>85</v>
      </c>
      <c r="G347" s="12">
        <v>968</v>
      </c>
      <c r="H347" s="12">
        <v>968</v>
      </c>
      <c r="I347" s="13">
        <v>7.34</v>
      </c>
      <c r="J347" s="12">
        <v>15.44</v>
      </c>
      <c r="K347" s="12">
        <v>10783</v>
      </c>
      <c r="L347" s="12">
        <v>10450</v>
      </c>
      <c r="M347" s="12">
        <v>2</v>
      </c>
      <c r="N347" s="15">
        <v>2013</v>
      </c>
    </row>
    <row r="348" spans="2:14" x14ac:dyDescent="0.25">
      <c r="B348" s="11">
        <v>2015</v>
      </c>
      <c r="C348" s="12">
        <f t="shared" si="5"/>
        <v>2014</v>
      </c>
      <c r="D348" s="12" t="s">
        <v>4</v>
      </c>
      <c r="E348" s="12">
        <v>2016</v>
      </c>
      <c r="F348" s="12">
        <v>210</v>
      </c>
      <c r="G348" s="12">
        <v>671</v>
      </c>
      <c r="H348" s="12">
        <v>671</v>
      </c>
      <c r="I348" s="13">
        <v>7.04</v>
      </c>
      <c r="J348" s="12">
        <v>10.37</v>
      </c>
      <c r="K348" s="12">
        <v>9750</v>
      </c>
      <c r="L348" s="12">
        <v>8550</v>
      </c>
      <c r="M348" s="12">
        <v>2</v>
      </c>
      <c r="N348" s="15">
        <v>2013</v>
      </c>
    </row>
    <row r="349" spans="2:14" x14ac:dyDescent="0.25">
      <c r="B349" s="11">
        <v>2015</v>
      </c>
      <c r="C349" s="12">
        <f t="shared" si="5"/>
        <v>2014</v>
      </c>
      <c r="D349" s="12" t="s">
        <v>6</v>
      </c>
      <c r="E349" s="12">
        <v>2017</v>
      </c>
      <c r="F349" s="12">
        <v>10</v>
      </c>
      <c r="G349" s="12">
        <v>6978</v>
      </c>
      <c r="H349" s="12">
        <v>6978</v>
      </c>
      <c r="I349" s="13">
        <v>0</v>
      </c>
      <c r="J349" s="12">
        <v>42.97</v>
      </c>
      <c r="K349" s="12">
        <v>9500</v>
      </c>
      <c r="L349" s="12">
        <v>6960</v>
      </c>
      <c r="M349" s="12">
        <v>3</v>
      </c>
      <c r="N349" s="15">
        <v>2013</v>
      </c>
    </row>
    <row r="350" spans="2:14" x14ac:dyDescent="0.25">
      <c r="B350" s="11">
        <v>2015</v>
      </c>
      <c r="C350" s="12">
        <f t="shared" si="5"/>
        <v>2014</v>
      </c>
      <c r="D350" s="12" t="s">
        <v>18</v>
      </c>
      <c r="E350" s="12">
        <v>2022</v>
      </c>
      <c r="F350" s="12">
        <v>2234</v>
      </c>
      <c r="G350" s="12">
        <v>5366</v>
      </c>
      <c r="H350" s="12">
        <v>5366</v>
      </c>
      <c r="I350" s="13">
        <v>93.23</v>
      </c>
      <c r="J350" s="12">
        <v>2.14</v>
      </c>
      <c r="K350" s="12">
        <v>10479</v>
      </c>
      <c r="L350" s="12">
        <v>10479</v>
      </c>
      <c r="M350" s="12">
        <v>6</v>
      </c>
      <c r="N350" s="15">
        <v>2013</v>
      </c>
    </row>
    <row r="351" spans="2:14" x14ac:dyDescent="0.25">
      <c r="B351" s="11">
        <v>2015</v>
      </c>
      <c r="C351" s="12">
        <f t="shared" si="5"/>
        <v>2014</v>
      </c>
      <c r="D351" s="12" t="s">
        <v>28</v>
      </c>
      <c r="E351" s="12">
        <v>2017</v>
      </c>
      <c r="F351" s="12">
        <v>2</v>
      </c>
      <c r="G351" s="12">
        <v>1477</v>
      </c>
      <c r="H351" s="12">
        <v>1477</v>
      </c>
      <c r="I351" s="13">
        <v>17.440000000000001</v>
      </c>
      <c r="J351" s="12">
        <v>7.75</v>
      </c>
      <c r="K351" s="12">
        <v>9015</v>
      </c>
      <c r="L351" s="12">
        <v>8900</v>
      </c>
      <c r="M351" s="12">
        <v>3</v>
      </c>
      <c r="N351" s="15">
        <v>2013</v>
      </c>
    </row>
    <row r="352" spans="2:14" x14ac:dyDescent="0.25">
      <c r="B352" s="11">
        <v>2015</v>
      </c>
      <c r="C352" s="12">
        <f t="shared" si="5"/>
        <v>2014</v>
      </c>
      <c r="D352" s="12" t="s">
        <v>29</v>
      </c>
      <c r="E352" s="12">
        <v>2016</v>
      </c>
      <c r="F352" s="12">
        <v>1</v>
      </c>
      <c r="G352" s="12">
        <v>1774</v>
      </c>
      <c r="H352" s="12">
        <v>1774</v>
      </c>
      <c r="I352" s="13">
        <v>17.440000000000001</v>
      </c>
      <c r="J352" s="12">
        <v>7.75</v>
      </c>
      <c r="K352" s="12">
        <v>10015</v>
      </c>
      <c r="L352" s="12">
        <v>9880</v>
      </c>
      <c r="M352" s="12">
        <v>2</v>
      </c>
      <c r="N352" s="15">
        <v>2013</v>
      </c>
    </row>
    <row r="353" spans="2:14" x14ac:dyDescent="0.25">
      <c r="B353" s="11">
        <v>2015</v>
      </c>
      <c r="C353" s="12">
        <f t="shared" si="5"/>
        <v>2014</v>
      </c>
      <c r="D353" s="12" t="s">
        <v>11</v>
      </c>
      <c r="E353" s="12">
        <v>2018</v>
      </c>
      <c r="F353" s="12">
        <v>50</v>
      </c>
      <c r="G353" s="12">
        <v>3659</v>
      </c>
      <c r="H353" s="12">
        <v>3659</v>
      </c>
      <c r="I353" s="13">
        <v>105.58</v>
      </c>
      <c r="J353" s="12">
        <v>5.26</v>
      </c>
      <c r="K353" s="12">
        <v>13500</v>
      </c>
      <c r="L353" s="12">
        <v>13500</v>
      </c>
      <c r="M353" s="12">
        <v>4</v>
      </c>
      <c r="N353" s="15">
        <v>2013</v>
      </c>
    </row>
    <row r="354" spans="2:14" x14ac:dyDescent="0.25">
      <c r="B354" s="11">
        <v>2015</v>
      </c>
      <c r="C354" s="12">
        <f t="shared" si="5"/>
        <v>2014</v>
      </c>
      <c r="D354" s="12" t="s">
        <v>10</v>
      </c>
      <c r="E354" s="12">
        <v>2018</v>
      </c>
      <c r="F354" s="12">
        <v>50</v>
      </c>
      <c r="G354" s="12">
        <v>2448</v>
      </c>
      <c r="H354" s="12">
        <v>2448</v>
      </c>
      <c r="I354" s="13">
        <v>112.85</v>
      </c>
      <c r="J354" s="12">
        <v>0</v>
      </c>
      <c r="K354" s="12">
        <v>9516</v>
      </c>
      <c r="L354" s="12">
        <v>9516</v>
      </c>
      <c r="M354" s="12">
        <v>4</v>
      </c>
      <c r="N354" s="15">
        <v>2013</v>
      </c>
    </row>
    <row r="355" spans="2:14" x14ac:dyDescent="0.25">
      <c r="B355" s="11">
        <v>2015</v>
      </c>
      <c r="C355" s="12">
        <f t="shared" si="5"/>
        <v>2014</v>
      </c>
      <c r="D355" s="12" t="s">
        <v>12</v>
      </c>
      <c r="E355" s="12">
        <v>2017</v>
      </c>
      <c r="F355" s="12">
        <v>50</v>
      </c>
      <c r="G355" s="12">
        <v>8271</v>
      </c>
      <c r="H355" s="12">
        <v>8271</v>
      </c>
      <c r="I355" s="13">
        <v>392.6</v>
      </c>
      <c r="J355" s="12">
        <v>8.74</v>
      </c>
      <c r="K355" s="12">
        <v>14878</v>
      </c>
      <c r="L355" s="12">
        <v>18000</v>
      </c>
      <c r="M355" s="12">
        <v>3</v>
      </c>
      <c r="N355" s="15">
        <v>2013</v>
      </c>
    </row>
    <row r="356" spans="2:14" x14ac:dyDescent="0.25">
      <c r="B356" s="11">
        <v>2015</v>
      </c>
      <c r="C356" s="12">
        <f t="shared" si="5"/>
        <v>2014</v>
      </c>
      <c r="D356" s="12" t="s">
        <v>32</v>
      </c>
      <c r="E356" s="12">
        <v>2018</v>
      </c>
      <c r="F356" s="12">
        <v>500</v>
      </c>
      <c r="G356" s="12">
        <v>2651</v>
      </c>
      <c r="H356" s="12">
        <v>2651</v>
      </c>
      <c r="I356" s="13">
        <v>15.15</v>
      </c>
      <c r="J356" s="12">
        <v>5.76</v>
      </c>
      <c r="K356" s="12">
        <v>9516</v>
      </c>
      <c r="L356" s="12">
        <v>9516</v>
      </c>
      <c r="M356" s="12">
        <v>4</v>
      </c>
      <c r="N356" s="15">
        <v>2013</v>
      </c>
    </row>
    <row r="357" spans="2:14" x14ac:dyDescent="0.25">
      <c r="B357" s="11">
        <v>2015</v>
      </c>
      <c r="C357" s="12">
        <f t="shared" si="5"/>
        <v>2014</v>
      </c>
      <c r="D357" s="12" t="s">
        <v>14</v>
      </c>
      <c r="E357" s="12">
        <v>2017</v>
      </c>
      <c r="F357" s="12">
        <v>100</v>
      </c>
      <c r="G357" s="12">
        <v>1980</v>
      </c>
      <c r="H357" s="12">
        <v>1980</v>
      </c>
      <c r="I357" s="13">
        <v>39.53</v>
      </c>
      <c r="J357" s="12">
        <v>0</v>
      </c>
      <c r="K357" s="12">
        <v>9516</v>
      </c>
      <c r="L357" s="12">
        <v>9516</v>
      </c>
      <c r="M357" s="12">
        <v>3</v>
      </c>
      <c r="N357" s="15">
        <v>2013</v>
      </c>
    </row>
    <row r="358" spans="2:14" x14ac:dyDescent="0.25">
      <c r="B358" s="11">
        <v>2015</v>
      </c>
      <c r="C358" s="12">
        <f t="shared" si="5"/>
        <v>2014</v>
      </c>
      <c r="D358" s="12" t="s">
        <v>33</v>
      </c>
      <c r="E358" s="12">
        <v>2018</v>
      </c>
      <c r="F358" s="12">
        <v>400</v>
      </c>
      <c r="G358" s="12">
        <v>6154</v>
      </c>
      <c r="H358" s="12">
        <v>6154</v>
      </c>
      <c r="I358" s="13">
        <v>73.959999999999994</v>
      </c>
      <c r="J358" s="12">
        <v>0</v>
      </c>
      <c r="K358" s="12">
        <v>9516</v>
      </c>
      <c r="L358" s="12">
        <v>9516</v>
      </c>
      <c r="M358" s="12">
        <v>4</v>
      </c>
      <c r="N358" s="15">
        <v>2013</v>
      </c>
    </row>
    <row r="359" spans="2:14" x14ac:dyDescent="0.25">
      <c r="B359" s="11">
        <v>2015</v>
      </c>
      <c r="C359" s="12">
        <f t="shared" si="5"/>
        <v>2014</v>
      </c>
      <c r="D359" s="12" t="s">
        <v>13</v>
      </c>
      <c r="E359" s="12">
        <v>2017</v>
      </c>
      <c r="F359" s="12">
        <v>100</v>
      </c>
      <c r="G359" s="12">
        <v>4052</v>
      </c>
      <c r="H359" s="12">
        <v>4052</v>
      </c>
      <c r="I359" s="13">
        <v>67.23</v>
      </c>
      <c r="J359" s="12">
        <v>0</v>
      </c>
      <c r="K359" s="12">
        <v>9516</v>
      </c>
      <c r="L359" s="12">
        <v>9516</v>
      </c>
      <c r="M359" s="12">
        <v>3</v>
      </c>
      <c r="N359" s="15">
        <v>2013</v>
      </c>
    </row>
    <row r="360" spans="2:14" x14ac:dyDescent="0.25">
      <c r="B360" s="11">
        <v>2015</v>
      </c>
      <c r="C360" s="12">
        <f t="shared" si="5"/>
        <v>2014</v>
      </c>
      <c r="D360" s="12" t="s">
        <v>15</v>
      </c>
      <c r="E360" s="12">
        <v>2016</v>
      </c>
      <c r="F360" s="12">
        <v>150</v>
      </c>
      <c r="G360" s="12">
        <v>3279</v>
      </c>
      <c r="H360" s="12">
        <v>3279</v>
      </c>
      <c r="I360" s="13">
        <v>24.68</v>
      </c>
      <c r="J360" s="12">
        <v>0</v>
      </c>
      <c r="K360" s="12">
        <v>9516</v>
      </c>
      <c r="L360" s="12">
        <v>9516</v>
      </c>
      <c r="M360" s="12">
        <v>2</v>
      </c>
      <c r="N360" s="15">
        <v>2013</v>
      </c>
    </row>
    <row r="361" spans="2:14" x14ac:dyDescent="0.25">
      <c r="B361" s="11">
        <v>2016</v>
      </c>
      <c r="C361" s="12">
        <f t="shared" si="5"/>
        <v>2015</v>
      </c>
      <c r="D361" s="12" t="s">
        <v>30</v>
      </c>
      <c r="E361" s="12">
        <v>2019</v>
      </c>
      <c r="F361" s="12">
        <v>650</v>
      </c>
      <c r="G361" s="12">
        <v>5098</v>
      </c>
      <c r="H361" s="12">
        <v>5098</v>
      </c>
      <c r="I361" s="13">
        <v>68.489999999999995</v>
      </c>
      <c r="J361" s="12">
        <v>6.95</v>
      </c>
      <c r="K361" s="12">
        <v>9750</v>
      </c>
      <c r="L361" s="12">
        <v>9221</v>
      </c>
      <c r="M361" s="12">
        <v>4</v>
      </c>
      <c r="N361" s="15">
        <v>2015</v>
      </c>
    </row>
    <row r="362" spans="2:14" x14ac:dyDescent="0.25">
      <c r="B362" s="11">
        <v>2016</v>
      </c>
      <c r="C362" s="12">
        <f t="shared" si="5"/>
        <v>2015</v>
      </c>
      <c r="D362" s="12" t="s">
        <v>26</v>
      </c>
      <c r="E362" s="12">
        <v>2018</v>
      </c>
      <c r="F362" s="12">
        <v>702</v>
      </c>
      <c r="G362" s="12">
        <v>956</v>
      </c>
      <c r="H362" s="12">
        <v>956</v>
      </c>
      <c r="I362" s="13">
        <v>10.76</v>
      </c>
      <c r="J362" s="12">
        <v>3.42</v>
      </c>
      <c r="K362" s="12">
        <v>6600</v>
      </c>
      <c r="L362" s="12">
        <v>6350</v>
      </c>
      <c r="M362" s="12">
        <v>3</v>
      </c>
      <c r="N362" s="15">
        <v>2015</v>
      </c>
    </row>
    <row r="363" spans="2:14" x14ac:dyDescent="0.25">
      <c r="B363" s="11">
        <v>2016</v>
      </c>
      <c r="C363" s="12">
        <f t="shared" si="5"/>
        <v>2015</v>
      </c>
      <c r="D363" s="12" t="s">
        <v>5</v>
      </c>
      <c r="E363" s="12">
        <v>2018</v>
      </c>
      <c r="F363" s="12">
        <v>429</v>
      </c>
      <c r="G363" s="12">
        <v>1080</v>
      </c>
      <c r="H363" s="12">
        <v>1080</v>
      </c>
      <c r="I363" s="13">
        <v>9.7799999999999994</v>
      </c>
      <c r="J363" s="12">
        <v>1.96</v>
      </c>
      <c r="K363" s="12">
        <v>6300</v>
      </c>
      <c r="L363" s="12">
        <v>6200</v>
      </c>
      <c r="M363" s="12">
        <v>3</v>
      </c>
      <c r="N363" s="15">
        <v>2015</v>
      </c>
    </row>
    <row r="364" spans="2:14" x14ac:dyDescent="0.25">
      <c r="B364" s="11">
        <v>2016</v>
      </c>
      <c r="C364" s="12">
        <f t="shared" si="5"/>
        <v>2015</v>
      </c>
      <c r="D364" s="12" t="s">
        <v>31</v>
      </c>
      <c r="E364" s="12">
        <v>2018</v>
      </c>
      <c r="F364" s="12">
        <v>340</v>
      </c>
      <c r="G364" s="12">
        <v>2132</v>
      </c>
      <c r="H364" s="12">
        <v>2132</v>
      </c>
      <c r="I364" s="13">
        <v>32.69</v>
      </c>
      <c r="J364" s="12">
        <v>6.97</v>
      </c>
      <c r="K364" s="12">
        <v>7525</v>
      </c>
      <c r="L364" s="12">
        <v>7493</v>
      </c>
      <c r="M364" s="12">
        <v>3</v>
      </c>
      <c r="N364" s="15">
        <v>2015</v>
      </c>
    </row>
    <row r="365" spans="2:14" x14ac:dyDescent="0.25">
      <c r="B365" s="11">
        <v>2016</v>
      </c>
      <c r="C365" s="12">
        <f t="shared" si="5"/>
        <v>2015</v>
      </c>
      <c r="D365" s="12" t="s">
        <v>8</v>
      </c>
      <c r="E365" s="12">
        <v>2017</v>
      </c>
      <c r="F365" s="12">
        <v>100</v>
      </c>
      <c r="G365" s="12">
        <v>1077</v>
      </c>
      <c r="H365" s="12">
        <v>1077</v>
      </c>
      <c r="I365" s="13">
        <v>17.12</v>
      </c>
      <c r="J365" s="12">
        <v>3.42</v>
      </c>
      <c r="K365" s="12">
        <v>9960</v>
      </c>
      <c r="L365" s="12">
        <v>9600</v>
      </c>
      <c r="M365" s="12">
        <v>2</v>
      </c>
      <c r="N365" s="15">
        <v>2015</v>
      </c>
    </row>
    <row r="366" spans="2:14" x14ac:dyDescent="0.25">
      <c r="B366" s="11">
        <v>2016</v>
      </c>
      <c r="C366" s="12">
        <f t="shared" si="5"/>
        <v>2015</v>
      </c>
      <c r="D366" s="12" t="s">
        <v>4</v>
      </c>
      <c r="E366" s="12">
        <v>2017</v>
      </c>
      <c r="F366" s="12">
        <v>237</v>
      </c>
      <c r="G366" s="12">
        <v>664</v>
      </c>
      <c r="H366" s="12">
        <v>664</v>
      </c>
      <c r="I366" s="13">
        <v>6.65</v>
      </c>
      <c r="J366" s="12">
        <v>10.47</v>
      </c>
      <c r="K366" s="12">
        <v>9800</v>
      </c>
      <c r="L366" s="12">
        <v>8550</v>
      </c>
      <c r="M366" s="12">
        <v>2</v>
      </c>
      <c r="N366" s="15">
        <v>2015</v>
      </c>
    </row>
    <row r="367" spans="2:14" x14ac:dyDescent="0.25">
      <c r="B367" s="11">
        <v>2016</v>
      </c>
      <c r="C367" s="12">
        <f t="shared" si="5"/>
        <v>2015</v>
      </c>
      <c r="D367" s="12" t="s">
        <v>6</v>
      </c>
      <c r="E367" s="12">
        <v>2018</v>
      </c>
      <c r="F367" s="12">
        <v>10</v>
      </c>
      <c r="G367" s="12">
        <v>7181</v>
      </c>
      <c r="H367" s="12">
        <v>7181</v>
      </c>
      <c r="I367" s="13">
        <v>0</v>
      </c>
      <c r="J367" s="12">
        <v>44.21</v>
      </c>
      <c r="K367" s="12">
        <v>9500</v>
      </c>
      <c r="L367" s="12">
        <v>6960</v>
      </c>
      <c r="M367" s="12">
        <v>3</v>
      </c>
      <c r="N367" s="15">
        <v>2015</v>
      </c>
    </row>
    <row r="368" spans="2:14" x14ac:dyDescent="0.25">
      <c r="B368" s="11">
        <v>2016</v>
      </c>
      <c r="C368" s="12">
        <f t="shared" si="5"/>
        <v>2015</v>
      </c>
      <c r="D368" s="12" t="s">
        <v>18</v>
      </c>
      <c r="E368" s="12">
        <v>2022</v>
      </c>
      <c r="F368" s="12">
        <v>2234</v>
      </c>
      <c r="G368" s="12">
        <v>6108</v>
      </c>
      <c r="H368" s="12">
        <v>6108</v>
      </c>
      <c r="I368" s="13">
        <v>98.11</v>
      </c>
      <c r="J368" s="12">
        <v>2.25</v>
      </c>
      <c r="K368" s="12">
        <v>10449</v>
      </c>
      <c r="L368" s="12">
        <v>10449</v>
      </c>
      <c r="M368" s="12">
        <v>6</v>
      </c>
      <c r="N368" s="15">
        <v>2015</v>
      </c>
    </row>
    <row r="369" spans="2:14" x14ac:dyDescent="0.25">
      <c r="B369" s="11">
        <v>2016</v>
      </c>
      <c r="C369" s="12">
        <f t="shared" si="5"/>
        <v>2015</v>
      </c>
      <c r="D369" s="12" t="s">
        <v>28</v>
      </c>
      <c r="E369" s="12">
        <v>2018</v>
      </c>
      <c r="F369" s="12">
        <v>2</v>
      </c>
      <c r="G369" s="12">
        <v>1520</v>
      </c>
      <c r="H369" s="12">
        <v>1520</v>
      </c>
      <c r="I369" s="13">
        <v>17.940000000000001</v>
      </c>
      <c r="J369" s="12">
        <v>7.98</v>
      </c>
      <c r="K369" s="12">
        <v>9004</v>
      </c>
      <c r="L369" s="12">
        <v>8900</v>
      </c>
      <c r="M369" s="12">
        <v>3</v>
      </c>
      <c r="N369" s="15">
        <v>2015</v>
      </c>
    </row>
    <row r="370" spans="2:14" x14ac:dyDescent="0.25">
      <c r="B370" s="11">
        <v>2016</v>
      </c>
      <c r="C370" s="12">
        <f t="shared" si="5"/>
        <v>2015</v>
      </c>
      <c r="D370" s="12" t="s">
        <v>29</v>
      </c>
      <c r="E370" s="12">
        <v>2017</v>
      </c>
      <c r="F370" s="12">
        <v>1</v>
      </c>
      <c r="G370" s="12">
        <v>1826</v>
      </c>
      <c r="H370" s="12">
        <v>1826</v>
      </c>
      <c r="I370" s="13">
        <v>17.940000000000001</v>
      </c>
      <c r="J370" s="12">
        <v>7.98</v>
      </c>
      <c r="K370" s="12">
        <v>10002</v>
      </c>
      <c r="L370" s="12">
        <v>9880</v>
      </c>
      <c r="M370" s="12">
        <v>2</v>
      </c>
      <c r="N370" s="15">
        <v>2015</v>
      </c>
    </row>
    <row r="371" spans="2:14" x14ac:dyDescent="0.25">
      <c r="B371" s="11">
        <v>2016</v>
      </c>
      <c r="C371" s="12">
        <f t="shared" si="5"/>
        <v>2015</v>
      </c>
      <c r="D371" s="12" t="s">
        <v>11</v>
      </c>
      <c r="E371" s="12">
        <v>2019</v>
      </c>
      <c r="F371" s="12">
        <v>50</v>
      </c>
      <c r="G371" s="12">
        <v>3765</v>
      </c>
      <c r="H371" s="12">
        <v>3765</v>
      </c>
      <c r="I371" s="13">
        <v>108.63</v>
      </c>
      <c r="J371" s="12">
        <v>5.41</v>
      </c>
      <c r="K371" s="12">
        <v>13500</v>
      </c>
      <c r="L371" s="12">
        <v>13500</v>
      </c>
      <c r="M371" s="12">
        <v>4</v>
      </c>
      <c r="N371" s="15">
        <v>2015</v>
      </c>
    </row>
    <row r="372" spans="2:14" x14ac:dyDescent="0.25">
      <c r="B372" s="11">
        <v>2016</v>
      </c>
      <c r="C372" s="12">
        <f t="shared" si="5"/>
        <v>2015</v>
      </c>
      <c r="D372" s="12" t="s">
        <v>10</v>
      </c>
      <c r="E372" s="12">
        <v>2019</v>
      </c>
      <c r="F372" s="12">
        <v>50</v>
      </c>
      <c r="G372" s="12">
        <v>2687</v>
      </c>
      <c r="H372" s="12">
        <v>2687</v>
      </c>
      <c r="I372" s="13">
        <v>116.12</v>
      </c>
      <c r="J372" s="12">
        <v>0</v>
      </c>
      <c r="K372" s="12">
        <v>9541</v>
      </c>
      <c r="L372" s="12">
        <v>9541</v>
      </c>
      <c r="M372" s="12">
        <v>4</v>
      </c>
      <c r="N372" s="15">
        <v>2015</v>
      </c>
    </row>
    <row r="373" spans="2:14" x14ac:dyDescent="0.25">
      <c r="B373" s="11">
        <v>2016</v>
      </c>
      <c r="C373" s="12">
        <f t="shared" si="5"/>
        <v>2015</v>
      </c>
      <c r="D373" s="12" t="s">
        <v>12</v>
      </c>
      <c r="E373" s="12">
        <v>2018</v>
      </c>
      <c r="F373" s="12">
        <v>50</v>
      </c>
      <c r="G373" s="12">
        <v>8511</v>
      </c>
      <c r="H373" s="12">
        <v>8511</v>
      </c>
      <c r="I373" s="13">
        <v>403.97</v>
      </c>
      <c r="J373" s="12">
        <v>9</v>
      </c>
      <c r="K373" s="12">
        <v>14360</v>
      </c>
      <c r="L373" s="12">
        <v>18000</v>
      </c>
      <c r="M373" s="12">
        <v>3</v>
      </c>
      <c r="N373" s="15">
        <v>2015</v>
      </c>
    </row>
    <row r="374" spans="2:14" x14ac:dyDescent="0.25">
      <c r="B374" s="11">
        <v>2016</v>
      </c>
      <c r="C374" s="12">
        <f t="shared" si="5"/>
        <v>2015</v>
      </c>
      <c r="D374" s="12" t="s">
        <v>32</v>
      </c>
      <c r="E374" s="12">
        <v>2019</v>
      </c>
      <c r="F374" s="12">
        <v>500</v>
      </c>
      <c r="G374" s="12">
        <v>2411</v>
      </c>
      <c r="H374" s="12">
        <v>2411</v>
      </c>
      <c r="I374" s="13">
        <v>14.7</v>
      </c>
      <c r="J374" s="12">
        <v>2.62</v>
      </c>
      <c r="K374" s="12">
        <v>9541</v>
      </c>
      <c r="L374" s="12">
        <v>9541</v>
      </c>
      <c r="M374" s="12">
        <v>4</v>
      </c>
      <c r="N374" s="15">
        <v>2015</v>
      </c>
    </row>
    <row r="375" spans="2:14" x14ac:dyDescent="0.25">
      <c r="B375" s="11">
        <v>2016</v>
      </c>
      <c r="C375" s="12">
        <f t="shared" si="5"/>
        <v>2015</v>
      </c>
      <c r="D375" s="12" t="s">
        <v>14</v>
      </c>
      <c r="E375" s="12">
        <v>2018</v>
      </c>
      <c r="F375" s="12">
        <v>100</v>
      </c>
      <c r="G375" s="12">
        <v>1644</v>
      </c>
      <c r="H375" s="12">
        <v>1644</v>
      </c>
      <c r="I375" s="13">
        <v>45.98</v>
      </c>
      <c r="J375" s="12">
        <v>0</v>
      </c>
      <c r="K375" s="12">
        <v>9541</v>
      </c>
      <c r="L375" s="12">
        <v>9541</v>
      </c>
      <c r="M375" s="12">
        <v>3</v>
      </c>
      <c r="N375" s="15">
        <v>2015</v>
      </c>
    </row>
    <row r="376" spans="2:14" x14ac:dyDescent="0.25">
      <c r="B376" s="11">
        <v>2016</v>
      </c>
      <c r="C376" s="12">
        <f t="shared" si="5"/>
        <v>2015</v>
      </c>
      <c r="D376" s="12" t="s">
        <v>33</v>
      </c>
      <c r="E376" s="12">
        <v>2019</v>
      </c>
      <c r="F376" s="12">
        <v>400</v>
      </c>
      <c r="G376" s="12">
        <v>6331</v>
      </c>
      <c r="H376" s="12">
        <v>6331</v>
      </c>
      <c r="I376" s="13">
        <v>76.099999999999994</v>
      </c>
      <c r="J376" s="12">
        <v>0</v>
      </c>
      <c r="K376" s="12">
        <v>9541</v>
      </c>
      <c r="L376" s="12">
        <v>9541</v>
      </c>
      <c r="M376" s="12">
        <v>4</v>
      </c>
      <c r="N376" s="15">
        <v>2015</v>
      </c>
    </row>
    <row r="377" spans="2:14" x14ac:dyDescent="0.25">
      <c r="B377" s="11">
        <v>2016</v>
      </c>
      <c r="C377" s="12">
        <f t="shared" si="5"/>
        <v>2015</v>
      </c>
      <c r="D377" s="12" t="s">
        <v>13</v>
      </c>
      <c r="E377" s="12">
        <v>2018</v>
      </c>
      <c r="F377" s="12">
        <v>100</v>
      </c>
      <c r="G377" s="12">
        <v>4168</v>
      </c>
      <c r="H377" s="12">
        <v>4168</v>
      </c>
      <c r="I377" s="13">
        <v>69.17</v>
      </c>
      <c r="J377" s="12">
        <v>0</v>
      </c>
      <c r="K377" s="12">
        <v>9541</v>
      </c>
      <c r="L377" s="12">
        <v>9541</v>
      </c>
      <c r="M377" s="12">
        <v>3</v>
      </c>
      <c r="N377" s="15">
        <v>2015</v>
      </c>
    </row>
    <row r="378" spans="2:14" x14ac:dyDescent="0.25">
      <c r="B378" s="17">
        <v>2016</v>
      </c>
      <c r="C378" s="18">
        <f t="shared" si="5"/>
        <v>2015</v>
      </c>
      <c r="D378" s="18" t="s">
        <v>15</v>
      </c>
      <c r="E378" s="18">
        <v>2017</v>
      </c>
      <c r="F378" s="18">
        <v>150</v>
      </c>
      <c r="G378" s="18">
        <v>2480</v>
      </c>
      <c r="H378" s="18">
        <v>2480</v>
      </c>
      <c r="I378" s="19">
        <v>21.33</v>
      </c>
      <c r="J378" s="18">
        <v>0</v>
      </c>
      <c r="K378" s="18">
        <v>9541</v>
      </c>
      <c r="L378" s="18">
        <v>9541</v>
      </c>
      <c r="M378" s="18">
        <v>2</v>
      </c>
      <c r="N378" s="20">
        <v>2015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workbookViewId="0">
      <selection activeCell="B2" sqref="B2"/>
    </sheetView>
  </sheetViews>
  <sheetFormatPr defaultColWidth="8.875" defaultRowHeight="15.75" x14ac:dyDescent="0.25"/>
  <cols>
    <col min="1" max="1" width="1.625" customWidth="1"/>
    <col min="2" max="2" width="6.125" bestFit="1" customWidth="1"/>
    <col min="3" max="3" width="18.625" bestFit="1" customWidth="1"/>
  </cols>
  <sheetData>
    <row r="2" spans="2:8" ht="17.25" x14ac:dyDescent="0.3">
      <c r="B2" s="21" t="s">
        <v>34</v>
      </c>
      <c r="C2" s="22" t="s">
        <v>35</v>
      </c>
    </row>
    <row r="3" spans="2:8" x14ac:dyDescent="0.25">
      <c r="B3" s="28">
        <v>1987</v>
      </c>
      <c r="C3" s="29">
        <v>0.52100000000000002</v>
      </c>
    </row>
    <row r="4" spans="2:8" x14ac:dyDescent="0.25">
      <c r="B4" s="30">
        <v>1988</v>
      </c>
      <c r="C4" s="31">
        <v>0.54300000000000004</v>
      </c>
    </row>
    <row r="5" spans="2:8" x14ac:dyDescent="0.25">
      <c r="B5" s="30">
        <v>1989</v>
      </c>
      <c r="C5" s="31">
        <v>0.56899999999999995</v>
      </c>
    </row>
    <row r="6" spans="2:8" x14ac:dyDescent="0.25">
      <c r="B6" s="24">
        <v>1990</v>
      </c>
      <c r="C6" s="25">
        <v>0.59899999999999998</v>
      </c>
    </row>
    <row r="7" spans="2:8" x14ac:dyDescent="0.25">
      <c r="B7" s="24">
        <v>1991</v>
      </c>
      <c r="C7" s="25">
        <v>0.625</v>
      </c>
    </row>
    <row r="8" spans="2:8" x14ac:dyDescent="0.25">
      <c r="B8" s="24">
        <v>1992</v>
      </c>
      <c r="C8" s="25">
        <v>0.64300000000000002</v>
      </c>
      <c r="F8" s="23"/>
    </row>
    <row r="9" spans="2:8" x14ac:dyDescent="0.25">
      <c r="B9" s="24">
        <v>1993</v>
      </c>
      <c r="C9" s="25">
        <v>0.66300000000000003</v>
      </c>
      <c r="F9" s="23"/>
      <c r="G9" s="23"/>
      <c r="H9" s="23"/>
    </row>
    <row r="10" spans="2:8" x14ac:dyDescent="0.25">
      <c r="B10" s="24">
        <v>1994</v>
      </c>
      <c r="C10" s="25">
        <v>0.68</v>
      </c>
      <c r="F10" s="23"/>
      <c r="G10" s="23"/>
      <c r="H10" s="23"/>
    </row>
    <row r="11" spans="2:8" x14ac:dyDescent="0.25">
      <c r="B11" s="24">
        <v>1995</v>
      </c>
      <c r="C11" s="25">
        <v>0.69899999999999995</v>
      </c>
    </row>
    <row r="12" spans="2:8" x14ac:dyDescent="0.25">
      <c r="B12" s="24">
        <v>1996</v>
      </c>
      <c r="C12" s="25">
        <v>0.72</v>
      </c>
    </row>
    <row r="13" spans="2:8" x14ac:dyDescent="0.25">
      <c r="B13" s="24">
        <v>1997</v>
      </c>
      <c r="C13" s="25">
        <v>0.73599999999999999</v>
      </c>
    </row>
    <row r="14" spans="2:8" x14ac:dyDescent="0.25">
      <c r="B14" s="24">
        <v>1998</v>
      </c>
      <c r="C14" s="25">
        <v>0.748</v>
      </c>
    </row>
    <row r="15" spans="2:8" x14ac:dyDescent="0.25">
      <c r="B15" s="24">
        <v>1999</v>
      </c>
      <c r="C15" s="25">
        <v>0.76400000000000001</v>
      </c>
    </row>
    <row r="16" spans="2:8" x14ac:dyDescent="0.25">
      <c r="B16" s="24">
        <v>2000</v>
      </c>
      <c r="C16" s="25">
        <v>0.79</v>
      </c>
    </row>
    <row r="17" spans="2:3" x14ac:dyDescent="0.25">
      <c r="B17" s="24">
        <v>2001</v>
      </c>
      <c r="C17" s="25">
        <v>0.81200000000000006</v>
      </c>
    </row>
    <row r="18" spans="2:3" x14ac:dyDescent="0.25">
      <c r="B18" s="24">
        <v>2002</v>
      </c>
      <c r="C18" s="25">
        <v>0.82499999999999996</v>
      </c>
    </row>
    <row r="19" spans="2:3" x14ac:dyDescent="0.25">
      <c r="B19" s="24">
        <v>2003</v>
      </c>
      <c r="C19" s="25">
        <v>0.84399999999999997</v>
      </c>
    </row>
    <row r="20" spans="2:3" x14ac:dyDescent="0.25">
      <c r="B20" s="24">
        <v>2004</v>
      </c>
      <c r="C20" s="25">
        <v>0.86599999999999999</v>
      </c>
    </row>
    <row r="21" spans="2:3" x14ac:dyDescent="0.25">
      <c r="B21" s="24">
        <v>2005</v>
      </c>
      <c r="C21" s="25">
        <v>0.89600000000000002</v>
      </c>
    </row>
    <row r="22" spans="2:3" x14ac:dyDescent="0.25">
      <c r="B22" s="24">
        <v>2006</v>
      </c>
      <c r="C22" s="25">
        <v>0.92500000000000004</v>
      </c>
    </row>
    <row r="23" spans="2:3" x14ac:dyDescent="0.25">
      <c r="B23" s="24">
        <v>2007</v>
      </c>
      <c r="C23" s="25">
        <v>0.95099999999999996</v>
      </c>
    </row>
    <row r="24" spans="2:3" x14ac:dyDescent="0.25">
      <c r="B24" s="24">
        <v>2008</v>
      </c>
      <c r="C24" s="25">
        <v>0.98699999999999999</v>
      </c>
    </row>
    <row r="25" spans="2:3" x14ac:dyDescent="0.25">
      <c r="B25" s="24">
        <v>2009</v>
      </c>
      <c r="C25" s="25">
        <v>0.98399999999999999</v>
      </c>
    </row>
    <row r="26" spans="2:3" x14ac:dyDescent="0.25">
      <c r="B26" s="24">
        <v>2010</v>
      </c>
      <c r="C26" s="25">
        <v>1</v>
      </c>
    </row>
    <row r="27" spans="2:3" x14ac:dyDescent="0.25">
      <c r="B27" s="24">
        <v>2011</v>
      </c>
      <c r="C27" s="25">
        <v>1.032</v>
      </c>
    </row>
    <row r="28" spans="2:3" x14ac:dyDescent="0.25">
      <c r="B28" s="24">
        <v>2012</v>
      </c>
      <c r="C28" s="25">
        <v>1.052</v>
      </c>
    </row>
    <row r="29" spans="2:3" x14ac:dyDescent="0.25">
      <c r="B29" s="24">
        <v>2013</v>
      </c>
      <c r="C29" s="25">
        <v>1.069</v>
      </c>
    </row>
    <row r="30" spans="2:3" x14ac:dyDescent="0.25">
      <c r="B30" s="24">
        <v>2014</v>
      </c>
      <c r="C30" s="25">
        <v>1.0880000000000001</v>
      </c>
    </row>
    <row r="31" spans="2:3" x14ac:dyDescent="0.25">
      <c r="B31" s="24">
        <v>2015</v>
      </c>
      <c r="C31" s="25">
        <v>1.1080000000000001</v>
      </c>
    </row>
    <row r="32" spans="2:3" x14ac:dyDescent="0.25">
      <c r="B32" s="26">
        <v>2016</v>
      </c>
      <c r="C32" s="27">
        <v>1.131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8"/>
  <sheetViews>
    <sheetView workbookViewId="0">
      <selection activeCell="B2" sqref="B2"/>
    </sheetView>
  </sheetViews>
  <sheetFormatPr defaultRowHeight="15.75" x14ac:dyDescent="0.25"/>
  <cols>
    <col min="1" max="1" width="2.125" customWidth="1"/>
    <col min="2" max="2" width="4.875" bestFit="1" customWidth="1"/>
    <col min="3" max="3" width="13.375" bestFit="1" customWidth="1"/>
    <col min="4" max="4" width="33" bestFit="1" customWidth="1"/>
    <col min="5" max="5" width="12.75" bestFit="1" customWidth="1"/>
    <col min="6" max="6" width="9.5" bestFit="1" customWidth="1"/>
    <col min="7" max="7" width="25.5" customWidth="1"/>
    <col min="8" max="8" width="26" customWidth="1"/>
    <col min="9" max="9" width="15.625" customWidth="1"/>
    <col min="10" max="10" width="28.375" customWidth="1"/>
    <col min="11" max="11" width="23.5" bestFit="1" customWidth="1"/>
    <col min="12" max="12" width="24" bestFit="1" customWidth="1"/>
    <col min="13" max="13" width="20.375" bestFit="1" customWidth="1"/>
    <col min="14" max="14" width="5.625" bestFit="1" customWidth="1"/>
  </cols>
  <sheetData>
    <row r="2" spans="2:14" x14ac:dyDescent="0.25">
      <c r="B2" s="41" t="s">
        <v>9</v>
      </c>
      <c r="C2" s="32" t="s">
        <v>2</v>
      </c>
      <c r="D2" s="32" t="s">
        <v>27</v>
      </c>
      <c r="E2" s="32" t="s">
        <v>0</v>
      </c>
      <c r="F2" s="32" t="s">
        <v>36</v>
      </c>
      <c r="G2" s="32" t="s">
        <v>19</v>
      </c>
      <c r="H2" s="32" t="s">
        <v>20</v>
      </c>
      <c r="I2" s="32" t="s">
        <v>17</v>
      </c>
      <c r="J2" s="32" t="s">
        <v>7</v>
      </c>
      <c r="K2" s="32" t="s">
        <v>23</v>
      </c>
      <c r="L2" s="32" t="s">
        <v>24</v>
      </c>
      <c r="M2" s="32" t="s">
        <v>21</v>
      </c>
      <c r="N2" s="42" t="s">
        <v>1</v>
      </c>
    </row>
    <row r="3" spans="2:14" x14ac:dyDescent="0.25">
      <c r="B3" s="39">
        <v>1996</v>
      </c>
      <c r="C3" s="7">
        <v>1995</v>
      </c>
      <c r="D3" s="7" t="s">
        <v>25</v>
      </c>
      <c r="E3" s="7">
        <v>2000</v>
      </c>
      <c r="F3" s="7">
        <v>400</v>
      </c>
      <c r="G3" s="7">
        <v>2284.0690978886755</v>
      </c>
      <c r="H3" s="7">
        <v>2284.0690978886755</v>
      </c>
      <c r="I3" s="7">
        <v>77.735124760076772</v>
      </c>
      <c r="J3" s="7">
        <v>3.6468330134357001</v>
      </c>
      <c r="K3" s="9">
        <v>9961</v>
      </c>
      <c r="L3" s="9">
        <v>8142</v>
      </c>
      <c r="M3" s="7">
        <v>4</v>
      </c>
      <c r="N3" s="34">
        <v>1987</v>
      </c>
    </row>
    <row r="4" spans="2:14" x14ac:dyDescent="0.25">
      <c r="B4" s="37">
        <v>1996</v>
      </c>
      <c r="C4" s="12">
        <v>1995</v>
      </c>
      <c r="D4" s="12" t="s">
        <v>22</v>
      </c>
      <c r="E4" s="12">
        <v>2000</v>
      </c>
      <c r="F4" s="12">
        <v>380</v>
      </c>
      <c r="G4" s="12">
        <v>1934.7408829174663</v>
      </c>
      <c r="H4" s="12">
        <v>1934.7408829174663</v>
      </c>
      <c r="I4" s="12">
        <v>75.623800383877153</v>
      </c>
      <c r="J4" s="12">
        <v>1.9193857965451055</v>
      </c>
      <c r="K4" s="14">
        <v>8730</v>
      </c>
      <c r="L4" s="14">
        <v>7582</v>
      </c>
      <c r="M4" s="12" t="s">
        <v>16</v>
      </c>
      <c r="N4" s="15">
        <v>1987</v>
      </c>
    </row>
    <row r="5" spans="2:14" x14ac:dyDescent="0.25">
      <c r="B5" s="37">
        <v>1996</v>
      </c>
      <c r="C5" s="12">
        <v>1995</v>
      </c>
      <c r="D5" s="12" t="s">
        <v>3</v>
      </c>
      <c r="E5" s="12">
        <v>1990</v>
      </c>
      <c r="F5" s="12">
        <v>300</v>
      </c>
      <c r="G5" s="12">
        <v>1443.3781190019192</v>
      </c>
      <c r="H5" s="12">
        <v>1443.3781190019192</v>
      </c>
      <c r="I5" s="12">
        <v>10.172744721689059</v>
      </c>
      <c r="J5" s="12">
        <v>9.9808061420345489</v>
      </c>
      <c r="K5" s="14">
        <v>9477</v>
      </c>
      <c r="L5" s="14">
        <v>9477</v>
      </c>
      <c r="M5" s="12" t="s">
        <v>16</v>
      </c>
      <c r="N5" s="15">
        <v>1987</v>
      </c>
    </row>
    <row r="6" spans="2:14" x14ac:dyDescent="0.25">
      <c r="B6" s="37">
        <v>1996</v>
      </c>
      <c r="C6" s="12">
        <v>1995</v>
      </c>
      <c r="D6" s="12" t="s">
        <v>26</v>
      </c>
      <c r="E6" s="12">
        <v>1999</v>
      </c>
      <c r="F6" s="12">
        <v>250</v>
      </c>
      <c r="G6" s="12">
        <v>660.26871401151629</v>
      </c>
      <c r="H6" s="12">
        <v>660.26871401151629</v>
      </c>
      <c r="I6" s="12">
        <v>43.76199616122841</v>
      </c>
      <c r="J6" s="12">
        <v>0.76775431861804222</v>
      </c>
      <c r="K6" s="14">
        <v>7900</v>
      </c>
      <c r="L6" s="14">
        <v>6842</v>
      </c>
      <c r="M6" s="12" t="s">
        <v>16</v>
      </c>
      <c r="N6" s="15">
        <v>1987</v>
      </c>
    </row>
    <row r="7" spans="2:14" x14ac:dyDescent="0.25">
      <c r="B7" s="37">
        <v>1996</v>
      </c>
      <c r="C7" s="12">
        <v>1995</v>
      </c>
      <c r="D7" s="12" t="s">
        <v>5</v>
      </c>
      <c r="E7" s="12">
        <v>1999</v>
      </c>
      <c r="F7" s="12">
        <v>400</v>
      </c>
      <c r="G7" s="12">
        <v>637.23608445297498</v>
      </c>
      <c r="H7" s="12">
        <v>637.23608445297498</v>
      </c>
      <c r="I7" s="12">
        <v>40.307101727447218</v>
      </c>
      <c r="J7" s="12">
        <v>0.76775431861804222</v>
      </c>
      <c r="K7" s="14">
        <v>7300</v>
      </c>
      <c r="L7" s="14">
        <v>5687</v>
      </c>
      <c r="M7" s="12" t="s">
        <v>16</v>
      </c>
      <c r="N7" s="15">
        <v>1987</v>
      </c>
    </row>
    <row r="8" spans="2:14" x14ac:dyDescent="0.25">
      <c r="B8" s="37">
        <v>1996</v>
      </c>
      <c r="C8" s="12">
        <v>1995</v>
      </c>
      <c r="D8" s="12" t="s">
        <v>8</v>
      </c>
      <c r="E8" s="12">
        <v>1990</v>
      </c>
      <c r="F8" s="12">
        <v>160</v>
      </c>
      <c r="G8" s="12">
        <v>527.83109404990398</v>
      </c>
      <c r="H8" s="12">
        <v>527.83109404990398</v>
      </c>
      <c r="I8" s="12">
        <v>18.042226487523994</v>
      </c>
      <c r="J8" s="12">
        <v>0.19193857965451055</v>
      </c>
      <c r="K8" s="14">
        <v>11900</v>
      </c>
      <c r="L8" s="14">
        <v>10663</v>
      </c>
      <c r="M8" s="12" t="s">
        <v>16</v>
      </c>
      <c r="N8" s="15">
        <v>1987</v>
      </c>
    </row>
    <row r="9" spans="2:14" x14ac:dyDescent="0.25">
      <c r="B9" s="37">
        <v>1996</v>
      </c>
      <c r="C9" s="12">
        <v>1995</v>
      </c>
      <c r="D9" s="12" t="s">
        <v>4</v>
      </c>
      <c r="E9" s="12">
        <v>1990</v>
      </c>
      <c r="F9" s="12">
        <v>120</v>
      </c>
      <c r="G9" s="12">
        <v>1151.6314779270633</v>
      </c>
      <c r="H9" s="12">
        <v>1151.6314779270633</v>
      </c>
      <c r="I9" s="12">
        <v>51.247600767754314</v>
      </c>
      <c r="J9" s="12">
        <v>0.95969289827255277</v>
      </c>
      <c r="K9" s="14">
        <v>9000</v>
      </c>
      <c r="L9" s="14">
        <v>7935</v>
      </c>
      <c r="M9" s="12" t="s">
        <v>16</v>
      </c>
      <c r="N9" s="15">
        <v>1987</v>
      </c>
    </row>
    <row r="10" spans="2:14" x14ac:dyDescent="0.25">
      <c r="B10" s="37">
        <v>1996</v>
      </c>
      <c r="C10" s="12">
        <v>1995</v>
      </c>
      <c r="D10" s="12" t="s">
        <v>6</v>
      </c>
      <c r="E10" s="12">
        <v>2000</v>
      </c>
      <c r="F10" s="12">
        <v>10</v>
      </c>
      <c r="G10" s="12">
        <v>2055.6621880998082</v>
      </c>
      <c r="H10" s="12">
        <v>2055.6621880998082</v>
      </c>
      <c r="I10" s="12">
        <v>34.357005758157385</v>
      </c>
      <c r="J10" s="12">
        <v>0.57581573896353166</v>
      </c>
      <c r="K10" s="14">
        <v>6450</v>
      </c>
      <c r="L10" s="14">
        <v>5687</v>
      </c>
      <c r="M10" s="12" t="s">
        <v>16</v>
      </c>
      <c r="N10" s="15">
        <v>1987</v>
      </c>
    </row>
    <row r="11" spans="2:14" x14ac:dyDescent="0.25">
      <c r="B11" s="37">
        <v>1996</v>
      </c>
      <c r="C11" s="12">
        <v>1995</v>
      </c>
      <c r="D11" s="12" t="s">
        <v>32</v>
      </c>
      <c r="E11" s="12">
        <v>2010</v>
      </c>
      <c r="F11" s="12">
        <v>500</v>
      </c>
      <c r="G11" s="12">
        <v>4176.5834932821499</v>
      </c>
      <c r="H11" s="12">
        <v>4176.5834932821499</v>
      </c>
      <c r="I11" s="12">
        <v>19.577735124760075</v>
      </c>
      <c r="J11" s="12">
        <v>6.1420345489443378</v>
      </c>
      <c r="K11" s="14">
        <v>10338</v>
      </c>
      <c r="L11" s="14">
        <v>10338</v>
      </c>
      <c r="M11" s="12">
        <v>4</v>
      </c>
      <c r="N11" s="15">
        <v>1987</v>
      </c>
    </row>
    <row r="12" spans="2:14" x14ac:dyDescent="0.25">
      <c r="B12" s="37">
        <v>1996</v>
      </c>
      <c r="C12" s="12">
        <v>1995</v>
      </c>
      <c r="D12" s="12" t="s">
        <v>10</v>
      </c>
      <c r="E12" s="12">
        <v>2010</v>
      </c>
      <c r="F12" s="12">
        <v>50</v>
      </c>
      <c r="G12" s="12">
        <v>4485.6046065259115</v>
      </c>
      <c r="H12" s="12">
        <v>4485.6046065259115</v>
      </c>
      <c r="I12" s="12">
        <v>123.99232245681381</v>
      </c>
      <c r="J12" s="12">
        <v>0</v>
      </c>
      <c r="K12" s="14">
        <v>32391</v>
      </c>
      <c r="L12" s="14">
        <v>32391</v>
      </c>
      <c r="M12" s="12">
        <v>4</v>
      </c>
      <c r="N12" s="15">
        <v>1987</v>
      </c>
    </row>
    <row r="13" spans="2:14" x14ac:dyDescent="0.25">
      <c r="B13" s="37">
        <v>1996</v>
      </c>
      <c r="C13" s="12">
        <v>1995</v>
      </c>
      <c r="D13" s="12" t="s">
        <v>11</v>
      </c>
      <c r="E13" s="12">
        <v>2010</v>
      </c>
      <c r="F13" s="12">
        <v>100</v>
      </c>
      <c r="G13" s="12">
        <v>3765.8349328214972</v>
      </c>
      <c r="H13" s="12">
        <v>3765.8349328214972</v>
      </c>
      <c r="I13" s="12">
        <v>130.32629558541268</v>
      </c>
      <c r="J13" s="12">
        <v>28.982725527831093</v>
      </c>
      <c r="K13" s="14" t="s">
        <v>16</v>
      </c>
      <c r="L13" s="14" t="s">
        <v>16</v>
      </c>
      <c r="M13" s="12" t="s">
        <v>16</v>
      </c>
      <c r="N13" s="15">
        <v>1987</v>
      </c>
    </row>
    <row r="14" spans="2:14" x14ac:dyDescent="0.25">
      <c r="B14" s="37">
        <v>1996</v>
      </c>
      <c r="C14" s="12">
        <v>1995</v>
      </c>
      <c r="D14" s="12" t="s">
        <v>12</v>
      </c>
      <c r="E14" s="12">
        <v>2010</v>
      </c>
      <c r="F14" s="12">
        <v>30</v>
      </c>
      <c r="G14" s="12">
        <v>10472.168905950095</v>
      </c>
      <c r="H14" s="12">
        <v>10472.168905950095</v>
      </c>
      <c r="I14" s="12">
        <v>24.568138195777351</v>
      </c>
      <c r="J14" s="12">
        <v>0</v>
      </c>
      <c r="K14" s="14">
        <v>16377</v>
      </c>
      <c r="L14" s="14">
        <v>16377</v>
      </c>
      <c r="M14" s="12">
        <v>1</v>
      </c>
      <c r="N14" s="15">
        <v>1987</v>
      </c>
    </row>
    <row r="15" spans="2:14" x14ac:dyDescent="0.25">
      <c r="B15" s="37">
        <v>1996</v>
      </c>
      <c r="C15" s="12">
        <v>1995</v>
      </c>
      <c r="D15" s="12" t="s">
        <v>13</v>
      </c>
      <c r="E15" s="12">
        <v>2010</v>
      </c>
      <c r="F15" s="12">
        <v>100</v>
      </c>
      <c r="G15" s="12">
        <v>3186.1804222648752</v>
      </c>
      <c r="H15" s="12">
        <v>3186.1804222648752</v>
      </c>
      <c r="I15" s="12">
        <v>38.003838771593088</v>
      </c>
      <c r="J15" s="12">
        <v>0</v>
      </c>
      <c r="K15" s="14">
        <v>10280</v>
      </c>
      <c r="L15" s="14">
        <v>10280</v>
      </c>
      <c r="M15" s="12">
        <v>3</v>
      </c>
      <c r="N15" s="15">
        <v>1987</v>
      </c>
    </row>
    <row r="16" spans="2:14" x14ac:dyDescent="0.25">
      <c r="B16" s="37">
        <v>1996</v>
      </c>
      <c r="C16" s="12">
        <v>1995</v>
      </c>
      <c r="D16" s="12" t="s">
        <v>14</v>
      </c>
      <c r="E16" s="12">
        <v>2010</v>
      </c>
      <c r="F16" s="12">
        <v>50</v>
      </c>
      <c r="G16" s="12">
        <v>1520.1535508637235</v>
      </c>
      <c r="H16" s="12">
        <v>1520.1535508637235</v>
      </c>
      <c r="I16" s="12">
        <v>40.1151631477927</v>
      </c>
      <c r="J16" s="12">
        <v>0</v>
      </c>
      <c r="K16" s="14">
        <v>10280</v>
      </c>
      <c r="L16" s="14">
        <v>10280</v>
      </c>
      <c r="M16" s="12">
        <v>3</v>
      </c>
      <c r="N16" s="15">
        <v>1987</v>
      </c>
    </row>
    <row r="17" spans="2:14" x14ac:dyDescent="0.25">
      <c r="B17" s="37">
        <v>1996</v>
      </c>
      <c r="C17" s="12">
        <v>1995</v>
      </c>
      <c r="D17" s="12" t="s">
        <v>15</v>
      </c>
      <c r="E17" s="12">
        <v>2010</v>
      </c>
      <c r="F17" s="12">
        <v>5</v>
      </c>
      <c r="G17" s="12">
        <v>5099.8080614203454</v>
      </c>
      <c r="H17" s="12">
        <v>5099.8080614203454</v>
      </c>
      <c r="I17" s="12">
        <v>9.7888675623800374</v>
      </c>
      <c r="J17" s="12">
        <v>0</v>
      </c>
      <c r="K17" s="14">
        <v>10280</v>
      </c>
      <c r="L17" s="14">
        <v>10280</v>
      </c>
      <c r="M17" s="12">
        <v>2</v>
      </c>
      <c r="N17" s="15">
        <v>1987</v>
      </c>
    </row>
    <row r="18" spans="2:14" x14ac:dyDescent="0.25">
      <c r="B18" s="37">
        <v>1997</v>
      </c>
      <c r="C18" s="12">
        <v>1996</v>
      </c>
      <c r="D18" s="12" t="s">
        <v>25</v>
      </c>
      <c r="E18" s="12">
        <v>2000</v>
      </c>
      <c r="F18" s="12">
        <v>400</v>
      </c>
      <c r="G18" s="12">
        <v>2045.7796852646638</v>
      </c>
      <c r="H18" s="12">
        <v>2045.7796852646638</v>
      </c>
      <c r="I18" s="12">
        <v>48.927038626609452</v>
      </c>
      <c r="J18" s="12">
        <v>3.4334763948497855</v>
      </c>
      <c r="K18" s="14">
        <v>9961</v>
      </c>
      <c r="L18" s="14">
        <v>9463</v>
      </c>
      <c r="M18" s="12">
        <v>4</v>
      </c>
      <c r="N18" s="15">
        <v>1995</v>
      </c>
    </row>
    <row r="19" spans="2:14" x14ac:dyDescent="0.25">
      <c r="B19" s="37">
        <v>1997</v>
      </c>
      <c r="C19" s="12">
        <v>1996</v>
      </c>
      <c r="D19" s="12" t="s">
        <v>22</v>
      </c>
      <c r="E19" s="12">
        <v>2000</v>
      </c>
      <c r="F19" s="12">
        <v>380</v>
      </c>
      <c r="G19" s="12">
        <v>3088.6981402002862</v>
      </c>
      <c r="H19" s="12">
        <v>2145.9227467811161</v>
      </c>
      <c r="I19" s="12">
        <v>72.53218884120173</v>
      </c>
      <c r="J19" s="12">
        <v>1.8597997138769673</v>
      </c>
      <c r="K19" s="14">
        <v>8730</v>
      </c>
      <c r="L19" s="14">
        <v>7582</v>
      </c>
      <c r="M19" s="12">
        <v>4</v>
      </c>
      <c r="N19" s="15">
        <v>1995</v>
      </c>
    </row>
    <row r="20" spans="2:14" x14ac:dyDescent="0.25">
      <c r="B20" s="37">
        <v>1997</v>
      </c>
      <c r="C20" s="12">
        <v>1996</v>
      </c>
      <c r="D20" s="12" t="s">
        <v>3</v>
      </c>
      <c r="E20" s="12">
        <v>1996</v>
      </c>
      <c r="F20" s="12">
        <v>300</v>
      </c>
      <c r="G20" s="12">
        <v>1384.8354792560801</v>
      </c>
      <c r="H20" s="12">
        <v>1384.8354792560801</v>
      </c>
      <c r="I20" s="12">
        <v>41.917024320457799</v>
      </c>
      <c r="J20" s="12">
        <v>0.71530758226037205</v>
      </c>
      <c r="K20" s="14">
        <v>9500</v>
      </c>
      <c r="L20" s="14">
        <v>9500</v>
      </c>
      <c r="M20" s="12">
        <v>1</v>
      </c>
      <c r="N20" s="15">
        <v>1995</v>
      </c>
    </row>
    <row r="21" spans="2:14" x14ac:dyDescent="0.25">
      <c r="B21" s="37">
        <v>1997</v>
      </c>
      <c r="C21" s="12">
        <v>1996</v>
      </c>
      <c r="D21" s="12" t="s">
        <v>26</v>
      </c>
      <c r="E21" s="12">
        <v>1998</v>
      </c>
      <c r="F21" s="12">
        <v>250</v>
      </c>
      <c r="G21" s="12">
        <v>615.16452074391998</v>
      </c>
      <c r="H21" s="12">
        <v>615.16452074391998</v>
      </c>
      <c r="I21" s="12">
        <v>42.06008583690987</v>
      </c>
      <c r="J21" s="12">
        <v>0.71530758226037205</v>
      </c>
      <c r="K21" s="14">
        <v>8030</v>
      </c>
      <c r="L21" s="14">
        <v>7000</v>
      </c>
      <c r="M21" s="12">
        <v>4</v>
      </c>
      <c r="N21" s="15">
        <v>1995</v>
      </c>
    </row>
    <row r="22" spans="2:14" x14ac:dyDescent="0.25">
      <c r="B22" s="37">
        <v>1997</v>
      </c>
      <c r="C22" s="12">
        <v>1996</v>
      </c>
      <c r="D22" s="12" t="s">
        <v>5</v>
      </c>
      <c r="E22" s="12">
        <v>2000</v>
      </c>
      <c r="F22" s="12">
        <v>400</v>
      </c>
      <c r="G22" s="12">
        <v>886.98140200286127</v>
      </c>
      <c r="H22" s="12">
        <v>615.16452074391998</v>
      </c>
      <c r="I22" s="12">
        <v>38.626609442060087</v>
      </c>
      <c r="J22" s="12">
        <v>0.71530758226037205</v>
      </c>
      <c r="K22" s="14">
        <v>6985</v>
      </c>
      <c r="L22" s="14">
        <v>5700</v>
      </c>
      <c r="M22" s="12">
        <v>4</v>
      </c>
      <c r="N22" s="15">
        <v>1995</v>
      </c>
    </row>
    <row r="23" spans="2:14" x14ac:dyDescent="0.25">
      <c r="B23" s="37">
        <v>1997</v>
      </c>
      <c r="C23" s="12">
        <v>1996</v>
      </c>
      <c r="D23" s="12" t="s">
        <v>8</v>
      </c>
      <c r="E23" s="12">
        <v>1996</v>
      </c>
      <c r="F23" s="12">
        <v>160</v>
      </c>
      <c r="G23" s="12">
        <v>505.00715307582266</v>
      </c>
      <c r="H23" s="12">
        <v>505.00715307582266</v>
      </c>
      <c r="I23" s="12">
        <v>17.310443490701001</v>
      </c>
      <c r="J23" s="12">
        <v>0.14306151645207441</v>
      </c>
      <c r="K23" s="14">
        <v>11900</v>
      </c>
      <c r="L23" s="14">
        <v>9700</v>
      </c>
      <c r="M23" s="12">
        <v>3</v>
      </c>
      <c r="N23" s="15">
        <v>1995</v>
      </c>
    </row>
    <row r="24" spans="2:14" x14ac:dyDescent="0.25">
      <c r="B24" s="37">
        <v>1997</v>
      </c>
      <c r="C24" s="12">
        <v>1996</v>
      </c>
      <c r="D24" s="12" t="s">
        <v>4</v>
      </c>
      <c r="E24" s="12">
        <v>1999</v>
      </c>
      <c r="F24" s="12">
        <v>120</v>
      </c>
      <c r="G24" s="12">
        <v>805.43633762517891</v>
      </c>
      <c r="H24" s="12">
        <v>559.37052932761094</v>
      </c>
      <c r="I24" s="12">
        <v>24.606580829756798</v>
      </c>
      <c r="J24" s="12">
        <v>0.71530758226037205</v>
      </c>
      <c r="K24" s="14">
        <v>9700</v>
      </c>
      <c r="L24" s="14">
        <v>7500</v>
      </c>
      <c r="M24" s="12">
        <v>3</v>
      </c>
      <c r="N24" s="15">
        <v>1995</v>
      </c>
    </row>
    <row r="25" spans="2:14" x14ac:dyDescent="0.25">
      <c r="B25" s="37">
        <v>1997</v>
      </c>
      <c r="C25" s="12">
        <v>1996</v>
      </c>
      <c r="D25" s="12" t="s">
        <v>6</v>
      </c>
      <c r="E25" s="12">
        <v>2003</v>
      </c>
      <c r="F25" s="12">
        <v>10</v>
      </c>
      <c r="G25" s="12">
        <v>3214.5922746781116</v>
      </c>
      <c r="H25" s="12">
        <v>2011.4449213161661</v>
      </c>
      <c r="I25" s="12">
        <v>20.171673819742491</v>
      </c>
      <c r="J25" s="12">
        <v>2.8612303290414882</v>
      </c>
      <c r="K25" s="14">
        <v>6000</v>
      </c>
      <c r="L25" s="14">
        <v>5500</v>
      </c>
      <c r="M25" s="12">
        <v>3</v>
      </c>
      <c r="N25" s="15">
        <v>1995</v>
      </c>
    </row>
    <row r="26" spans="2:14" x14ac:dyDescent="0.25">
      <c r="B26" s="37">
        <v>1997</v>
      </c>
      <c r="C26" s="12">
        <v>1996</v>
      </c>
      <c r="D26" s="12" t="s">
        <v>18</v>
      </c>
      <c r="E26" s="12">
        <v>2005</v>
      </c>
      <c r="F26" s="12">
        <v>1300</v>
      </c>
      <c r="G26" s="12">
        <v>3625.1788268955652</v>
      </c>
      <c r="H26" s="12">
        <v>2164.5207439198857</v>
      </c>
      <c r="I26" s="12">
        <v>76.824034334763951</v>
      </c>
      <c r="J26" s="12">
        <v>0.57224606580829762</v>
      </c>
      <c r="K26" s="14">
        <v>10400</v>
      </c>
      <c r="L26" s="14">
        <v>10400</v>
      </c>
      <c r="M26" s="12">
        <v>4</v>
      </c>
      <c r="N26" s="15">
        <v>1995</v>
      </c>
    </row>
    <row r="27" spans="2:14" x14ac:dyDescent="0.25">
      <c r="B27" s="37">
        <v>1997</v>
      </c>
      <c r="C27" s="12">
        <v>1996</v>
      </c>
      <c r="D27" s="12" t="s">
        <v>11</v>
      </c>
      <c r="E27" s="12">
        <v>2000</v>
      </c>
      <c r="F27" s="12">
        <v>100</v>
      </c>
      <c r="G27" s="12">
        <v>3801.144492131617</v>
      </c>
      <c r="H27" s="12">
        <v>2494.9928469241777</v>
      </c>
      <c r="I27" s="12">
        <v>95.851216022889844</v>
      </c>
      <c r="J27" s="12">
        <v>3.1473533619456369</v>
      </c>
      <c r="K27" s="14">
        <v>8979</v>
      </c>
      <c r="L27" s="14">
        <v>8077</v>
      </c>
      <c r="M27" s="12">
        <v>4</v>
      </c>
      <c r="N27" s="15">
        <v>1995</v>
      </c>
    </row>
    <row r="28" spans="2:14" x14ac:dyDescent="0.25">
      <c r="B28" s="37">
        <v>1997</v>
      </c>
      <c r="C28" s="12">
        <v>1996</v>
      </c>
      <c r="D28" s="12" t="s">
        <v>10</v>
      </c>
      <c r="E28" s="12">
        <v>1996</v>
      </c>
      <c r="F28" s="12">
        <v>50</v>
      </c>
      <c r="G28" s="12">
        <v>2828.3261802575107</v>
      </c>
      <c r="H28" s="12">
        <v>2828.3261802575107</v>
      </c>
      <c r="I28" s="12">
        <v>133.6194563662375</v>
      </c>
      <c r="J28" s="12">
        <v>0</v>
      </c>
      <c r="K28" s="14">
        <v>32391</v>
      </c>
      <c r="L28" s="14">
        <v>32391</v>
      </c>
      <c r="M28" s="12">
        <v>4</v>
      </c>
      <c r="N28" s="15">
        <v>1995</v>
      </c>
    </row>
    <row r="29" spans="2:14" x14ac:dyDescent="0.25">
      <c r="B29" s="37">
        <v>1997</v>
      </c>
      <c r="C29" s="12">
        <v>1996</v>
      </c>
      <c r="D29" s="12" t="s">
        <v>12</v>
      </c>
      <c r="E29" s="12">
        <v>1996</v>
      </c>
      <c r="F29" s="12">
        <v>30</v>
      </c>
      <c r="G29" s="12">
        <v>8944.2060085836911</v>
      </c>
      <c r="H29" s="12">
        <v>8944.2060085836911</v>
      </c>
      <c r="I29" s="12">
        <v>23.891273247496425</v>
      </c>
      <c r="J29" s="12">
        <v>0</v>
      </c>
      <c r="K29" s="14">
        <v>16377</v>
      </c>
      <c r="L29" s="14">
        <v>16377</v>
      </c>
      <c r="M29" s="12">
        <v>1</v>
      </c>
      <c r="N29" s="15">
        <v>1995</v>
      </c>
    </row>
    <row r="30" spans="2:14" x14ac:dyDescent="0.25">
      <c r="B30" s="37">
        <v>1997</v>
      </c>
      <c r="C30" s="12">
        <v>1996</v>
      </c>
      <c r="D30" s="12" t="s">
        <v>13</v>
      </c>
      <c r="E30" s="12">
        <v>1999</v>
      </c>
      <c r="F30" s="12">
        <v>100</v>
      </c>
      <c r="G30" s="12">
        <v>4057.2246065808299</v>
      </c>
      <c r="H30" s="12">
        <v>2668.0972818311875</v>
      </c>
      <c r="I30" s="12">
        <v>36.623748211731048</v>
      </c>
      <c r="J30" s="12">
        <v>0</v>
      </c>
      <c r="K30" s="14">
        <v>10280</v>
      </c>
      <c r="L30" s="14">
        <v>10280</v>
      </c>
      <c r="M30" s="12">
        <v>3</v>
      </c>
      <c r="N30" s="15">
        <v>1995</v>
      </c>
    </row>
    <row r="31" spans="2:14" x14ac:dyDescent="0.25">
      <c r="B31" s="37">
        <v>1997</v>
      </c>
      <c r="C31" s="12">
        <v>1996</v>
      </c>
      <c r="D31" s="12" t="s">
        <v>15</v>
      </c>
      <c r="E31" s="12">
        <v>1999</v>
      </c>
      <c r="F31" s="12">
        <v>5</v>
      </c>
      <c r="G31" s="12">
        <v>4772.5321888412018</v>
      </c>
      <c r="H31" s="12">
        <v>3336.194563662375</v>
      </c>
      <c r="I31" s="12">
        <v>9.5851216022889858</v>
      </c>
      <c r="J31" s="12">
        <v>0</v>
      </c>
      <c r="K31" s="14">
        <v>10280</v>
      </c>
      <c r="L31" s="14">
        <v>10280</v>
      </c>
      <c r="M31" s="12">
        <v>2</v>
      </c>
      <c r="N31" s="15">
        <v>1995</v>
      </c>
    </row>
    <row r="32" spans="2:14" x14ac:dyDescent="0.25">
      <c r="B32" s="37">
        <v>1997</v>
      </c>
      <c r="C32" s="12">
        <v>1996</v>
      </c>
      <c r="D32" s="12" t="s">
        <v>14</v>
      </c>
      <c r="E32" s="12">
        <v>1996</v>
      </c>
      <c r="F32" s="12">
        <v>50</v>
      </c>
      <c r="G32" s="12">
        <v>1290.2777777777778</v>
      </c>
      <c r="H32" s="12">
        <v>1008.3333333333334</v>
      </c>
      <c r="I32" s="12">
        <v>38.055555555555557</v>
      </c>
      <c r="J32" s="12">
        <v>0</v>
      </c>
      <c r="K32" s="14">
        <v>10280</v>
      </c>
      <c r="L32" s="14">
        <v>10280</v>
      </c>
      <c r="M32" s="12">
        <v>3</v>
      </c>
      <c r="N32" s="15">
        <v>1996</v>
      </c>
    </row>
    <row r="33" spans="2:14" x14ac:dyDescent="0.25">
      <c r="B33" s="37">
        <v>1998</v>
      </c>
      <c r="C33" s="12">
        <v>1997</v>
      </c>
      <c r="D33" s="12" t="s">
        <v>25</v>
      </c>
      <c r="E33" s="12">
        <v>2000</v>
      </c>
      <c r="F33" s="12">
        <v>400</v>
      </c>
      <c r="G33" s="12">
        <v>1498.6111111111111</v>
      </c>
      <c r="H33" s="12">
        <v>1498.6111111111111</v>
      </c>
      <c r="I33" s="12">
        <v>31.25</v>
      </c>
      <c r="J33" s="12">
        <v>4.5138888888888893</v>
      </c>
      <c r="K33" s="14">
        <v>9585</v>
      </c>
      <c r="L33" s="14">
        <v>9087</v>
      </c>
      <c r="M33" s="12">
        <v>4</v>
      </c>
      <c r="N33" s="15">
        <v>1996</v>
      </c>
    </row>
    <row r="34" spans="2:14" x14ac:dyDescent="0.25">
      <c r="B34" s="37">
        <v>1998</v>
      </c>
      <c r="C34" s="12">
        <v>1997</v>
      </c>
      <c r="D34" s="12" t="s">
        <v>22</v>
      </c>
      <c r="E34" s="12">
        <v>2000</v>
      </c>
      <c r="F34" s="12">
        <v>380</v>
      </c>
      <c r="G34" s="12">
        <v>2545.8333333333335</v>
      </c>
      <c r="H34" s="12">
        <v>1675</v>
      </c>
      <c r="I34" s="12">
        <v>33.611111111111114</v>
      </c>
      <c r="J34" s="12">
        <v>2.5972222222222223</v>
      </c>
      <c r="K34" s="14">
        <v>8470</v>
      </c>
      <c r="L34" s="14">
        <v>7308</v>
      </c>
      <c r="M34" s="12">
        <v>4</v>
      </c>
      <c r="N34" s="15">
        <v>1996</v>
      </c>
    </row>
    <row r="35" spans="2:14" x14ac:dyDescent="0.25">
      <c r="B35" s="37">
        <v>1998</v>
      </c>
      <c r="C35" s="12">
        <v>1997</v>
      </c>
      <c r="D35" s="12" t="s">
        <v>3</v>
      </c>
      <c r="E35" s="12">
        <v>1996</v>
      </c>
      <c r="F35" s="12">
        <v>300</v>
      </c>
      <c r="G35" s="12">
        <v>1376.3888888888889</v>
      </c>
      <c r="H35" s="12">
        <v>1376.3888888888889</v>
      </c>
      <c r="I35" s="12">
        <v>41.666666666666671</v>
      </c>
      <c r="J35" s="12">
        <v>0.69444444444444442</v>
      </c>
      <c r="K35" s="14">
        <v>9500</v>
      </c>
      <c r="L35" s="14">
        <v>9500</v>
      </c>
      <c r="M35" s="12">
        <v>2</v>
      </c>
      <c r="N35" s="15">
        <v>1996</v>
      </c>
    </row>
    <row r="36" spans="2:14" x14ac:dyDescent="0.25">
      <c r="B36" s="37">
        <v>1998</v>
      </c>
      <c r="C36" s="12">
        <v>1997</v>
      </c>
      <c r="D36" s="12" t="s">
        <v>26</v>
      </c>
      <c r="E36" s="12">
        <v>1998</v>
      </c>
      <c r="F36" s="12">
        <v>250</v>
      </c>
      <c r="G36" s="12">
        <v>611.11111111111109</v>
      </c>
      <c r="H36" s="12">
        <v>611.11111111111109</v>
      </c>
      <c r="I36" s="12">
        <v>20.833333333333336</v>
      </c>
      <c r="J36" s="12">
        <v>2.7777777777777777</v>
      </c>
      <c r="K36" s="14">
        <v>8030</v>
      </c>
      <c r="L36" s="14">
        <v>7000</v>
      </c>
      <c r="M36" s="12">
        <v>3</v>
      </c>
      <c r="N36" s="15">
        <v>1996</v>
      </c>
    </row>
    <row r="37" spans="2:14" x14ac:dyDescent="0.25">
      <c r="B37" s="37">
        <v>1998</v>
      </c>
      <c r="C37" s="12">
        <v>1997</v>
      </c>
      <c r="D37" s="12" t="s">
        <v>5</v>
      </c>
      <c r="E37" s="12">
        <v>1999</v>
      </c>
      <c r="F37" s="12">
        <v>400</v>
      </c>
      <c r="G37" s="12">
        <v>794.44444444444446</v>
      </c>
      <c r="H37" s="12">
        <v>555.55555555555554</v>
      </c>
      <c r="I37" s="12">
        <v>19.166666666666668</v>
      </c>
      <c r="J37" s="12">
        <v>0.69444444444444442</v>
      </c>
      <c r="K37" s="14">
        <v>6985</v>
      </c>
      <c r="L37" s="14">
        <v>6350</v>
      </c>
      <c r="M37" s="12">
        <v>3</v>
      </c>
      <c r="N37" s="15">
        <v>1996</v>
      </c>
    </row>
    <row r="38" spans="2:14" x14ac:dyDescent="0.25">
      <c r="B38" s="37">
        <v>1998</v>
      </c>
      <c r="C38" s="12">
        <v>1997</v>
      </c>
      <c r="D38" s="12" t="s">
        <v>8</v>
      </c>
      <c r="E38" s="12">
        <v>1996</v>
      </c>
      <c r="F38" s="12">
        <v>160</v>
      </c>
      <c r="G38" s="12">
        <v>451.38888888888891</v>
      </c>
      <c r="H38" s="12">
        <v>451.38888888888891</v>
      </c>
      <c r="I38" s="12">
        <v>5.5555555555555554</v>
      </c>
      <c r="J38" s="12">
        <v>6.9444444444444446</v>
      </c>
      <c r="K38" s="14">
        <v>11900</v>
      </c>
      <c r="L38" s="14">
        <v>10600</v>
      </c>
      <c r="M38" s="12">
        <v>2</v>
      </c>
      <c r="N38" s="15">
        <v>1996</v>
      </c>
    </row>
    <row r="39" spans="2:14" x14ac:dyDescent="0.25">
      <c r="B39" s="37">
        <v>1998</v>
      </c>
      <c r="C39" s="12">
        <v>1997</v>
      </c>
      <c r="D39" s="12" t="s">
        <v>4</v>
      </c>
      <c r="E39" s="12">
        <v>1998</v>
      </c>
      <c r="F39" s="12">
        <v>120</v>
      </c>
      <c r="G39" s="12">
        <v>636.11111111111109</v>
      </c>
      <c r="H39" s="12">
        <v>444.44444444444446</v>
      </c>
      <c r="I39" s="12">
        <v>7.916666666666667</v>
      </c>
      <c r="J39" s="12">
        <v>0.69444444444444442</v>
      </c>
      <c r="K39" s="14">
        <v>9700</v>
      </c>
      <c r="L39" s="14">
        <v>8000</v>
      </c>
      <c r="M39" s="12">
        <v>2</v>
      </c>
      <c r="N39" s="15">
        <v>1996</v>
      </c>
    </row>
    <row r="40" spans="2:14" x14ac:dyDescent="0.25">
      <c r="B40" s="37">
        <v>1998</v>
      </c>
      <c r="C40" s="12">
        <v>1997</v>
      </c>
      <c r="D40" s="12" t="s">
        <v>6</v>
      </c>
      <c r="E40" s="12">
        <v>1998</v>
      </c>
      <c r="F40" s="12">
        <v>10</v>
      </c>
      <c r="G40" s="12">
        <v>3040.2777777777778</v>
      </c>
      <c r="H40" s="12">
        <v>2000</v>
      </c>
      <c r="I40" s="12">
        <v>20</v>
      </c>
      <c r="J40" s="12">
        <v>2.7777777777777777</v>
      </c>
      <c r="K40" s="14">
        <v>6000</v>
      </c>
      <c r="L40" s="14">
        <v>5361</v>
      </c>
      <c r="M40" s="12">
        <v>2</v>
      </c>
      <c r="N40" s="15">
        <v>1996</v>
      </c>
    </row>
    <row r="41" spans="2:14" x14ac:dyDescent="0.25">
      <c r="B41" s="37">
        <v>1998</v>
      </c>
      <c r="C41" s="12">
        <v>1997</v>
      </c>
      <c r="D41" s="12" t="s">
        <v>18</v>
      </c>
      <c r="E41" s="12">
        <v>2005</v>
      </c>
      <c r="F41" s="12">
        <v>1300</v>
      </c>
      <c r="G41" s="12">
        <v>3272.2222222222222</v>
      </c>
      <c r="H41" s="12">
        <v>2152.7777777777778</v>
      </c>
      <c r="I41" s="12">
        <v>76.388888888888886</v>
      </c>
      <c r="J41" s="12">
        <v>0.55555555555555558</v>
      </c>
      <c r="K41" s="14">
        <v>10400</v>
      </c>
      <c r="L41" s="14">
        <v>10400</v>
      </c>
      <c r="M41" s="12">
        <v>5</v>
      </c>
      <c r="N41" s="15">
        <v>1996</v>
      </c>
    </row>
    <row r="42" spans="2:14" x14ac:dyDescent="0.25">
      <c r="B42" s="37">
        <v>1998</v>
      </c>
      <c r="C42" s="12">
        <v>1997</v>
      </c>
      <c r="D42" s="12" t="s">
        <v>11</v>
      </c>
      <c r="E42" s="12">
        <v>2000</v>
      </c>
      <c r="F42" s="12">
        <v>100</v>
      </c>
      <c r="G42" s="12">
        <v>3115.2777777777778</v>
      </c>
      <c r="H42" s="12">
        <v>2050</v>
      </c>
      <c r="I42" s="12">
        <v>59.722222222222221</v>
      </c>
      <c r="J42" s="12">
        <v>7.2222222222222223</v>
      </c>
      <c r="K42" s="14">
        <v>8911</v>
      </c>
      <c r="L42" s="14">
        <v>8224</v>
      </c>
      <c r="M42" s="12">
        <v>4</v>
      </c>
      <c r="N42" s="15">
        <v>1996</v>
      </c>
    </row>
    <row r="43" spans="2:14" x14ac:dyDescent="0.25">
      <c r="B43" s="37">
        <v>1998</v>
      </c>
      <c r="C43" s="12">
        <v>1997</v>
      </c>
      <c r="D43" s="12" t="s">
        <v>10</v>
      </c>
      <c r="E43" s="12">
        <v>1996</v>
      </c>
      <c r="F43" s="12">
        <v>50</v>
      </c>
      <c r="G43" s="12">
        <v>2812.5</v>
      </c>
      <c r="H43" s="12">
        <v>2812.5</v>
      </c>
      <c r="I43" s="12">
        <v>132.91666666666669</v>
      </c>
      <c r="J43" s="12">
        <v>0</v>
      </c>
      <c r="K43" s="14">
        <v>32391</v>
      </c>
      <c r="L43" s="14">
        <v>32391</v>
      </c>
      <c r="M43" s="12">
        <v>4</v>
      </c>
      <c r="N43" s="15">
        <v>1996</v>
      </c>
    </row>
    <row r="44" spans="2:14" x14ac:dyDescent="0.25">
      <c r="B44" s="37">
        <v>1998</v>
      </c>
      <c r="C44" s="12">
        <v>1997</v>
      </c>
      <c r="D44" s="12" t="s">
        <v>12</v>
      </c>
      <c r="E44" s="12">
        <v>1996</v>
      </c>
      <c r="F44" s="12">
        <v>30</v>
      </c>
      <c r="G44" s="12">
        <v>8893.0555555555566</v>
      </c>
      <c r="H44" s="12">
        <v>7345.8333333333339</v>
      </c>
      <c r="I44" s="12">
        <v>0</v>
      </c>
      <c r="J44" s="12">
        <v>7.5000000000000009</v>
      </c>
      <c r="K44" s="14">
        <v>16000</v>
      </c>
      <c r="L44" s="14">
        <v>16000</v>
      </c>
      <c r="M44" s="12">
        <v>1</v>
      </c>
      <c r="N44" s="15">
        <v>1996</v>
      </c>
    </row>
    <row r="45" spans="2:14" x14ac:dyDescent="0.25">
      <c r="B45" s="37">
        <v>1998</v>
      </c>
      <c r="C45" s="12">
        <v>1997</v>
      </c>
      <c r="D45" s="12" t="s">
        <v>13</v>
      </c>
      <c r="E45" s="12">
        <v>1999</v>
      </c>
      <c r="F45" s="12">
        <v>100</v>
      </c>
      <c r="G45" s="12">
        <v>4031.9444444444448</v>
      </c>
      <c r="H45" s="12">
        <v>2652.7777777777778</v>
      </c>
      <c r="I45" s="12">
        <v>63.888888888888893</v>
      </c>
      <c r="J45" s="12">
        <v>0</v>
      </c>
      <c r="K45" s="14">
        <v>10280</v>
      </c>
      <c r="L45" s="14">
        <v>10280</v>
      </c>
      <c r="M45" s="12">
        <v>3</v>
      </c>
      <c r="N45" s="15">
        <v>1996</v>
      </c>
    </row>
    <row r="46" spans="2:14" x14ac:dyDescent="0.25">
      <c r="B46" s="37">
        <v>1998</v>
      </c>
      <c r="C46" s="12">
        <v>1997</v>
      </c>
      <c r="D46" s="12" t="s">
        <v>15</v>
      </c>
      <c r="E46" s="12">
        <v>1999</v>
      </c>
      <c r="F46" s="12">
        <v>5</v>
      </c>
      <c r="G46" s="12">
        <v>6327.7777777777783</v>
      </c>
      <c r="H46" s="12">
        <v>4423.6111111111113</v>
      </c>
      <c r="I46" s="12">
        <v>13.472222222222221</v>
      </c>
      <c r="J46" s="12">
        <v>0</v>
      </c>
      <c r="K46" s="14">
        <v>10280</v>
      </c>
      <c r="L46" s="14">
        <v>10280</v>
      </c>
      <c r="M46" s="12">
        <v>2</v>
      </c>
      <c r="N46" s="15">
        <v>1996</v>
      </c>
    </row>
    <row r="47" spans="2:14" x14ac:dyDescent="0.25">
      <c r="B47" s="37">
        <v>1998</v>
      </c>
      <c r="C47" s="12">
        <v>1997</v>
      </c>
      <c r="D47" s="12" t="s">
        <v>14</v>
      </c>
      <c r="E47" s="12">
        <v>1996</v>
      </c>
      <c r="F47" s="12">
        <v>50</v>
      </c>
      <c r="G47" s="12">
        <v>1715.2777777777778</v>
      </c>
      <c r="H47" s="12">
        <v>1340.2777777777778</v>
      </c>
      <c r="I47" s="12">
        <v>35.555555555555557</v>
      </c>
      <c r="J47" s="12">
        <v>0</v>
      </c>
      <c r="K47" s="14">
        <v>10280</v>
      </c>
      <c r="L47" s="14">
        <v>10280</v>
      </c>
      <c r="M47" s="12">
        <v>3</v>
      </c>
      <c r="N47" s="15">
        <v>1996</v>
      </c>
    </row>
    <row r="48" spans="2:14" x14ac:dyDescent="0.25">
      <c r="B48" s="37">
        <v>1999</v>
      </c>
      <c r="C48" s="12">
        <v>1998</v>
      </c>
      <c r="D48" s="12" t="s">
        <v>25</v>
      </c>
      <c r="E48" s="12">
        <v>1997</v>
      </c>
      <c r="F48" s="12">
        <v>400</v>
      </c>
      <c r="G48" s="12">
        <v>1485.054347826087</v>
      </c>
      <c r="H48" s="12">
        <v>1485.054347826087</v>
      </c>
      <c r="I48" s="12">
        <v>31.290760869565219</v>
      </c>
      <c r="J48" s="12">
        <v>4.5244565217391308</v>
      </c>
      <c r="K48" s="14">
        <v>9585</v>
      </c>
      <c r="L48" s="14">
        <v>9087</v>
      </c>
      <c r="M48" s="12">
        <v>4</v>
      </c>
      <c r="N48" s="15">
        <v>1997</v>
      </c>
    </row>
    <row r="49" spans="2:14" x14ac:dyDescent="0.25">
      <c r="B49" s="37">
        <v>1999</v>
      </c>
      <c r="C49" s="12">
        <v>1998</v>
      </c>
      <c r="D49" s="12" t="s">
        <v>22</v>
      </c>
      <c r="E49" s="12">
        <v>1997</v>
      </c>
      <c r="F49" s="12">
        <v>428</v>
      </c>
      <c r="G49" s="12">
        <v>2182.0652173913045</v>
      </c>
      <c r="H49" s="12">
        <v>1482.3369565217392</v>
      </c>
      <c r="I49" s="12">
        <v>43.654891304347828</v>
      </c>
      <c r="J49" s="12">
        <v>1.0733695652173914</v>
      </c>
      <c r="K49" s="14">
        <v>8470</v>
      </c>
      <c r="L49" s="14">
        <v>6968</v>
      </c>
      <c r="M49" s="12">
        <v>4</v>
      </c>
      <c r="N49" s="15">
        <v>1997</v>
      </c>
    </row>
    <row r="50" spans="2:14" x14ac:dyDescent="0.25">
      <c r="B50" s="37">
        <v>1999</v>
      </c>
      <c r="C50" s="12">
        <v>1998</v>
      </c>
      <c r="D50" s="12" t="s">
        <v>3</v>
      </c>
      <c r="E50" s="12">
        <v>1997</v>
      </c>
      <c r="F50" s="12">
        <v>300</v>
      </c>
      <c r="G50" s="12">
        <v>1364.1304347826087</v>
      </c>
      <c r="H50" s="12">
        <v>1364.1304347826087</v>
      </c>
      <c r="I50" s="12">
        <v>41.711956521739133</v>
      </c>
      <c r="J50" s="12">
        <v>0.69293478260869568</v>
      </c>
      <c r="K50" s="14">
        <v>9500</v>
      </c>
      <c r="L50" s="14">
        <v>9500</v>
      </c>
      <c r="M50" s="12">
        <v>2</v>
      </c>
      <c r="N50" s="15">
        <v>1997</v>
      </c>
    </row>
    <row r="51" spans="2:14" x14ac:dyDescent="0.25">
      <c r="B51" s="37">
        <v>1999</v>
      </c>
      <c r="C51" s="12">
        <v>1998</v>
      </c>
      <c r="D51" s="12" t="s">
        <v>26</v>
      </c>
      <c r="E51" s="12">
        <v>1997</v>
      </c>
      <c r="F51" s="12">
        <v>250</v>
      </c>
      <c r="G51" s="12">
        <v>604.61956521739137</v>
      </c>
      <c r="H51" s="12">
        <v>604.61956521739137</v>
      </c>
      <c r="I51" s="12">
        <v>20.855978260869566</v>
      </c>
      <c r="J51" s="12">
        <v>0.69293478260869568</v>
      </c>
      <c r="K51" s="14">
        <v>8030</v>
      </c>
      <c r="L51" s="14">
        <v>7000</v>
      </c>
      <c r="M51" s="12">
        <v>3</v>
      </c>
      <c r="N51" s="15">
        <v>1997</v>
      </c>
    </row>
    <row r="52" spans="2:14" x14ac:dyDescent="0.25">
      <c r="B52" s="37">
        <v>1999</v>
      </c>
      <c r="C52" s="12">
        <v>1998</v>
      </c>
      <c r="D52" s="12" t="s">
        <v>5</v>
      </c>
      <c r="E52" s="12">
        <v>1997</v>
      </c>
      <c r="F52" s="12">
        <v>400</v>
      </c>
      <c r="G52" s="12">
        <v>781.25</v>
      </c>
      <c r="H52" s="12">
        <v>550.27173913043475</v>
      </c>
      <c r="I52" s="12">
        <v>19.334239130434785</v>
      </c>
      <c r="J52" s="12">
        <v>0.69293478260869568</v>
      </c>
      <c r="K52" s="14">
        <v>6985</v>
      </c>
      <c r="L52" s="14">
        <v>6350</v>
      </c>
      <c r="M52" s="12">
        <v>3</v>
      </c>
      <c r="N52" s="15">
        <v>1997</v>
      </c>
    </row>
    <row r="53" spans="2:14" x14ac:dyDescent="0.25">
      <c r="B53" s="37">
        <v>1999</v>
      </c>
      <c r="C53" s="12">
        <v>1998</v>
      </c>
      <c r="D53" s="12" t="s">
        <v>8</v>
      </c>
      <c r="E53" s="12">
        <v>1998</v>
      </c>
      <c r="F53" s="12">
        <v>160</v>
      </c>
      <c r="G53" s="12">
        <v>447.01086956521738</v>
      </c>
      <c r="H53" s="12">
        <v>447.01086956521738</v>
      </c>
      <c r="I53" s="12">
        <v>8.6277173913043477</v>
      </c>
      <c r="J53" s="12">
        <v>0.13586956521739132</v>
      </c>
      <c r="K53" s="14">
        <v>11900</v>
      </c>
      <c r="L53" s="14">
        <v>10600</v>
      </c>
      <c r="M53" s="12">
        <v>2</v>
      </c>
      <c r="N53" s="15">
        <v>1997</v>
      </c>
    </row>
    <row r="54" spans="2:14" x14ac:dyDescent="0.25">
      <c r="B54" s="37">
        <v>1999</v>
      </c>
      <c r="C54" s="12">
        <v>1998</v>
      </c>
      <c r="D54" s="12" t="s">
        <v>4</v>
      </c>
      <c r="E54" s="12">
        <v>1997</v>
      </c>
      <c r="F54" s="12">
        <v>120</v>
      </c>
      <c r="G54" s="12">
        <v>626.35869565217388</v>
      </c>
      <c r="H54" s="12">
        <v>441.57608695652175</v>
      </c>
      <c r="I54" s="12">
        <v>12.241847826086957</v>
      </c>
      <c r="J54" s="12">
        <v>0.13586956521739132</v>
      </c>
      <c r="K54" s="14">
        <v>9700</v>
      </c>
      <c r="L54" s="14">
        <v>8000</v>
      </c>
      <c r="M54" s="12">
        <v>2</v>
      </c>
      <c r="N54" s="15">
        <v>1997</v>
      </c>
    </row>
    <row r="55" spans="2:14" x14ac:dyDescent="0.25">
      <c r="B55" s="37">
        <v>1999</v>
      </c>
      <c r="C55" s="12">
        <v>1998</v>
      </c>
      <c r="D55" s="12" t="s">
        <v>6</v>
      </c>
      <c r="E55" s="12">
        <v>2001</v>
      </c>
      <c r="F55" s="12">
        <v>10</v>
      </c>
      <c r="G55" s="12">
        <v>2915.7608695652175</v>
      </c>
      <c r="H55" s="12">
        <v>1980.9782608695652</v>
      </c>
      <c r="I55" s="12">
        <v>20.02717391304348</v>
      </c>
      <c r="J55" s="12">
        <v>2.7853260869565215</v>
      </c>
      <c r="K55" s="14">
        <v>6000</v>
      </c>
      <c r="L55" s="14">
        <v>5361</v>
      </c>
      <c r="M55" s="12">
        <v>2</v>
      </c>
      <c r="N55" s="15">
        <v>1997</v>
      </c>
    </row>
    <row r="56" spans="2:14" x14ac:dyDescent="0.25">
      <c r="B56" s="37">
        <v>1999</v>
      </c>
      <c r="C56" s="12">
        <v>1998</v>
      </c>
      <c r="D56" s="12" t="s">
        <v>18</v>
      </c>
      <c r="E56" s="12">
        <v>2001</v>
      </c>
      <c r="F56" s="12">
        <v>600</v>
      </c>
      <c r="G56" s="12">
        <v>3221.467391304348</v>
      </c>
      <c r="H56" s="12">
        <v>2133.1521739130435</v>
      </c>
      <c r="I56" s="12">
        <v>76.480978260869563</v>
      </c>
      <c r="J56" s="12">
        <v>0.55706521739130432</v>
      </c>
      <c r="K56" s="14">
        <v>10400</v>
      </c>
      <c r="L56" s="14">
        <v>10400</v>
      </c>
      <c r="M56" s="12">
        <v>4</v>
      </c>
      <c r="N56" s="15">
        <v>1997</v>
      </c>
    </row>
    <row r="57" spans="2:14" x14ac:dyDescent="0.25">
      <c r="B57" s="37">
        <v>1999</v>
      </c>
      <c r="C57" s="12">
        <v>1998</v>
      </c>
      <c r="D57" s="12" t="s">
        <v>11</v>
      </c>
      <c r="E57" s="12">
        <v>2001</v>
      </c>
      <c r="F57" s="12">
        <v>100</v>
      </c>
      <c r="G57" s="12">
        <v>2995.9239130434785</v>
      </c>
      <c r="H57" s="12">
        <v>1967.391304347826</v>
      </c>
      <c r="I57" s="12">
        <v>59.782608695652172</v>
      </c>
      <c r="J57" s="12">
        <v>7.2282608695652177</v>
      </c>
      <c r="K57" s="14">
        <v>9224</v>
      </c>
      <c r="L57" s="14">
        <v>8291</v>
      </c>
      <c r="M57" s="12">
        <v>4</v>
      </c>
      <c r="N57" s="15">
        <v>1997</v>
      </c>
    </row>
    <row r="58" spans="2:14" x14ac:dyDescent="0.25">
      <c r="B58" s="37">
        <v>1999</v>
      </c>
      <c r="C58" s="12">
        <v>1998</v>
      </c>
      <c r="D58" s="12" t="s">
        <v>12</v>
      </c>
      <c r="E58" s="12">
        <v>1996</v>
      </c>
      <c r="F58" s="12">
        <v>30</v>
      </c>
      <c r="G58" s="12">
        <v>8005.434782608696</v>
      </c>
      <c r="H58" s="12">
        <v>8005.434782608696</v>
      </c>
      <c r="I58" s="12">
        <v>0</v>
      </c>
      <c r="J58" s="12">
        <v>7.5135869565217392</v>
      </c>
      <c r="K58" s="14">
        <v>16000</v>
      </c>
      <c r="L58" s="14">
        <v>16000</v>
      </c>
      <c r="M58" s="12">
        <v>1</v>
      </c>
      <c r="N58" s="15">
        <v>1997</v>
      </c>
    </row>
    <row r="59" spans="2:14" x14ac:dyDescent="0.25">
      <c r="B59" s="37">
        <v>1999</v>
      </c>
      <c r="C59" s="12">
        <v>1998</v>
      </c>
      <c r="D59" s="12" t="s">
        <v>10</v>
      </c>
      <c r="E59" s="12">
        <v>1997</v>
      </c>
      <c r="F59" s="12">
        <v>50</v>
      </c>
      <c r="G59" s="12">
        <v>2487.771739130435</v>
      </c>
      <c r="H59" s="12">
        <v>2487.771739130435</v>
      </c>
      <c r="I59" s="12">
        <v>116.71195652173914</v>
      </c>
      <c r="J59" s="12">
        <v>0</v>
      </c>
      <c r="K59" s="14">
        <v>32391</v>
      </c>
      <c r="L59" s="14">
        <v>32391</v>
      </c>
      <c r="M59" s="12">
        <v>4</v>
      </c>
      <c r="N59" s="15">
        <v>1997</v>
      </c>
    </row>
    <row r="60" spans="2:14" x14ac:dyDescent="0.25">
      <c r="B60" s="37">
        <v>1999</v>
      </c>
      <c r="C60" s="12">
        <v>1998</v>
      </c>
      <c r="D60" s="12" t="s">
        <v>14</v>
      </c>
      <c r="E60" s="12">
        <v>1997</v>
      </c>
      <c r="F60" s="12">
        <v>50</v>
      </c>
      <c r="G60" s="12">
        <v>1506.7934782608695</v>
      </c>
      <c r="H60" s="12">
        <v>1054.3478260869565</v>
      </c>
      <c r="I60" s="12">
        <v>35.217391304347828</v>
      </c>
      <c r="J60" s="12">
        <v>0</v>
      </c>
      <c r="K60" s="14">
        <v>10280</v>
      </c>
      <c r="L60" s="14">
        <v>10280</v>
      </c>
      <c r="M60" s="12">
        <v>3</v>
      </c>
      <c r="N60" s="15">
        <v>1997</v>
      </c>
    </row>
    <row r="61" spans="2:14" x14ac:dyDescent="0.25">
      <c r="B61" s="37">
        <v>1999</v>
      </c>
      <c r="C61" s="12">
        <v>1998</v>
      </c>
      <c r="D61" s="12" t="s">
        <v>13</v>
      </c>
      <c r="E61" s="12">
        <v>1997</v>
      </c>
      <c r="F61" s="12">
        <v>100</v>
      </c>
      <c r="G61" s="12">
        <v>3945.6521739130435</v>
      </c>
      <c r="H61" s="12">
        <v>2591.032608695652</v>
      </c>
      <c r="I61" s="12">
        <v>63.288043478260867</v>
      </c>
      <c r="J61" s="12">
        <v>0</v>
      </c>
      <c r="K61" s="14">
        <v>10280</v>
      </c>
      <c r="L61" s="14">
        <v>10280</v>
      </c>
      <c r="M61" s="12">
        <v>3</v>
      </c>
      <c r="N61" s="15">
        <v>1997</v>
      </c>
    </row>
    <row r="62" spans="2:14" x14ac:dyDescent="0.25">
      <c r="B62" s="37">
        <v>1999</v>
      </c>
      <c r="C62" s="12">
        <v>1998</v>
      </c>
      <c r="D62" s="12" t="s">
        <v>15</v>
      </c>
      <c r="E62" s="12">
        <v>1998</v>
      </c>
      <c r="F62" s="12">
        <v>5</v>
      </c>
      <c r="G62" s="12">
        <v>5654.891304347826</v>
      </c>
      <c r="H62" s="12">
        <v>3944.2934782608695</v>
      </c>
      <c r="I62" s="12">
        <v>13.342391304347826</v>
      </c>
      <c r="J62" s="12">
        <v>0</v>
      </c>
      <c r="K62" s="14">
        <v>10280</v>
      </c>
      <c r="L62" s="14">
        <v>10280</v>
      </c>
      <c r="M62" s="12">
        <v>2</v>
      </c>
      <c r="N62" s="15">
        <v>1997</v>
      </c>
    </row>
    <row r="63" spans="2:14" x14ac:dyDescent="0.25">
      <c r="B63" s="37">
        <v>2000</v>
      </c>
      <c r="C63" s="12">
        <v>1999</v>
      </c>
      <c r="D63" s="12" t="s">
        <v>25</v>
      </c>
      <c r="E63" s="12">
        <v>1997</v>
      </c>
      <c r="F63" s="12">
        <v>400</v>
      </c>
      <c r="G63" s="12">
        <v>1473.2620320855615</v>
      </c>
      <c r="H63" s="12">
        <v>1473.2620320855615</v>
      </c>
      <c r="I63" s="12">
        <v>30.788770053475936</v>
      </c>
      <c r="J63" s="12">
        <v>4.4518716577540109</v>
      </c>
      <c r="K63" s="14">
        <v>9585</v>
      </c>
      <c r="L63" s="14">
        <v>9087</v>
      </c>
      <c r="M63" s="12">
        <v>4</v>
      </c>
      <c r="N63" s="15">
        <v>1998</v>
      </c>
    </row>
    <row r="64" spans="2:14" x14ac:dyDescent="0.25">
      <c r="B64" s="37">
        <v>2000</v>
      </c>
      <c r="C64" s="12">
        <v>1999</v>
      </c>
      <c r="D64" s="12" t="s">
        <v>22</v>
      </c>
      <c r="E64" s="12">
        <v>1997</v>
      </c>
      <c r="F64" s="12">
        <v>428</v>
      </c>
      <c r="G64" s="12">
        <v>1758.0213903743315</v>
      </c>
      <c r="H64" s="12">
        <v>1758.0213903743315</v>
      </c>
      <c r="I64" s="12">
        <v>42.95454545454546</v>
      </c>
      <c r="J64" s="12">
        <v>1.0561497326203209</v>
      </c>
      <c r="K64" s="14">
        <v>8470</v>
      </c>
      <c r="L64" s="14">
        <v>6986</v>
      </c>
      <c r="M64" s="12">
        <v>4</v>
      </c>
      <c r="N64" s="15">
        <v>1998</v>
      </c>
    </row>
    <row r="65" spans="2:14" x14ac:dyDescent="0.25">
      <c r="B65" s="37">
        <v>2000</v>
      </c>
      <c r="C65" s="12">
        <v>1999</v>
      </c>
      <c r="D65" s="12" t="s">
        <v>3</v>
      </c>
      <c r="E65" s="12">
        <v>1997</v>
      </c>
      <c r="F65" s="12">
        <v>300</v>
      </c>
      <c r="G65" s="12">
        <v>1352.9411764705883</v>
      </c>
      <c r="H65" s="12">
        <v>1352.9411764705883</v>
      </c>
      <c r="I65" s="12">
        <v>41.042780748663098</v>
      </c>
      <c r="J65" s="12">
        <v>0.68181818181818188</v>
      </c>
      <c r="K65" s="14">
        <v>9500</v>
      </c>
      <c r="L65" s="14">
        <v>9500</v>
      </c>
      <c r="M65" s="12">
        <v>2</v>
      </c>
      <c r="N65" s="15">
        <v>1998</v>
      </c>
    </row>
    <row r="66" spans="2:14" x14ac:dyDescent="0.25">
      <c r="B66" s="37">
        <v>2000</v>
      </c>
      <c r="C66" s="12">
        <v>1999</v>
      </c>
      <c r="D66" s="12" t="s">
        <v>26</v>
      </c>
      <c r="E66" s="12">
        <v>1997</v>
      </c>
      <c r="F66" s="12">
        <v>250</v>
      </c>
      <c r="G66" s="12">
        <v>600.26737967914437</v>
      </c>
      <c r="H66" s="12">
        <v>600.26737967914437</v>
      </c>
      <c r="I66" s="12">
        <v>20.521390374331549</v>
      </c>
      <c r="J66" s="12">
        <v>0.68181818181818188</v>
      </c>
      <c r="K66" s="14">
        <v>8030</v>
      </c>
      <c r="L66" s="14">
        <v>7000</v>
      </c>
      <c r="M66" s="12">
        <v>3</v>
      </c>
      <c r="N66" s="15">
        <v>1998</v>
      </c>
    </row>
    <row r="67" spans="2:14" x14ac:dyDescent="0.25">
      <c r="B67" s="37">
        <v>2000</v>
      </c>
      <c r="C67" s="12">
        <v>1999</v>
      </c>
      <c r="D67" s="12" t="s">
        <v>5</v>
      </c>
      <c r="E67" s="12">
        <v>1997</v>
      </c>
      <c r="F67" s="12">
        <v>400</v>
      </c>
      <c r="G67" s="12">
        <v>775.40106951871655</v>
      </c>
      <c r="H67" s="12">
        <v>775.40106951871655</v>
      </c>
      <c r="I67" s="12">
        <v>19.024064171122994</v>
      </c>
      <c r="J67" s="12">
        <v>0.68181818181818188</v>
      </c>
      <c r="K67" s="14">
        <v>6985</v>
      </c>
      <c r="L67" s="14">
        <v>6350</v>
      </c>
      <c r="M67" s="12">
        <v>3</v>
      </c>
      <c r="N67" s="15">
        <v>1998</v>
      </c>
    </row>
    <row r="68" spans="2:14" x14ac:dyDescent="0.25">
      <c r="B68" s="37">
        <v>2000</v>
      </c>
      <c r="C68" s="12">
        <v>1999</v>
      </c>
      <c r="D68" s="12" t="s">
        <v>8</v>
      </c>
      <c r="E68" s="12">
        <v>1998</v>
      </c>
      <c r="F68" s="12">
        <v>160</v>
      </c>
      <c r="G68" s="12">
        <v>443.85026737967917</v>
      </c>
      <c r="H68" s="12">
        <v>443.85026737967917</v>
      </c>
      <c r="I68" s="12">
        <v>8.4893048128342237</v>
      </c>
      <c r="J68" s="12">
        <v>0.13368983957219252</v>
      </c>
      <c r="K68" s="14">
        <v>11900</v>
      </c>
      <c r="L68" s="14">
        <v>10600</v>
      </c>
      <c r="M68" s="12">
        <v>2</v>
      </c>
      <c r="N68" s="15">
        <v>1998</v>
      </c>
    </row>
    <row r="69" spans="2:14" x14ac:dyDescent="0.25">
      <c r="B69" s="37">
        <v>2000</v>
      </c>
      <c r="C69" s="12">
        <v>1999</v>
      </c>
      <c r="D69" s="12" t="s">
        <v>4</v>
      </c>
      <c r="E69" s="12">
        <v>1997</v>
      </c>
      <c r="F69" s="12">
        <v>120</v>
      </c>
      <c r="G69" s="12">
        <v>621.65775401069516</v>
      </c>
      <c r="H69" s="12">
        <v>621.65775401069516</v>
      </c>
      <c r="I69" s="12">
        <v>12.045454545454545</v>
      </c>
      <c r="J69" s="12">
        <v>0.13368983957219252</v>
      </c>
      <c r="K69" s="14">
        <v>9700</v>
      </c>
      <c r="L69" s="14">
        <v>8000</v>
      </c>
      <c r="M69" s="12">
        <v>2</v>
      </c>
      <c r="N69" s="15">
        <v>1998</v>
      </c>
    </row>
    <row r="70" spans="2:14" x14ac:dyDescent="0.25">
      <c r="B70" s="37">
        <v>2000</v>
      </c>
      <c r="C70" s="12">
        <v>1999</v>
      </c>
      <c r="D70" s="12" t="s">
        <v>6</v>
      </c>
      <c r="E70" s="12">
        <v>2001</v>
      </c>
      <c r="F70" s="12">
        <v>10</v>
      </c>
      <c r="G70" s="12">
        <v>2891.7112299465239</v>
      </c>
      <c r="H70" s="12">
        <v>2891.7112299465239</v>
      </c>
      <c r="I70" s="12">
        <v>19.705882352941178</v>
      </c>
      <c r="J70" s="12">
        <v>2.7406417112299462</v>
      </c>
      <c r="K70" s="14">
        <v>6000</v>
      </c>
      <c r="L70" s="14">
        <v>5361</v>
      </c>
      <c r="M70" s="12">
        <v>2</v>
      </c>
      <c r="N70" s="15">
        <v>1998</v>
      </c>
    </row>
    <row r="71" spans="2:14" x14ac:dyDescent="0.25">
      <c r="B71" s="37">
        <v>2000</v>
      </c>
      <c r="C71" s="12">
        <v>1999</v>
      </c>
      <c r="D71" s="12" t="s">
        <v>18</v>
      </c>
      <c r="E71" s="12">
        <v>2001</v>
      </c>
      <c r="F71" s="12">
        <v>600</v>
      </c>
      <c r="G71" s="12">
        <v>3195.1871657754009</v>
      </c>
      <c r="H71" s="12">
        <v>3195.1871657754009</v>
      </c>
      <c r="I71" s="12">
        <v>75.254010695187162</v>
      </c>
      <c r="J71" s="12">
        <v>0.54812834224598928</v>
      </c>
      <c r="K71" s="14">
        <v>10400</v>
      </c>
      <c r="L71" s="14">
        <v>10400</v>
      </c>
      <c r="M71" s="12">
        <v>4</v>
      </c>
      <c r="N71" s="15">
        <v>1998</v>
      </c>
    </row>
    <row r="72" spans="2:14" x14ac:dyDescent="0.25">
      <c r="B72" s="37">
        <v>2000</v>
      </c>
      <c r="C72" s="12">
        <v>1999</v>
      </c>
      <c r="D72" s="12" t="s">
        <v>11</v>
      </c>
      <c r="E72" s="12">
        <v>2001</v>
      </c>
      <c r="F72" s="12">
        <v>100</v>
      </c>
      <c r="G72" s="12">
        <v>2509.3582887700536</v>
      </c>
      <c r="H72" s="12">
        <v>2509.3582887700536</v>
      </c>
      <c r="I72" s="12">
        <v>58.823529411764703</v>
      </c>
      <c r="J72" s="12">
        <v>7.1122994652406417</v>
      </c>
      <c r="K72" s="14">
        <v>9224</v>
      </c>
      <c r="L72" s="14">
        <v>8291</v>
      </c>
      <c r="M72" s="12">
        <v>4</v>
      </c>
      <c r="N72" s="15">
        <v>1998</v>
      </c>
    </row>
    <row r="73" spans="2:14" x14ac:dyDescent="0.25">
      <c r="B73" s="37">
        <v>2000</v>
      </c>
      <c r="C73" s="12">
        <v>1999</v>
      </c>
      <c r="D73" s="12" t="s">
        <v>12</v>
      </c>
      <c r="E73" s="12">
        <v>1996</v>
      </c>
      <c r="F73" s="12">
        <v>30</v>
      </c>
      <c r="G73" s="12">
        <v>5914.4385026737964</v>
      </c>
      <c r="H73" s="12">
        <v>5914.4385026737964</v>
      </c>
      <c r="I73" s="12">
        <v>0</v>
      </c>
      <c r="J73" s="12">
        <v>7.3930481283422465</v>
      </c>
      <c r="K73" s="14">
        <v>16000</v>
      </c>
      <c r="L73" s="14">
        <v>16000</v>
      </c>
      <c r="M73" s="12">
        <v>1</v>
      </c>
      <c r="N73" s="15">
        <v>1998</v>
      </c>
    </row>
    <row r="74" spans="2:14" x14ac:dyDescent="0.25">
      <c r="B74" s="37">
        <v>2000</v>
      </c>
      <c r="C74" s="12">
        <v>1999</v>
      </c>
      <c r="D74" s="12" t="s">
        <v>10</v>
      </c>
      <c r="E74" s="12">
        <v>1997</v>
      </c>
      <c r="F74" s="12">
        <v>50</v>
      </c>
      <c r="G74" s="12">
        <v>2167.1122994652405</v>
      </c>
      <c r="H74" s="12">
        <v>2167.1122994652405</v>
      </c>
      <c r="I74" s="12">
        <v>114.83957219251337</v>
      </c>
      <c r="J74" s="12">
        <v>0</v>
      </c>
      <c r="K74" s="14">
        <v>32391</v>
      </c>
      <c r="L74" s="14">
        <v>32391</v>
      </c>
      <c r="M74" s="12">
        <v>4</v>
      </c>
      <c r="N74" s="15">
        <v>1998</v>
      </c>
    </row>
    <row r="75" spans="2:14" x14ac:dyDescent="0.25">
      <c r="B75" s="37">
        <v>2000</v>
      </c>
      <c r="C75" s="12">
        <v>1999</v>
      </c>
      <c r="D75" s="12" t="s">
        <v>14</v>
      </c>
      <c r="E75" s="12">
        <v>1997</v>
      </c>
      <c r="F75" s="12">
        <v>50</v>
      </c>
      <c r="G75" s="12">
        <v>1327.5401069518716</v>
      </c>
      <c r="H75" s="12">
        <v>1327.5401069518716</v>
      </c>
      <c r="I75" s="12">
        <v>34.652406417112303</v>
      </c>
      <c r="J75" s="12">
        <v>0</v>
      </c>
      <c r="K75" s="14">
        <v>10280</v>
      </c>
      <c r="L75" s="14">
        <v>10280</v>
      </c>
      <c r="M75" s="12">
        <v>3</v>
      </c>
      <c r="N75" s="15">
        <v>1998</v>
      </c>
    </row>
    <row r="76" spans="2:14" x14ac:dyDescent="0.25">
      <c r="B76" s="37">
        <v>2000</v>
      </c>
      <c r="C76" s="12">
        <v>1999</v>
      </c>
      <c r="D76" s="12" t="s">
        <v>13</v>
      </c>
      <c r="E76" s="12">
        <v>1997</v>
      </c>
      <c r="F76" s="12">
        <v>100</v>
      </c>
      <c r="G76" s="12">
        <v>4089.5721925133689</v>
      </c>
      <c r="H76" s="12">
        <v>4089.5721925133689</v>
      </c>
      <c r="I76" s="12">
        <v>62.272727272727273</v>
      </c>
      <c r="J76" s="12">
        <v>0</v>
      </c>
      <c r="K76" s="14">
        <v>10280</v>
      </c>
      <c r="L76" s="14">
        <v>10280</v>
      </c>
      <c r="M76" s="12">
        <v>3</v>
      </c>
      <c r="N76" s="15">
        <v>1998</v>
      </c>
    </row>
    <row r="77" spans="2:14" x14ac:dyDescent="0.25">
      <c r="B77" s="37">
        <v>2000</v>
      </c>
      <c r="C77" s="12">
        <v>1999</v>
      </c>
      <c r="D77" s="12" t="s">
        <v>15</v>
      </c>
      <c r="E77" s="12">
        <v>1998</v>
      </c>
      <c r="F77" s="12">
        <v>5</v>
      </c>
      <c r="G77" s="12">
        <v>6465.2406417112297</v>
      </c>
      <c r="H77" s="12">
        <v>6465.2406417112297</v>
      </c>
      <c r="I77" s="12">
        <v>13.128342245989305</v>
      </c>
      <c r="J77" s="12">
        <v>0</v>
      </c>
      <c r="K77" s="14">
        <v>10280</v>
      </c>
      <c r="L77" s="14">
        <v>10280</v>
      </c>
      <c r="M77" s="12">
        <v>2</v>
      </c>
      <c r="N77" s="15">
        <v>1998</v>
      </c>
    </row>
    <row r="78" spans="2:14" x14ac:dyDescent="0.25">
      <c r="B78" s="37">
        <v>2001</v>
      </c>
      <c r="C78" s="12">
        <v>2000</v>
      </c>
      <c r="D78" s="12" t="s">
        <v>25</v>
      </c>
      <c r="E78" s="12">
        <v>2005</v>
      </c>
      <c r="F78" s="12">
        <v>400</v>
      </c>
      <c r="G78" s="12">
        <v>1429.3193717277486</v>
      </c>
      <c r="H78" s="12">
        <v>1429.3193717277486</v>
      </c>
      <c r="I78" s="12">
        <v>29.908376963350786</v>
      </c>
      <c r="J78" s="12">
        <v>4.3193717277486909</v>
      </c>
      <c r="K78" s="14">
        <v>9419</v>
      </c>
      <c r="L78" s="14">
        <v>9087</v>
      </c>
      <c r="M78" s="12">
        <v>4</v>
      </c>
      <c r="N78" s="15">
        <v>1999</v>
      </c>
    </row>
    <row r="79" spans="2:14" x14ac:dyDescent="0.25">
      <c r="B79" s="37">
        <v>2001</v>
      </c>
      <c r="C79" s="12">
        <v>2000</v>
      </c>
      <c r="D79" s="12" t="s">
        <v>22</v>
      </c>
      <c r="E79" s="12">
        <v>2005</v>
      </c>
      <c r="F79" s="12">
        <v>428</v>
      </c>
      <c r="G79" s="12">
        <v>1709.4240837696334</v>
      </c>
      <c r="H79" s="12">
        <v>1709.4240837696334</v>
      </c>
      <c r="I79" s="12">
        <v>41.740837696335078</v>
      </c>
      <c r="J79" s="12">
        <v>1.0209424083769634</v>
      </c>
      <c r="K79" s="14">
        <v>7969</v>
      </c>
      <c r="L79" s="14">
        <v>6968</v>
      </c>
      <c r="M79" s="12">
        <v>4</v>
      </c>
      <c r="N79" s="15">
        <v>1999</v>
      </c>
    </row>
    <row r="80" spans="2:14" x14ac:dyDescent="0.25">
      <c r="B80" s="37">
        <v>2001</v>
      </c>
      <c r="C80" s="12">
        <v>2000</v>
      </c>
      <c r="D80" s="12" t="s">
        <v>26</v>
      </c>
      <c r="E80" s="12">
        <v>2004</v>
      </c>
      <c r="F80" s="12">
        <v>250</v>
      </c>
      <c r="G80" s="12">
        <v>582.46073298429314</v>
      </c>
      <c r="H80" s="12">
        <v>582.46073298429314</v>
      </c>
      <c r="I80" s="12">
        <v>19.947643979057592</v>
      </c>
      <c r="J80" s="12">
        <v>0.66753926701570676</v>
      </c>
      <c r="K80" s="14">
        <v>7687</v>
      </c>
      <c r="L80" s="14">
        <v>7000</v>
      </c>
      <c r="M80" s="12">
        <v>3</v>
      </c>
      <c r="N80" s="15">
        <v>1999</v>
      </c>
    </row>
    <row r="81" spans="2:14" x14ac:dyDescent="0.25">
      <c r="B81" s="37">
        <v>2001</v>
      </c>
      <c r="C81" s="12">
        <v>2000</v>
      </c>
      <c r="D81" s="12" t="s">
        <v>5</v>
      </c>
      <c r="E81" s="12">
        <v>2004</v>
      </c>
      <c r="F81" s="12">
        <v>400</v>
      </c>
      <c r="G81" s="12">
        <v>753.92670157068062</v>
      </c>
      <c r="H81" s="12">
        <v>753.92670157068062</v>
      </c>
      <c r="I81" s="12">
        <v>18.481675392670155</v>
      </c>
      <c r="J81" s="12">
        <v>0.66753926701570676</v>
      </c>
      <c r="K81" s="14">
        <v>6927</v>
      </c>
      <c r="L81" s="14">
        <v>6350</v>
      </c>
      <c r="M81" s="12">
        <v>3</v>
      </c>
      <c r="N81" s="15">
        <v>1999</v>
      </c>
    </row>
    <row r="82" spans="2:14" x14ac:dyDescent="0.25">
      <c r="B82" s="37">
        <v>2001</v>
      </c>
      <c r="C82" s="12">
        <v>2000</v>
      </c>
      <c r="D82" s="12" t="s">
        <v>8</v>
      </c>
      <c r="E82" s="12">
        <v>2003</v>
      </c>
      <c r="F82" s="12">
        <v>160</v>
      </c>
      <c r="G82" s="12">
        <v>433.24607329842934</v>
      </c>
      <c r="H82" s="12">
        <v>433.24607329842934</v>
      </c>
      <c r="I82" s="12">
        <v>8.2460732984293195</v>
      </c>
      <c r="J82" s="12">
        <v>0.13089005235602094</v>
      </c>
      <c r="K82" s="14">
        <v>11467</v>
      </c>
      <c r="L82" s="14">
        <v>10600</v>
      </c>
      <c r="M82" s="12">
        <v>2</v>
      </c>
      <c r="N82" s="15">
        <v>1999</v>
      </c>
    </row>
    <row r="83" spans="2:14" x14ac:dyDescent="0.25">
      <c r="B83" s="37">
        <v>2001</v>
      </c>
      <c r="C83" s="12">
        <v>2000</v>
      </c>
      <c r="D83" s="12" t="s">
        <v>4</v>
      </c>
      <c r="E83" s="12">
        <v>2003</v>
      </c>
      <c r="F83" s="12">
        <v>120</v>
      </c>
      <c r="G83" s="12">
        <v>604.7120418848167</v>
      </c>
      <c r="H83" s="12">
        <v>604.7120418848167</v>
      </c>
      <c r="I83" s="12">
        <v>11.701570680628272</v>
      </c>
      <c r="J83" s="12">
        <v>0.13089005235602094</v>
      </c>
      <c r="K83" s="14">
        <v>9133</v>
      </c>
      <c r="L83" s="14">
        <v>8000</v>
      </c>
      <c r="M83" s="12">
        <v>2</v>
      </c>
      <c r="N83" s="15">
        <v>1999</v>
      </c>
    </row>
    <row r="84" spans="2:14" x14ac:dyDescent="0.25">
      <c r="B84" s="37">
        <v>2001</v>
      </c>
      <c r="C84" s="12">
        <v>2000</v>
      </c>
      <c r="D84" s="12" t="s">
        <v>6</v>
      </c>
      <c r="E84" s="12">
        <v>2004</v>
      </c>
      <c r="F84" s="12">
        <v>10</v>
      </c>
      <c r="G84" s="12">
        <v>2671.4659685863876</v>
      </c>
      <c r="H84" s="12">
        <v>2671.4659685863876</v>
      </c>
      <c r="I84" s="12">
        <v>19.149214659685864</v>
      </c>
      <c r="J84" s="12">
        <v>2.657068062827225</v>
      </c>
      <c r="K84" s="14">
        <v>5787</v>
      </c>
      <c r="L84" s="14">
        <v>5361</v>
      </c>
      <c r="M84" s="12">
        <v>3</v>
      </c>
      <c r="N84" s="15">
        <v>1999</v>
      </c>
    </row>
    <row r="85" spans="2:14" x14ac:dyDescent="0.25">
      <c r="B85" s="37">
        <v>2001</v>
      </c>
      <c r="C85" s="12">
        <v>2000</v>
      </c>
      <c r="D85" s="12" t="s">
        <v>18</v>
      </c>
      <c r="E85" s="12">
        <v>2005</v>
      </c>
      <c r="F85" s="12">
        <v>600</v>
      </c>
      <c r="G85" s="12">
        <v>2863.8743455497383</v>
      </c>
      <c r="H85" s="12">
        <v>2863.8743455497383</v>
      </c>
      <c r="I85" s="12">
        <v>73.1151832460733</v>
      </c>
      <c r="J85" s="12">
        <v>0.53664921465968585</v>
      </c>
      <c r="K85" s="14">
        <v>10400</v>
      </c>
      <c r="L85" s="14">
        <v>10400</v>
      </c>
      <c r="M85" s="12">
        <v>4</v>
      </c>
      <c r="N85" s="15">
        <v>1999</v>
      </c>
    </row>
    <row r="86" spans="2:14" x14ac:dyDescent="0.25">
      <c r="B86" s="37">
        <v>2001</v>
      </c>
      <c r="C86" s="12">
        <v>2000</v>
      </c>
      <c r="D86" s="12" t="s">
        <v>28</v>
      </c>
      <c r="E86" s="12">
        <v>2004</v>
      </c>
      <c r="F86" s="12">
        <v>2</v>
      </c>
      <c r="G86" s="12">
        <v>795.81151832460728</v>
      </c>
      <c r="H86" s="12">
        <v>795.81151832460728</v>
      </c>
      <c r="I86" s="12">
        <v>5.1308900523560208</v>
      </c>
      <c r="J86" s="12">
        <v>19.306282722513089</v>
      </c>
      <c r="K86" s="14">
        <v>10991</v>
      </c>
      <c r="L86" s="14">
        <v>9210</v>
      </c>
      <c r="M86" s="12">
        <v>3</v>
      </c>
      <c r="N86" s="15">
        <v>1999</v>
      </c>
    </row>
    <row r="87" spans="2:14" x14ac:dyDescent="0.25">
      <c r="B87" s="37">
        <v>2001</v>
      </c>
      <c r="C87" s="12">
        <v>2000</v>
      </c>
      <c r="D87" s="12" t="s">
        <v>29</v>
      </c>
      <c r="E87" s="12">
        <v>2003</v>
      </c>
      <c r="F87" s="12">
        <v>1</v>
      </c>
      <c r="G87" s="12">
        <v>714.6596858638743</v>
      </c>
      <c r="H87" s="12">
        <v>714.6596858638743</v>
      </c>
      <c r="I87" s="12">
        <v>16.047120418848166</v>
      </c>
      <c r="J87" s="12">
        <v>29.515706806282722</v>
      </c>
      <c r="K87" s="14">
        <v>10620</v>
      </c>
      <c r="L87" s="14">
        <v>10500</v>
      </c>
      <c r="M87" s="12">
        <v>2</v>
      </c>
      <c r="N87" s="15">
        <v>1999</v>
      </c>
    </row>
    <row r="88" spans="2:14" x14ac:dyDescent="0.25">
      <c r="B88" s="37">
        <v>2001</v>
      </c>
      <c r="C88" s="12">
        <v>2000</v>
      </c>
      <c r="D88" s="12" t="s">
        <v>11</v>
      </c>
      <c r="E88" s="12">
        <v>2005</v>
      </c>
      <c r="F88" s="12">
        <v>100</v>
      </c>
      <c r="G88" s="12">
        <v>2255.2356020942407</v>
      </c>
      <c r="H88" s="12">
        <v>2255.2356020942407</v>
      </c>
      <c r="I88" s="12">
        <v>57.434554973821989</v>
      </c>
      <c r="J88" s="12">
        <v>3.7041884816753927</v>
      </c>
      <c r="K88" s="14">
        <v>8911</v>
      </c>
      <c r="L88" s="14">
        <v>8911</v>
      </c>
      <c r="M88" s="12">
        <v>4</v>
      </c>
      <c r="N88" s="15">
        <v>1999</v>
      </c>
    </row>
    <row r="89" spans="2:14" x14ac:dyDescent="0.25">
      <c r="B89" s="37">
        <v>2001</v>
      </c>
      <c r="C89" s="12">
        <v>2000</v>
      </c>
      <c r="D89" s="12" t="s">
        <v>12</v>
      </c>
      <c r="E89" s="12">
        <v>2004</v>
      </c>
      <c r="F89" s="12">
        <v>30</v>
      </c>
      <c r="G89" s="12">
        <v>1825.9162303664921</v>
      </c>
      <c r="H89" s="12">
        <v>1825.9162303664921</v>
      </c>
      <c r="I89" s="12">
        <v>123.04973821989529</v>
      </c>
      <c r="J89" s="12">
        <v>1.3089005235602094E-2</v>
      </c>
      <c r="K89" s="14">
        <v>13648</v>
      </c>
      <c r="L89" s="14">
        <v>13648</v>
      </c>
      <c r="M89" s="12">
        <v>3</v>
      </c>
      <c r="N89" s="15">
        <v>1999</v>
      </c>
    </row>
    <row r="90" spans="2:14" x14ac:dyDescent="0.25">
      <c r="B90" s="37">
        <v>2001</v>
      </c>
      <c r="C90" s="12">
        <v>2000</v>
      </c>
      <c r="D90" s="12" t="s">
        <v>10</v>
      </c>
      <c r="E90" s="12">
        <v>2005</v>
      </c>
      <c r="F90" s="12">
        <v>50</v>
      </c>
      <c r="G90" s="12">
        <v>2235.6020942408377</v>
      </c>
      <c r="H90" s="12">
        <v>2235.6020942408377</v>
      </c>
      <c r="I90" s="12">
        <v>92.526178010471199</v>
      </c>
      <c r="J90" s="12">
        <v>0</v>
      </c>
      <c r="K90" s="14">
        <v>31241</v>
      </c>
      <c r="L90" s="14">
        <v>30862</v>
      </c>
      <c r="M90" s="12">
        <v>4</v>
      </c>
      <c r="N90" s="15">
        <v>1999</v>
      </c>
    </row>
    <row r="91" spans="2:14" x14ac:dyDescent="0.25">
      <c r="B91" s="37">
        <v>2001</v>
      </c>
      <c r="C91" s="12">
        <v>2000</v>
      </c>
      <c r="D91" s="12" t="s">
        <v>14</v>
      </c>
      <c r="E91" s="12">
        <v>2004</v>
      </c>
      <c r="F91" s="12">
        <v>50</v>
      </c>
      <c r="G91" s="12">
        <v>1286.6492146596859</v>
      </c>
      <c r="H91" s="12">
        <v>1286.6492146596859</v>
      </c>
      <c r="I91" s="12">
        <v>34.031413612565444</v>
      </c>
      <c r="J91" s="12">
        <v>0</v>
      </c>
      <c r="K91" s="14">
        <v>10280</v>
      </c>
      <c r="L91" s="14">
        <v>10280</v>
      </c>
      <c r="M91" s="12">
        <v>3</v>
      </c>
      <c r="N91" s="15">
        <v>1999</v>
      </c>
    </row>
    <row r="92" spans="2:14" x14ac:dyDescent="0.25">
      <c r="B92" s="37">
        <v>2001</v>
      </c>
      <c r="C92" s="12">
        <v>2000</v>
      </c>
      <c r="D92" s="12" t="s">
        <v>13</v>
      </c>
      <c r="E92" s="12">
        <v>2004</v>
      </c>
      <c r="F92" s="12">
        <v>100</v>
      </c>
      <c r="G92" s="12">
        <v>3856.0209424083769</v>
      </c>
      <c r="H92" s="12">
        <v>3856.0209424083769</v>
      </c>
      <c r="I92" s="12">
        <v>61.151832460732983</v>
      </c>
      <c r="J92" s="12">
        <v>0</v>
      </c>
      <c r="K92" s="14">
        <v>10280</v>
      </c>
      <c r="L92" s="14">
        <v>10280</v>
      </c>
      <c r="M92" s="12">
        <v>3</v>
      </c>
      <c r="N92" s="15">
        <v>1999</v>
      </c>
    </row>
    <row r="93" spans="2:14" x14ac:dyDescent="0.25">
      <c r="B93" s="37">
        <v>2001</v>
      </c>
      <c r="C93" s="12">
        <v>2000</v>
      </c>
      <c r="D93" s="12" t="s">
        <v>15</v>
      </c>
      <c r="E93" s="12">
        <v>2003</v>
      </c>
      <c r="F93" s="12">
        <v>5</v>
      </c>
      <c r="G93" s="12">
        <v>5565.4450261780103</v>
      </c>
      <c r="H93" s="12">
        <v>5565.4450261780103</v>
      </c>
      <c r="I93" s="12">
        <v>12.892670157068062</v>
      </c>
      <c r="J93" s="12">
        <v>0</v>
      </c>
      <c r="K93" s="14">
        <v>10280</v>
      </c>
      <c r="L93" s="14">
        <v>10280</v>
      </c>
      <c r="M93" s="12">
        <v>2</v>
      </c>
      <c r="N93" s="15">
        <v>1999</v>
      </c>
    </row>
    <row r="94" spans="2:14" x14ac:dyDescent="0.25">
      <c r="B94" s="37">
        <v>2002</v>
      </c>
      <c r="C94" s="12">
        <v>2001</v>
      </c>
      <c r="D94" s="12" t="s">
        <v>25</v>
      </c>
      <c r="E94" s="12">
        <v>2005</v>
      </c>
      <c r="F94" s="12">
        <v>400</v>
      </c>
      <c r="G94" s="12">
        <v>1416.4556962025315</v>
      </c>
      <c r="H94" s="12">
        <v>1416.4556962025315</v>
      </c>
      <c r="I94" s="12">
        <v>29.632911392405063</v>
      </c>
      <c r="J94" s="12">
        <v>4.2784810126582276</v>
      </c>
      <c r="K94" s="14">
        <v>9386</v>
      </c>
      <c r="L94" s="14">
        <v>9087</v>
      </c>
      <c r="M94" s="12">
        <v>4</v>
      </c>
      <c r="N94" s="15">
        <v>2000</v>
      </c>
    </row>
    <row r="95" spans="2:14" x14ac:dyDescent="0.25">
      <c r="B95" s="37">
        <v>2002</v>
      </c>
      <c r="C95" s="12">
        <v>2001</v>
      </c>
      <c r="D95" s="12" t="s">
        <v>22</v>
      </c>
      <c r="E95" s="12">
        <v>2005</v>
      </c>
      <c r="F95" s="12">
        <v>428</v>
      </c>
      <c r="G95" s="12">
        <v>1693.6708860759493</v>
      </c>
      <c r="H95" s="12">
        <v>1693.6708860759493</v>
      </c>
      <c r="I95" s="12">
        <v>41.354430379746837</v>
      </c>
      <c r="J95" s="12">
        <v>1.0126582278481013</v>
      </c>
      <c r="K95" s="14">
        <v>7869</v>
      </c>
      <c r="L95" s="14">
        <v>6968</v>
      </c>
      <c r="M95" s="12">
        <v>4</v>
      </c>
      <c r="N95" s="15">
        <v>2000</v>
      </c>
    </row>
    <row r="96" spans="2:14" x14ac:dyDescent="0.25">
      <c r="B96" s="37">
        <v>2002</v>
      </c>
      <c r="C96" s="12">
        <v>2001</v>
      </c>
      <c r="D96" s="12" t="s">
        <v>26</v>
      </c>
      <c r="E96" s="12">
        <v>2004</v>
      </c>
      <c r="F96" s="12">
        <v>250</v>
      </c>
      <c r="G96" s="12">
        <v>577.21518987341767</v>
      </c>
      <c r="H96" s="12">
        <v>577.21518987341767</v>
      </c>
      <c r="I96" s="12">
        <v>19.759493670886073</v>
      </c>
      <c r="J96" s="12">
        <v>0.65822784810126578</v>
      </c>
      <c r="K96" s="14">
        <v>7618</v>
      </c>
      <c r="L96" s="14">
        <v>7000</v>
      </c>
      <c r="M96" s="12">
        <v>3</v>
      </c>
      <c r="N96" s="15">
        <v>2000</v>
      </c>
    </row>
    <row r="97" spans="2:14" x14ac:dyDescent="0.25">
      <c r="B97" s="37">
        <v>2002</v>
      </c>
      <c r="C97" s="12">
        <v>2001</v>
      </c>
      <c r="D97" s="12" t="s">
        <v>5</v>
      </c>
      <c r="E97" s="12">
        <v>2004</v>
      </c>
      <c r="F97" s="12">
        <v>400</v>
      </c>
      <c r="G97" s="12">
        <v>746.83544303797464</v>
      </c>
      <c r="H97" s="12">
        <v>746.83544303797464</v>
      </c>
      <c r="I97" s="12">
        <v>18.303797468354432</v>
      </c>
      <c r="J97" s="12">
        <v>0.65822784810126578</v>
      </c>
      <c r="K97" s="14">
        <v>6870</v>
      </c>
      <c r="L97" s="14">
        <v>6350</v>
      </c>
      <c r="M97" s="12">
        <v>3</v>
      </c>
      <c r="N97" s="15">
        <v>2000</v>
      </c>
    </row>
    <row r="98" spans="2:14" x14ac:dyDescent="0.25">
      <c r="B98" s="37">
        <v>2002</v>
      </c>
      <c r="C98" s="12">
        <v>2001</v>
      </c>
      <c r="D98" s="12" t="s">
        <v>8</v>
      </c>
      <c r="E98" s="12">
        <v>2002</v>
      </c>
      <c r="F98" s="12">
        <v>160</v>
      </c>
      <c r="G98" s="12">
        <v>429.11392405063287</v>
      </c>
      <c r="H98" s="12">
        <v>429.11392405063287</v>
      </c>
      <c r="I98" s="12">
        <v>8.1645569620253156</v>
      </c>
      <c r="J98" s="12">
        <v>0.12658227848101267</v>
      </c>
      <c r="K98" s="14">
        <v>11380</v>
      </c>
      <c r="L98" s="14">
        <v>10600</v>
      </c>
      <c r="M98" s="12">
        <v>2</v>
      </c>
      <c r="N98" s="15">
        <v>2000</v>
      </c>
    </row>
    <row r="99" spans="2:14" x14ac:dyDescent="0.25">
      <c r="B99" s="37">
        <v>2002</v>
      </c>
      <c r="C99" s="12">
        <v>2001</v>
      </c>
      <c r="D99" s="12" t="s">
        <v>4</v>
      </c>
      <c r="E99" s="12">
        <v>2003</v>
      </c>
      <c r="F99" s="12">
        <v>120</v>
      </c>
      <c r="G99" s="12">
        <v>600</v>
      </c>
      <c r="H99" s="12">
        <v>600</v>
      </c>
      <c r="I99" s="12">
        <v>11.594936708860759</v>
      </c>
      <c r="J99" s="12">
        <v>0.12658227848101267</v>
      </c>
      <c r="K99" s="14">
        <v>9020</v>
      </c>
      <c r="L99" s="14">
        <v>8000</v>
      </c>
      <c r="M99" s="12">
        <v>2</v>
      </c>
      <c r="N99" s="15">
        <v>2000</v>
      </c>
    </row>
    <row r="100" spans="2:14" x14ac:dyDescent="0.25">
      <c r="B100" s="37">
        <v>2002</v>
      </c>
      <c r="C100" s="12">
        <v>2001</v>
      </c>
      <c r="D100" s="12" t="s">
        <v>6</v>
      </c>
      <c r="E100" s="12">
        <v>2004</v>
      </c>
      <c r="F100" s="12">
        <v>10</v>
      </c>
      <c r="G100" s="12">
        <v>2646.8354430379745</v>
      </c>
      <c r="H100" s="12">
        <v>2646.8354430379745</v>
      </c>
      <c r="I100" s="12">
        <v>18.962025316455694</v>
      </c>
      <c r="J100" s="12">
        <v>2.6329113924050631</v>
      </c>
      <c r="K100" s="14">
        <v>5744</v>
      </c>
      <c r="L100" s="14">
        <v>5361</v>
      </c>
      <c r="M100" s="12">
        <v>3</v>
      </c>
      <c r="N100" s="15">
        <v>2000</v>
      </c>
    </row>
    <row r="101" spans="2:14" x14ac:dyDescent="0.25">
      <c r="B101" s="37">
        <v>2002</v>
      </c>
      <c r="C101" s="12">
        <v>2001</v>
      </c>
      <c r="D101" s="12" t="s">
        <v>18</v>
      </c>
      <c r="E101" s="12">
        <v>2005</v>
      </c>
      <c r="F101" s="12">
        <v>600</v>
      </c>
      <c r="G101" s="12">
        <v>2713.9240506329111</v>
      </c>
      <c r="H101" s="12">
        <v>2713.9240506329111</v>
      </c>
      <c r="I101" s="12">
        <v>72.443037974683534</v>
      </c>
      <c r="J101" s="12">
        <v>0.53164556962025311</v>
      </c>
      <c r="K101" s="14">
        <v>10400</v>
      </c>
      <c r="L101" s="14">
        <v>10400</v>
      </c>
      <c r="M101" s="12">
        <v>4</v>
      </c>
      <c r="N101" s="15">
        <v>2000</v>
      </c>
    </row>
    <row r="102" spans="2:14" x14ac:dyDescent="0.25">
      <c r="B102" s="37">
        <v>2002</v>
      </c>
      <c r="C102" s="12">
        <v>2001</v>
      </c>
      <c r="D102" s="12" t="s">
        <v>28</v>
      </c>
      <c r="E102" s="12">
        <v>2004</v>
      </c>
      <c r="F102" s="12">
        <v>2</v>
      </c>
      <c r="G102" s="12">
        <v>788.60759493670878</v>
      </c>
      <c r="H102" s="12">
        <v>788.60759493670878</v>
      </c>
      <c r="I102" s="12">
        <v>5.0886075949367084</v>
      </c>
      <c r="J102" s="12">
        <v>19.12658227848101</v>
      </c>
      <c r="K102" s="14">
        <v>10991</v>
      </c>
      <c r="L102" s="14">
        <v>9210</v>
      </c>
      <c r="M102" s="12">
        <v>3</v>
      </c>
      <c r="N102" s="15">
        <v>2000</v>
      </c>
    </row>
    <row r="103" spans="2:14" x14ac:dyDescent="0.25">
      <c r="B103" s="37">
        <v>2002</v>
      </c>
      <c r="C103" s="12">
        <v>2001</v>
      </c>
      <c r="D103" s="12" t="s">
        <v>29</v>
      </c>
      <c r="E103" s="12">
        <v>2003</v>
      </c>
      <c r="F103" s="12">
        <v>1</v>
      </c>
      <c r="G103" s="12">
        <v>707.5949367088607</v>
      </c>
      <c r="H103" s="12">
        <v>707.5949367088607</v>
      </c>
      <c r="I103" s="12">
        <v>15.898734177215189</v>
      </c>
      <c r="J103" s="12">
        <v>29.240506329113924</v>
      </c>
      <c r="K103" s="14">
        <v>10620</v>
      </c>
      <c r="L103" s="14">
        <v>10500</v>
      </c>
      <c r="M103" s="12">
        <v>2</v>
      </c>
      <c r="N103" s="15">
        <v>2000</v>
      </c>
    </row>
    <row r="104" spans="2:14" x14ac:dyDescent="0.25">
      <c r="B104" s="37">
        <v>2002</v>
      </c>
      <c r="C104" s="12">
        <v>2001</v>
      </c>
      <c r="D104" s="12" t="s">
        <v>11</v>
      </c>
      <c r="E104" s="12">
        <v>2005</v>
      </c>
      <c r="F104" s="12">
        <v>100</v>
      </c>
      <c r="G104" s="12">
        <v>2183.5443037974683</v>
      </c>
      <c r="H104" s="12">
        <v>2183.5443037974683</v>
      </c>
      <c r="I104" s="12">
        <v>56.898734177215189</v>
      </c>
      <c r="J104" s="12">
        <v>3.6708860759493667</v>
      </c>
      <c r="K104" s="14">
        <v>8911</v>
      </c>
      <c r="L104" s="14">
        <v>8911</v>
      </c>
      <c r="M104" s="12">
        <v>4</v>
      </c>
      <c r="N104" s="15">
        <v>2000</v>
      </c>
    </row>
    <row r="105" spans="2:14" x14ac:dyDescent="0.25">
      <c r="B105" s="37">
        <v>2002</v>
      </c>
      <c r="C105" s="12">
        <v>2001</v>
      </c>
      <c r="D105" s="12" t="s">
        <v>12</v>
      </c>
      <c r="E105" s="12">
        <v>2004</v>
      </c>
      <c r="F105" s="12">
        <v>30</v>
      </c>
      <c r="G105" s="12">
        <v>1808.8607594936709</v>
      </c>
      <c r="H105" s="12">
        <v>1808.8607594936709</v>
      </c>
      <c r="I105" s="12">
        <v>121.91139240506328</v>
      </c>
      <c r="J105" s="12">
        <v>1.2658227848101266E-2</v>
      </c>
      <c r="K105" s="14">
        <v>13648</v>
      </c>
      <c r="L105" s="14">
        <v>13648</v>
      </c>
      <c r="M105" s="12">
        <v>3</v>
      </c>
      <c r="N105" s="15">
        <v>2000</v>
      </c>
    </row>
    <row r="106" spans="2:14" x14ac:dyDescent="0.25">
      <c r="B106" s="37">
        <v>2002</v>
      </c>
      <c r="C106" s="12">
        <v>2001</v>
      </c>
      <c r="D106" s="12" t="s">
        <v>10</v>
      </c>
      <c r="E106" s="12">
        <v>2006</v>
      </c>
      <c r="F106" s="12">
        <v>50</v>
      </c>
      <c r="G106" s="12">
        <v>2210.1265822784808</v>
      </c>
      <c r="H106" s="12">
        <v>2210.1265822784808</v>
      </c>
      <c r="I106" s="12">
        <v>88.696202531645554</v>
      </c>
      <c r="J106" s="12">
        <v>0</v>
      </c>
      <c r="K106" s="14">
        <v>32173</v>
      </c>
      <c r="L106" s="14">
        <v>32173</v>
      </c>
      <c r="M106" s="12">
        <v>4</v>
      </c>
      <c r="N106" s="15">
        <v>2000</v>
      </c>
    </row>
    <row r="107" spans="2:14" x14ac:dyDescent="0.25">
      <c r="B107" s="37">
        <v>2002</v>
      </c>
      <c r="C107" s="12">
        <v>2001</v>
      </c>
      <c r="D107" s="12" t="s">
        <v>14</v>
      </c>
      <c r="E107" s="12">
        <v>2004</v>
      </c>
      <c r="F107" s="12">
        <v>50</v>
      </c>
      <c r="G107" s="12">
        <v>1243.0379746835442</v>
      </c>
      <c r="H107" s="12">
        <v>1243.0379746835442</v>
      </c>
      <c r="I107" s="12">
        <v>32.329113924050631</v>
      </c>
      <c r="J107" s="12">
        <v>0</v>
      </c>
      <c r="K107" s="14">
        <v>10280</v>
      </c>
      <c r="L107" s="14">
        <v>10280</v>
      </c>
      <c r="M107" s="12">
        <v>3</v>
      </c>
      <c r="N107" s="15">
        <v>2000</v>
      </c>
    </row>
    <row r="108" spans="2:14" x14ac:dyDescent="0.25">
      <c r="B108" s="37">
        <v>2002</v>
      </c>
      <c r="C108" s="12">
        <v>2001</v>
      </c>
      <c r="D108" s="12" t="s">
        <v>13</v>
      </c>
      <c r="E108" s="12">
        <v>2004</v>
      </c>
      <c r="F108" s="12">
        <v>100</v>
      </c>
      <c r="G108" s="12">
        <v>3213.9240506329111</v>
      </c>
      <c r="H108" s="12">
        <v>3213.9240506329111</v>
      </c>
      <c r="I108" s="12">
        <v>60.59493670886075</v>
      </c>
      <c r="J108" s="12">
        <v>0</v>
      </c>
      <c r="K108" s="14">
        <v>10280</v>
      </c>
      <c r="L108" s="14">
        <v>10280</v>
      </c>
      <c r="M108" s="12">
        <v>3</v>
      </c>
      <c r="N108" s="15">
        <v>2000</v>
      </c>
    </row>
    <row r="109" spans="2:14" x14ac:dyDescent="0.25">
      <c r="B109" s="37">
        <v>2002</v>
      </c>
      <c r="C109" s="12">
        <v>2001</v>
      </c>
      <c r="D109" s="12" t="s">
        <v>15</v>
      </c>
      <c r="E109" s="12">
        <v>2003</v>
      </c>
      <c r="F109" s="12">
        <v>5</v>
      </c>
      <c r="G109" s="12">
        <v>4849.3670886075943</v>
      </c>
      <c r="H109" s="12">
        <v>4849.3670886075943</v>
      </c>
      <c r="I109" s="12">
        <v>12.468354430379746</v>
      </c>
      <c r="J109" s="12">
        <v>0</v>
      </c>
      <c r="K109" s="14">
        <v>10280</v>
      </c>
      <c r="L109" s="14">
        <v>10280</v>
      </c>
      <c r="M109" s="12">
        <v>2</v>
      </c>
      <c r="N109" s="15">
        <v>2000</v>
      </c>
    </row>
    <row r="110" spans="2:14" x14ac:dyDescent="0.25">
      <c r="B110" s="37">
        <v>2003</v>
      </c>
      <c r="C110" s="12">
        <v>2002</v>
      </c>
      <c r="D110" s="12" t="s">
        <v>25</v>
      </c>
      <c r="E110" s="12">
        <v>2006</v>
      </c>
      <c r="F110" s="36">
        <v>600</v>
      </c>
      <c r="G110" s="12">
        <v>1421.1822660098521</v>
      </c>
      <c r="H110" s="12">
        <v>1421.1822660098521</v>
      </c>
      <c r="I110" s="12">
        <v>30.197044334975367</v>
      </c>
      <c r="J110" s="12">
        <v>3.7807881773399012</v>
      </c>
      <c r="K110" s="14">
        <v>9000</v>
      </c>
      <c r="L110" s="14">
        <v>8600</v>
      </c>
      <c r="M110" s="12">
        <v>4</v>
      </c>
      <c r="N110" s="15">
        <v>2001</v>
      </c>
    </row>
    <row r="111" spans="2:14" x14ac:dyDescent="0.25">
      <c r="B111" s="37">
        <v>2003</v>
      </c>
      <c r="C111" s="12">
        <v>2002</v>
      </c>
      <c r="D111" s="12" t="s">
        <v>22</v>
      </c>
      <c r="E111" s="12">
        <v>2006</v>
      </c>
      <c r="F111" s="36">
        <v>550</v>
      </c>
      <c r="G111" s="12">
        <v>1683.4975369458127</v>
      </c>
      <c r="H111" s="12">
        <v>1683.4975369458127</v>
      </c>
      <c r="I111" s="12">
        <v>41.52709359605911</v>
      </c>
      <c r="J111" s="12">
        <v>2.5123152709359604</v>
      </c>
      <c r="K111" s="14">
        <v>8000</v>
      </c>
      <c r="L111" s="14">
        <v>7200</v>
      </c>
      <c r="M111" s="12">
        <v>4</v>
      </c>
      <c r="N111" s="15">
        <v>2001</v>
      </c>
    </row>
    <row r="112" spans="2:14" x14ac:dyDescent="0.25">
      <c r="B112" s="37">
        <v>2003</v>
      </c>
      <c r="C112" s="12">
        <v>2002</v>
      </c>
      <c r="D112" s="12" t="s">
        <v>26</v>
      </c>
      <c r="E112" s="12">
        <v>2005</v>
      </c>
      <c r="F112" s="36">
        <v>250</v>
      </c>
      <c r="G112" s="12">
        <v>660.09852216748766</v>
      </c>
      <c r="H112" s="12">
        <v>660.09852216748766</v>
      </c>
      <c r="I112" s="12">
        <v>15.098522167487683</v>
      </c>
      <c r="J112" s="12">
        <v>2.5123152709359604</v>
      </c>
      <c r="K112" s="14">
        <v>7500</v>
      </c>
      <c r="L112" s="14">
        <v>7000</v>
      </c>
      <c r="M112" s="12">
        <v>3</v>
      </c>
      <c r="N112" s="15">
        <v>2001</v>
      </c>
    </row>
    <row r="113" spans="2:14" x14ac:dyDescent="0.25">
      <c r="B113" s="37">
        <v>2003</v>
      </c>
      <c r="C113" s="12">
        <v>2002</v>
      </c>
      <c r="D113" s="12" t="s">
        <v>5</v>
      </c>
      <c r="E113" s="12">
        <v>2005</v>
      </c>
      <c r="F113" s="36">
        <v>400</v>
      </c>
      <c r="G113" s="12">
        <v>748.76847290640387</v>
      </c>
      <c r="H113" s="12">
        <v>748.76847290640387</v>
      </c>
      <c r="I113" s="12">
        <v>12.586206896551724</v>
      </c>
      <c r="J113" s="12">
        <v>2.5123152709359604</v>
      </c>
      <c r="K113" s="14">
        <v>7000</v>
      </c>
      <c r="L113" s="14">
        <v>6350</v>
      </c>
      <c r="M113" s="12">
        <v>3</v>
      </c>
      <c r="N113" s="15">
        <v>2001</v>
      </c>
    </row>
    <row r="114" spans="2:14" x14ac:dyDescent="0.25">
      <c r="B114" s="37">
        <v>2003</v>
      </c>
      <c r="C114" s="12">
        <v>2002</v>
      </c>
      <c r="D114" s="12" t="s">
        <v>8</v>
      </c>
      <c r="E114" s="12">
        <v>2004</v>
      </c>
      <c r="F114" s="36">
        <v>160</v>
      </c>
      <c r="G114" s="12">
        <v>503.69458128078816</v>
      </c>
      <c r="H114" s="12">
        <v>503.69458128078816</v>
      </c>
      <c r="I114" s="12">
        <v>12.586206896551724</v>
      </c>
      <c r="J114" s="12">
        <v>5.0369458128078817</v>
      </c>
      <c r="K114" s="14">
        <v>10939</v>
      </c>
      <c r="L114" s="14">
        <v>10450</v>
      </c>
      <c r="M114" s="12">
        <v>2</v>
      </c>
      <c r="N114" s="15">
        <v>2001</v>
      </c>
    </row>
    <row r="115" spans="2:14" x14ac:dyDescent="0.25">
      <c r="B115" s="37">
        <v>2003</v>
      </c>
      <c r="C115" s="12">
        <v>2002</v>
      </c>
      <c r="D115" s="12" t="s">
        <v>4</v>
      </c>
      <c r="E115" s="12">
        <v>2004</v>
      </c>
      <c r="F115" s="36">
        <v>230</v>
      </c>
      <c r="G115" s="12">
        <v>566.50246305418716</v>
      </c>
      <c r="H115" s="12">
        <v>566.50246305418716</v>
      </c>
      <c r="I115" s="12">
        <v>10.061576354679802</v>
      </c>
      <c r="J115" s="12">
        <v>3.7807881773399012</v>
      </c>
      <c r="K115" s="14">
        <v>9394</v>
      </c>
      <c r="L115" s="14">
        <v>8550</v>
      </c>
      <c r="M115" s="12">
        <v>2</v>
      </c>
      <c r="N115" s="15">
        <v>2001</v>
      </c>
    </row>
    <row r="116" spans="2:14" x14ac:dyDescent="0.25">
      <c r="B116" s="37">
        <v>2003</v>
      </c>
      <c r="C116" s="12">
        <v>2002</v>
      </c>
      <c r="D116" s="12" t="s">
        <v>6</v>
      </c>
      <c r="E116" s="12">
        <v>2005</v>
      </c>
      <c r="F116" s="36">
        <v>10</v>
      </c>
      <c r="G116" s="12">
        <v>2631.7733990147781</v>
      </c>
      <c r="H116" s="12">
        <v>2631.7733990147781</v>
      </c>
      <c r="I116" s="12">
        <v>8.8054187192118221</v>
      </c>
      <c r="J116" s="12">
        <v>25.160098522167484</v>
      </c>
      <c r="K116" s="14">
        <v>7500</v>
      </c>
      <c r="L116" s="14">
        <v>6750</v>
      </c>
      <c r="M116" s="12">
        <v>3</v>
      </c>
      <c r="N116" s="15">
        <v>2001</v>
      </c>
    </row>
    <row r="117" spans="2:14" x14ac:dyDescent="0.25">
      <c r="B117" s="37">
        <v>2003</v>
      </c>
      <c r="C117" s="12">
        <v>2002</v>
      </c>
      <c r="D117" s="12" t="s">
        <v>18</v>
      </c>
      <c r="E117" s="12">
        <v>2007</v>
      </c>
      <c r="F117" s="36">
        <v>1000</v>
      </c>
      <c r="G117" s="12">
        <v>2607.1428571428569</v>
      </c>
      <c r="H117" s="12">
        <v>2607.1428571428569</v>
      </c>
      <c r="I117" s="12">
        <v>72.019704433497523</v>
      </c>
      <c r="J117" s="12">
        <v>0.52955665024630538</v>
      </c>
      <c r="K117" s="14">
        <v>10400</v>
      </c>
      <c r="L117" s="14">
        <v>10400</v>
      </c>
      <c r="M117" s="12">
        <v>5</v>
      </c>
      <c r="N117" s="15">
        <v>2001</v>
      </c>
    </row>
    <row r="118" spans="2:14" x14ac:dyDescent="0.25">
      <c r="B118" s="37">
        <v>2003</v>
      </c>
      <c r="C118" s="12">
        <v>2002</v>
      </c>
      <c r="D118" s="12" t="s">
        <v>28</v>
      </c>
      <c r="E118" s="12">
        <v>2005</v>
      </c>
      <c r="F118" s="36">
        <v>2</v>
      </c>
      <c r="G118" s="12">
        <v>990.14778325123143</v>
      </c>
      <c r="H118" s="12">
        <v>990.14778325123143</v>
      </c>
      <c r="I118" s="12">
        <v>16.982758620689651</v>
      </c>
      <c r="J118" s="12">
        <v>7.5492610837438416</v>
      </c>
      <c r="K118" s="14">
        <v>9400</v>
      </c>
      <c r="L118" s="14">
        <v>8900</v>
      </c>
      <c r="M118" s="12">
        <v>3</v>
      </c>
      <c r="N118" s="15">
        <v>2001</v>
      </c>
    </row>
    <row r="119" spans="2:14" x14ac:dyDescent="0.25">
      <c r="B119" s="37">
        <v>2003</v>
      </c>
      <c r="C119" s="12">
        <v>2002</v>
      </c>
      <c r="D119" s="12" t="s">
        <v>29</v>
      </c>
      <c r="E119" s="12">
        <v>2004</v>
      </c>
      <c r="F119" s="36">
        <v>1</v>
      </c>
      <c r="G119" s="12">
        <v>1188.423645320197</v>
      </c>
      <c r="H119" s="12">
        <v>1188.423645320197</v>
      </c>
      <c r="I119" s="12">
        <v>16.982758620689651</v>
      </c>
      <c r="J119" s="12">
        <v>7.5492610837438416</v>
      </c>
      <c r="K119" s="14">
        <v>10400</v>
      </c>
      <c r="L119" s="14">
        <v>9880</v>
      </c>
      <c r="M119" s="12">
        <v>2</v>
      </c>
      <c r="N119" s="15">
        <v>2001</v>
      </c>
    </row>
    <row r="120" spans="2:14" x14ac:dyDescent="0.25">
      <c r="B120" s="37">
        <v>2003</v>
      </c>
      <c r="C120" s="12">
        <v>2002</v>
      </c>
      <c r="D120" s="12" t="s">
        <v>11</v>
      </c>
      <c r="E120" s="12">
        <v>2006</v>
      </c>
      <c r="F120" s="36">
        <v>100</v>
      </c>
      <c r="G120" s="12">
        <v>2171.1822660098519</v>
      </c>
      <c r="H120" s="12">
        <v>2171.1822660098519</v>
      </c>
      <c r="I120" s="12">
        <v>56.576354679802947</v>
      </c>
      <c r="J120" s="12">
        <v>3.6453201970443345</v>
      </c>
      <c r="K120" s="14">
        <v>8911</v>
      </c>
      <c r="L120" s="14">
        <v>8911</v>
      </c>
      <c r="M120" s="12">
        <v>4</v>
      </c>
      <c r="N120" s="15">
        <v>2001</v>
      </c>
    </row>
    <row r="121" spans="2:14" x14ac:dyDescent="0.25">
      <c r="B121" s="37">
        <v>2003</v>
      </c>
      <c r="C121" s="12">
        <v>2002</v>
      </c>
      <c r="D121" s="12" t="s">
        <v>12</v>
      </c>
      <c r="E121" s="12">
        <v>2005</v>
      </c>
      <c r="F121" s="36">
        <v>30</v>
      </c>
      <c r="G121" s="12">
        <v>1798.0295566502461</v>
      </c>
      <c r="H121" s="12">
        <v>1798.0295566502461</v>
      </c>
      <c r="I121" s="12">
        <v>121.20689655172413</v>
      </c>
      <c r="J121" s="12">
        <v>1.231527093596059E-2</v>
      </c>
      <c r="K121" s="14">
        <v>13648</v>
      </c>
      <c r="L121" s="14">
        <v>13648</v>
      </c>
      <c r="M121" s="12">
        <v>3</v>
      </c>
      <c r="N121" s="15">
        <v>2001</v>
      </c>
    </row>
    <row r="122" spans="2:14" x14ac:dyDescent="0.25">
      <c r="B122" s="37">
        <v>2003</v>
      </c>
      <c r="C122" s="12">
        <v>2002</v>
      </c>
      <c r="D122" s="12" t="s">
        <v>10</v>
      </c>
      <c r="E122" s="12">
        <v>2006</v>
      </c>
      <c r="F122" s="36">
        <v>50</v>
      </c>
      <c r="G122" s="12">
        <v>2174.8768472906404</v>
      </c>
      <c r="H122" s="12">
        <v>2174.8768472906404</v>
      </c>
      <c r="I122" s="12">
        <v>88.362068965517238</v>
      </c>
      <c r="J122" s="12">
        <v>0</v>
      </c>
      <c r="K122" s="14">
        <v>32320</v>
      </c>
      <c r="L122" s="14">
        <v>31797</v>
      </c>
      <c r="M122" s="12">
        <v>4</v>
      </c>
      <c r="N122" s="15">
        <v>2001</v>
      </c>
    </row>
    <row r="123" spans="2:14" x14ac:dyDescent="0.25">
      <c r="B123" s="37">
        <v>2003</v>
      </c>
      <c r="C123" s="12">
        <v>2002</v>
      </c>
      <c r="D123" s="12" t="s">
        <v>14</v>
      </c>
      <c r="E123" s="12">
        <v>2005</v>
      </c>
      <c r="F123" s="36">
        <v>50</v>
      </c>
      <c r="G123" s="12">
        <v>1235.2216748768471</v>
      </c>
      <c r="H123" s="12">
        <v>1235.2216748768471</v>
      </c>
      <c r="I123" s="12">
        <v>32.142857142857146</v>
      </c>
      <c r="J123" s="12">
        <v>0</v>
      </c>
      <c r="K123" s="14">
        <v>10280</v>
      </c>
      <c r="L123" s="14">
        <v>10280</v>
      </c>
      <c r="M123" s="12">
        <v>3</v>
      </c>
      <c r="N123" s="15">
        <v>2001</v>
      </c>
    </row>
    <row r="124" spans="2:14" x14ac:dyDescent="0.25">
      <c r="B124" s="37">
        <v>2003</v>
      </c>
      <c r="C124" s="12">
        <v>2002</v>
      </c>
      <c r="D124" s="12" t="s">
        <v>13</v>
      </c>
      <c r="E124" s="12">
        <v>2005</v>
      </c>
      <c r="F124" s="36">
        <v>100</v>
      </c>
      <c r="G124" s="12">
        <v>3194.5812807881771</v>
      </c>
      <c r="H124" s="12">
        <v>3194.5812807881771</v>
      </c>
      <c r="I124" s="12">
        <v>60.233990147783246</v>
      </c>
      <c r="J124" s="12">
        <v>0</v>
      </c>
      <c r="K124" s="14">
        <v>10280</v>
      </c>
      <c r="L124" s="14">
        <v>10280</v>
      </c>
      <c r="M124" s="12">
        <v>3</v>
      </c>
      <c r="N124" s="15">
        <v>2001</v>
      </c>
    </row>
    <row r="125" spans="2:14" x14ac:dyDescent="0.25">
      <c r="B125" s="37">
        <v>2003</v>
      </c>
      <c r="C125" s="12">
        <v>2002</v>
      </c>
      <c r="D125" s="12" t="s">
        <v>15</v>
      </c>
      <c r="E125" s="12">
        <v>2004</v>
      </c>
      <c r="F125" s="36">
        <v>5</v>
      </c>
      <c r="G125" s="12">
        <v>4821.4285714285706</v>
      </c>
      <c r="H125" s="12">
        <v>4821.4285714285706</v>
      </c>
      <c r="I125" s="12">
        <v>12.389162561576354</v>
      </c>
      <c r="J125" s="12">
        <v>0</v>
      </c>
      <c r="K125" s="14">
        <v>10280</v>
      </c>
      <c r="L125" s="14">
        <v>10280</v>
      </c>
      <c r="M125" s="12">
        <v>2</v>
      </c>
      <c r="N125" s="15">
        <v>2001</v>
      </c>
    </row>
    <row r="126" spans="2:14" x14ac:dyDescent="0.25">
      <c r="B126" s="37">
        <v>2004</v>
      </c>
      <c r="C126" s="12">
        <v>2003</v>
      </c>
      <c r="D126" s="12" t="s">
        <v>25</v>
      </c>
      <c r="E126" s="12">
        <v>2007</v>
      </c>
      <c r="F126" s="36">
        <v>600</v>
      </c>
      <c r="G126" s="12">
        <v>1415.7575757575758</v>
      </c>
      <c r="H126" s="12">
        <v>1415.7575757575758</v>
      </c>
      <c r="I126" s="12">
        <v>30.072727272727274</v>
      </c>
      <c r="J126" s="12">
        <v>3.7575757575757578</v>
      </c>
      <c r="K126" s="14">
        <v>9000</v>
      </c>
      <c r="L126" s="14">
        <v>8600</v>
      </c>
      <c r="M126" s="12">
        <v>4</v>
      </c>
      <c r="N126" s="15">
        <v>2002</v>
      </c>
    </row>
    <row r="127" spans="2:14" x14ac:dyDescent="0.25">
      <c r="B127" s="37">
        <v>2004</v>
      </c>
      <c r="C127" s="12">
        <v>2003</v>
      </c>
      <c r="D127" s="12" t="s">
        <v>22</v>
      </c>
      <c r="E127" s="12">
        <v>2007</v>
      </c>
      <c r="F127" s="36">
        <v>550</v>
      </c>
      <c r="G127" s="12">
        <v>1676.3636363636365</v>
      </c>
      <c r="H127" s="12">
        <v>1676.3636363636365</v>
      </c>
      <c r="I127" s="12">
        <v>41.345454545454544</v>
      </c>
      <c r="J127" s="12">
        <v>2.5090909090909088</v>
      </c>
      <c r="K127" s="14">
        <v>8000</v>
      </c>
      <c r="L127" s="14">
        <v>7200</v>
      </c>
      <c r="M127" s="12">
        <v>4</v>
      </c>
      <c r="N127" s="15">
        <v>2002</v>
      </c>
    </row>
    <row r="128" spans="2:14" x14ac:dyDescent="0.25">
      <c r="B128" s="37">
        <v>2004</v>
      </c>
      <c r="C128" s="12">
        <v>2003</v>
      </c>
      <c r="D128" s="12" t="s">
        <v>30</v>
      </c>
      <c r="E128" s="12">
        <v>2010</v>
      </c>
      <c r="F128" s="36">
        <v>380</v>
      </c>
      <c r="G128" s="12">
        <v>2530.909090909091</v>
      </c>
      <c r="H128" s="12">
        <v>2530.909090909091</v>
      </c>
      <c r="I128" s="12">
        <v>49.054545454545455</v>
      </c>
      <c r="J128" s="12">
        <v>3.0666666666666664</v>
      </c>
      <c r="K128" s="14">
        <v>9600</v>
      </c>
      <c r="L128" s="14">
        <v>7920</v>
      </c>
      <c r="M128" s="12">
        <v>4</v>
      </c>
      <c r="N128" s="15">
        <v>2002</v>
      </c>
    </row>
    <row r="129" spans="2:14" x14ac:dyDescent="0.25">
      <c r="B129" s="37">
        <v>2004</v>
      </c>
      <c r="C129" s="12">
        <v>2003</v>
      </c>
      <c r="D129" s="12" t="s">
        <v>26</v>
      </c>
      <c r="E129" s="12">
        <v>2006</v>
      </c>
      <c r="F129" s="36">
        <v>250</v>
      </c>
      <c r="G129" s="12">
        <v>656.969696969697</v>
      </c>
      <c r="H129" s="12">
        <v>656.969696969697</v>
      </c>
      <c r="I129" s="12">
        <v>15.030303030303031</v>
      </c>
      <c r="J129" s="12">
        <v>2.5090909090909088</v>
      </c>
      <c r="K129" s="14">
        <v>7444</v>
      </c>
      <c r="L129" s="14">
        <v>7000</v>
      </c>
      <c r="M129" s="12">
        <v>3</v>
      </c>
      <c r="N129" s="15">
        <v>2002</v>
      </c>
    </row>
    <row r="130" spans="2:14" x14ac:dyDescent="0.25">
      <c r="B130" s="37">
        <v>2004</v>
      </c>
      <c r="C130" s="12">
        <v>2003</v>
      </c>
      <c r="D130" s="12" t="s">
        <v>5</v>
      </c>
      <c r="E130" s="12">
        <v>2006</v>
      </c>
      <c r="F130" s="36">
        <v>400</v>
      </c>
      <c r="G130" s="12">
        <v>745.4545454545455</v>
      </c>
      <c r="H130" s="12">
        <v>745.4545454545455</v>
      </c>
      <c r="I130" s="12">
        <v>12.533333333333333</v>
      </c>
      <c r="J130" s="12">
        <v>2.5090909090909088</v>
      </c>
      <c r="K130" s="14">
        <v>6928</v>
      </c>
      <c r="L130" s="14">
        <v>6350</v>
      </c>
      <c r="M130" s="12">
        <v>3</v>
      </c>
      <c r="N130" s="15">
        <v>2002</v>
      </c>
    </row>
    <row r="131" spans="2:14" x14ac:dyDescent="0.25">
      <c r="B131" s="37">
        <v>2004</v>
      </c>
      <c r="C131" s="12">
        <v>2003</v>
      </c>
      <c r="D131" s="12" t="s">
        <v>31</v>
      </c>
      <c r="E131" s="12">
        <v>2010</v>
      </c>
      <c r="F131" s="36">
        <v>400</v>
      </c>
      <c r="G131" s="12">
        <v>1318.7878787878788</v>
      </c>
      <c r="H131" s="12">
        <v>1318.7878787878788</v>
      </c>
      <c r="I131" s="12">
        <v>18.096969696969698</v>
      </c>
      <c r="J131" s="12">
        <v>3.1272727272727274</v>
      </c>
      <c r="K131" s="14">
        <v>8646</v>
      </c>
      <c r="L131" s="14">
        <v>7300</v>
      </c>
      <c r="M131" s="12">
        <v>3</v>
      </c>
      <c r="N131" s="15">
        <v>2002</v>
      </c>
    </row>
    <row r="132" spans="2:14" x14ac:dyDescent="0.25">
      <c r="B132" s="37">
        <v>2004</v>
      </c>
      <c r="C132" s="12">
        <v>2003</v>
      </c>
      <c r="D132" s="12" t="s">
        <v>8</v>
      </c>
      <c r="E132" s="12">
        <v>2005</v>
      </c>
      <c r="F132" s="36">
        <v>160</v>
      </c>
      <c r="G132" s="12">
        <v>500.60606060606062</v>
      </c>
      <c r="H132" s="12">
        <v>500.60606060606062</v>
      </c>
      <c r="I132" s="12">
        <v>12.533333333333333</v>
      </c>
      <c r="J132" s="12">
        <v>5.0181818181818176</v>
      </c>
      <c r="K132" s="14">
        <v>10878</v>
      </c>
      <c r="L132" s="14">
        <v>10450</v>
      </c>
      <c r="M132" s="12">
        <v>2</v>
      </c>
      <c r="N132" s="15">
        <v>2002</v>
      </c>
    </row>
    <row r="133" spans="2:14" x14ac:dyDescent="0.25">
      <c r="B133" s="37">
        <v>2004</v>
      </c>
      <c r="C133" s="12">
        <v>2003</v>
      </c>
      <c r="D133" s="12" t="s">
        <v>4</v>
      </c>
      <c r="E133" s="12">
        <v>2005</v>
      </c>
      <c r="F133" s="36">
        <v>230</v>
      </c>
      <c r="G133" s="12">
        <v>564.84848484848487</v>
      </c>
      <c r="H133" s="12">
        <v>564.84848484848487</v>
      </c>
      <c r="I133" s="12">
        <v>10.024242424242424</v>
      </c>
      <c r="J133" s="12">
        <v>3.7575757575757578</v>
      </c>
      <c r="K133" s="14">
        <v>9289</v>
      </c>
      <c r="L133" s="14">
        <v>8550</v>
      </c>
      <c r="M133" s="12">
        <v>2</v>
      </c>
      <c r="N133" s="15">
        <v>2002</v>
      </c>
    </row>
    <row r="134" spans="2:14" x14ac:dyDescent="0.25">
      <c r="B134" s="37">
        <v>2004</v>
      </c>
      <c r="C134" s="12">
        <v>2003</v>
      </c>
      <c r="D134" s="12" t="s">
        <v>6</v>
      </c>
      <c r="E134" s="12">
        <v>2006</v>
      </c>
      <c r="F134" s="36">
        <v>10</v>
      </c>
      <c r="G134" s="12">
        <v>2620.606060606061</v>
      </c>
      <c r="H134" s="12">
        <v>2620.606060606061</v>
      </c>
      <c r="I134" s="12">
        <v>8.7636363636363654</v>
      </c>
      <c r="J134" s="12">
        <v>25.054545454545458</v>
      </c>
      <c r="K134" s="14">
        <v>7446</v>
      </c>
      <c r="L134" s="14">
        <v>6750</v>
      </c>
      <c r="M134" s="12">
        <v>3</v>
      </c>
      <c r="N134" s="15">
        <v>2002</v>
      </c>
    </row>
    <row r="135" spans="2:14" x14ac:dyDescent="0.25">
      <c r="B135" s="37">
        <v>2004</v>
      </c>
      <c r="C135" s="12">
        <v>2003</v>
      </c>
      <c r="D135" s="12" t="s">
        <v>18</v>
      </c>
      <c r="E135" s="12">
        <v>2013</v>
      </c>
      <c r="F135" s="36">
        <v>1000</v>
      </c>
      <c r="G135" s="12">
        <v>2336.969696969697</v>
      </c>
      <c r="H135" s="12">
        <v>2336.969696969697</v>
      </c>
      <c r="I135" s="12">
        <v>71.721212121212133</v>
      </c>
      <c r="J135" s="12">
        <v>0.52121212121212124</v>
      </c>
      <c r="K135" s="14">
        <v>10400</v>
      </c>
      <c r="L135" s="14">
        <v>10400</v>
      </c>
      <c r="M135" s="12">
        <v>6</v>
      </c>
      <c r="N135" s="15">
        <v>2002</v>
      </c>
    </row>
    <row r="136" spans="2:14" x14ac:dyDescent="0.25">
      <c r="B136" s="37">
        <v>2004</v>
      </c>
      <c r="C136" s="12">
        <v>2003</v>
      </c>
      <c r="D136" s="12" t="s">
        <v>28</v>
      </c>
      <c r="E136" s="12">
        <v>2006</v>
      </c>
      <c r="F136" s="36">
        <v>2</v>
      </c>
      <c r="G136" s="12">
        <v>985.4545454545455</v>
      </c>
      <c r="H136" s="12">
        <v>985.4545454545455</v>
      </c>
      <c r="I136" s="12">
        <v>16.90909090909091</v>
      </c>
      <c r="J136" s="12">
        <v>7.5151515151515156</v>
      </c>
      <c r="K136" s="14">
        <v>9400</v>
      </c>
      <c r="L136" s="14">
        <v>8900</v>
      </c>
      <c r="M136" s="12">
        <v>3</v>
      </c>
      <c r="N136" s="15">
        <v>2002</v>
      </c>
    </row>
    <row r="137" spans="2:14" x14ac:dyDescent="0.25">
      <c r="B137" s="37">
        <v>2004</v>
      </c>
      <c r="C137" s="12">
        <v>2003</v>
      </c>
      <c r="D137" s="12" t="s">
        <v>29</v>
      </c>
      <c r="E137" s="12">
        <v>2005</v>
      </c>
      <c r="F137" s="36">
        <v>1</v>
      </c>
      <c r="G137" s="12">
        <v>1184.2424242424242</v>
      </c>
      <c r="H137" s="12">
        <v>1184.2424242424242</v>
      </c>
      <c r="I137" s="12">
        <v>16.90909090909091</v>
      </c>
      <c r="J137" s="12">
        <v>7.5151515151515156</v>
      </c>
      <c r="K137" s="14">
        <v>10400</v>
      </c>
      <c r="L137" s="14">
        <v>9880</v>
      </c>
      <c r="M137" s="12">
        <v>2</v>
      </c>
      <c r="N137" s="15">
        <v>2002</v>
      </c>
    </row>
    <row r="138" spans="2:14" x14ac:dyDescent="0.25">
      <c r="B138" s="37">
        <v>2004</v>
      </c>
      <c r="C138" s="12">
        <v>2003</v>
      </c>
      <c r="D138" s="12" t="s">
        <v>11</v>
      </c>
      <c r="E138" s="12">
        <v>2010</v>
      </c>
      <c r="F138" s="36">
        <v>80</v>
      </c>
      <c r="G138" s="12">
        <v>2098.1818181818185</v>
      </c>
      <c r="H138" s="12">
        <v>2098.1818181818185</v>
      </c>
      <c r="I138" s="12">
        <v>56.327272727272728</v>
      </c>
      <c r="J138" s="12">
        <v>3.5878787878787879</v>
      </c>
      <c r="K138" s="14">
        <v>8911</v>
      </c>
      <c r="L138" s="14">
        <v>8911</v>
      </c>
      <c r="M138" s="12">
        <v>4</v>
      </c>
      <c r="N138" s="15">
        <v>2002</v>
      </c>
    </row>
    <row r="139" spans="2:14" x14ac:dyDescent="0.25">
      <c r="B139" s="37">
        <v>2004</v>
      </c>
      <c r="C139" s="12">
        <v>2003</v>
      </c>
      <c r="D139" s="12" t="s">
        <v>12</v>
      </c>
      <c r="E139" s="12">
        <v>2006</v>
      </c>
      <c r="F139" s="36">
        <v>30</v>
      </c>
      <c r="G139" s="12">
        <v>1790.3030303030305</v>
      </c>
      <c r="H139" s="12">
        <v>1790.3030303030305</v>
      </c>
      <c r="I139" s="12">
        <v>120.69090909090909</v>
      </c>
      <c r="J139" s="12">
        <v>1.2121212121212123E-2</v>
      </c>
      <c r="K139" s="14">
        <v>13648</v>
      </c>
      <c r="L139" s="14">
        <v>13648</v>
      </c>
      <c r="M139" s="12">
        <v>3</v>
      </c>
      <c r="N139" s="15">
        <v>2002</v>
      </c>
    </row>
    <row r="140" spans="2:14" x14ac:dyDescent="0.25">
      <c r="B140" s="37">
        <v>2004</v>
      </c>
      <c r="C140" s="12">
        <v>2003</v>
      </c>
      <c r="D140" s="12" t="s">
        <v>10</v>
      </c>
      <c r="E140" s="12">
        <v>2007</v>
      </c>
      <c r="F140" s="36">
        <v>50</v>
      </c>
      <c r="G140" s="12">
        <v>2670.3030303030305</v>
      </c>
      <c r="H140" s="12">
        <v>2670.3030303030305</v>
      </c>
      <c r="I140" s="12">
        <v>96.096969696969708</v>
      </c>
      <c r="J140" s="12">
        <v>0</v>
      </c>
      <c r="K140" s="14">
        <v>37259</v>
      </c>
      <c r="L140" s="14">
        <v>36468</v>
      </c>
      <c r="M140" s="12">
        <v>4</v>
      </c>
      <c r="N140" s="15">
        <v>2002</v>
      </c>
    </row>
    <row r="141" spans="2:14" x14ac:dyDescent="0.25">
      <c r="B141" s="37">
        <v>2004</v>
      </c>
      <c r="C141" s="12">
        <v>2003</v>
      </c>
      <c r="D141" s="12" t="s">
        <v>14</v>
      </c>
      <c r="E141" s="12">
        <v>2006</v>
      </c>
      <c r="F141" s="36">
        <v>50</v>
      </c>
      <c r="G141" s="12">
        <v>1230.3030303030305</v>
      </c>
      <c r="H141" s="12">
        <v>1230.3030303030305</v>
      </c>
      <c r="I141" s="12">
        <v>32.012121212121215</v>
      </c>
      <c r="J141" s="12">
        <v>0</v>
      </c>
      <c r="K141" s="14">
        <v>10280</v>
      </c>
      <c r="L141" s="14">
        <v>10280</v>
      </c>
      <c r="M141" s="12">
        <v>3</v>
      </c>
      <c r="N141" s="15">
        <v>2002</v>
      </c>
    </row>
    <row r="142" spans="2:14" x14ac:dyDescent="0.25">
      <c r="B142" s="37">
        <v>2004</v>
      </c>
      <c r="C142" s="12">
        <v>2003</v>
      </c>
      <c r="D142" s="12" t="s">
        <v>13</v>
      </c>
      <c r="E142" s="12">
        <v>2006</v>
      </c>
      <c r="F142" s="12">
        <v>100</v>
      </c>
      <c r="G142" s="12">
        <v>3534.545454545455</v>
      </c>
      <c r="H142" s="12">
        <v>3534.545454545455</v>
      </c>
      <c r="I142" s="12">
        <v>59.975757575757576</v>
      </c>
      <c r="J142" s="12">
        <v>0</v>
      </c>
      <c r="K142" s="14">
        <v>10280</v>
      </c>
      <c r="L142" s="14">
        <v>10280</v>
      </c>
      <c r="M142" s="12">
        <v>3</v>
      </c>
      <c r="N142" s="15">
        <v>2002</v>
      </c>
    </row>
    <row r="143" spans="2:14" x14ac:dyDescent="0.25">
      <c r="B143" s="37">
        <v>2004</v>
      </c>
      <c r="C143" s="12">
        <v>2003</v>
      </c>
      <c r="D143" s="12" t="s">
        <v>15</v>
      </c>
      <c r="E143" s="12">
        <v>2005</v>
      </c>
      <c r="F143" s="12">
        <v>5</v>
      </c>
      <c r="G143" s="12">
        <v>5334.545454545455</v>
      </c>
      <c r="H143" s="12">
        <v>5334.545454545455</v>
      </c>
      <c r="I143" s="12">
        <v>12.218181818181819</v>
      </c>
      <c r="J143" s="12">
        <v>0</v>
      </c>
      <c r="K143" s="14">
        <v>10280</v>
      </c>
      <c r="L143" s="14">
        <v>10280</v>
      </c>
      <c r="M143" s="12">
        <v>2</v>
      </c>
      <c r="N143" s="15">
        <v>2002</v>
      </c>
    </row>
    <row r="144" spans="2:14" x14ac:dyDescent="0.25">
      <c r="B144" s="37">
        <v>2005</v>
      </c>
      <c r="C144" s="12">
        <v>2004</v>
      </c>
      <c r="D144" s="12" t="s">
        <v>25</v>
      </c>
      <c r="E144" s="12">
        <v>2008</v>
      </c>
      <c r="F144" s="12">
        <v>600</v>
      </c>
      <c r="G144" s="12">
        <v>1437.2037914691944</v>
      </c>
      <c r="H144" s="12">
        <v>1437.2037914691944</v>
      </c>
      <c r="I144" s="12">
        <v>28.862559241706162</v>
      </c>
      <c r="J144" s="12">
        <v>4.81042654028436</v>
      </c>
      <c r="K144" s="14">
        <v>8844</v>
      </c>
      <c r="L144" s="14">
        <v>8600</v>
      </c>
      <c r="M144" s="12">
        <v>4</v>
      </c>
      <c r="N144" s="15">
        <v>2003</v>
      </c>
    </row>
    <row r="145" spans="2:14" x14ac:dyDescent="0.25">
      <c r="B145" s="37">
        <v>2005</v>
      </c>
      <c r="C145" s="12">
        <v>2004</v>
      </c>
      <c r="D145" s="12" t="s">
        <v>22</v>
      </c>
      <c r="E145" s="12">
        <v>2008</v>
      </c>
      <c r="F145" s="12">
        <v>550</v>
      </c>
      <c r="G145" s="12">
        <v>1661.1374407582939</v>
      </c>
      <c r="H145" s="12">
        <v>1661.1374407582939</v>
      </c>
      <c r="I145" s="12">
        <v>40.53317535545024</v>
      </c>
      <c r="J145" s="12">
        <v>3.0568720379146921</v>
      </c>
      <c r="K145" s="14">
        <v>8309</v>
      </c>
      <c r="L145" s="14">
        <v>7200</v>
      </c>
      <c r="M145" s="12">
        <v>4</v>
      </c>
      <c r="N145" s="15">
        <v>2003</v>
      </c>
    </row>
    <row r="146" spans="2:14" x14ac:dyDescent="0.25">
      <c r="B146" s="37">
        <v>2005</v>
      </c>
      <c r="C146" s="12">
        <v>2004</v>
      </c>
      <c r="D146" s="12" t="s">
        <v>30</v>
      </c>
      <c r="E146" s="12">
        <v>2010</v>
      </c>
      <c r="F146" s="12">
        <v>380</v>
      </c>
      <c r="G146" s="12">
        <v>2376.7772511848343</v>
      </c>
      <c r="H146" s="12">
        <v>2376.7772511848343</v>
      </c>
      <c r="I146" s="12">
        <v>47.70142180094787</v>
      </c>
      <c r="J146" s="12">
        <v>4.6563981042654028</v>
      </c>
      <c r="K146" s="14">
        <v>9713</v>
      </c>
      <c r="L146" s="14">
        <v>7920</v>
      </c>
      <c r="M146" s="12">
        <v>4</v>
      </c>
      <c r="N146" s="15">
        <v>2003</v>
      </c>
    </row>
    <row r="147" spans="2:14" x14ac:dyDescent="0.25">
      <c r="B147" s="37">
        <v>2005</v>
      </c>
      <c r="C147" s="12">
        <v>2004</v>
      </c>
      <c r="D147" s="12" t="s">
        <v>26</v>
      </c>
      <c r="E147" s="12">
        <v>2007</v>
      </c>
      <c r="F147" s="12">
        <v>250</v>
      </c>
      <c r="G147" s="12">
        <v>671.80094786729865</v>
      </c>
      <c r="H147" s="12">
        <v>671.80094786729865</v>
      </c>
      <c r="I147" s="12">
        <v>13.080568720379146</v>
      </c>
      <c r="J147" s="12">
        <v>2.1682464454976307</v>
      </c>
      <c r="K147" s="14">
        <v>7196</v>
      </c>
      <c r="L147" s="14">
        <v>6800</v>
      </c>
      <c r="M147" s="12">
        <v>3</v>
      </c>
      <c r="N147" s="15">
        <v>2003</v>
      </c>
    </row>
    <row r="148" spans="2:14" x14ac:dyDescent="0.25">
      <c r="B148" s="37">
        <v>2005</v>
      </c>
      <c r="C148" s="12">
        <v>2004</v>
      </c>
      <c r="D148" s="12" t="s">
        <v>5</v>
      </c>
      <c r="E148" s="12">
        <v>2007</v>
      </c>
      <c r="F148" s="12">
        <v>400</v>
      </c>
      <c r="G148" s="12">
        <v>661.13744075829391</v>
      </c>
      <c r="H148" s="12">
        <v>661.13744075829391</v>
      </c>
      <c r="I148" s="12">
        <v>12.263033175355449</v>
      </c>
      <c r="J148" s="12">
        <v>2.0971563981042656</v>
      </c>
      <c r="K148" s="14">
        <v>6752</v>
      </c>
      <c r="L148" s="14">
        <v>6333</v>
      </c>
      <c r="M148" s="12">
        <v>3</v>
      </c>
      <c r="N148" s="15">
        <v>2003</v>
      </c>
    </row>
    <row r="149" spans="2:14" x14ac:dyDescent="0.25">
      <c r="B149" s="37">
        <v>2005</v>
      </c>
      <c r="C149" s="12">
        <v>2004</v>
      </c>
      <c r="D149" s="12" t="s">
        <v>31</v>
      </c>
      <c r="E149" s="12">
        <v>2010</v>
      </c>
      <c r="F149" s="12">
        <v>400</v>
      </c>
      <c r="G149" s="12">
        <v>1319.9052132701422</v>
      </c>
      <c r="H149" s="12">
        <v>1319.9052132701422</v>
      </c>
      <c r="I149" s="12">
        <v>20.853080568720383</v>
      </c>
      <c r="J149" s="12">
        <v>3.080568720379147</v>
      </c>
      <c r="K149" s="14">
        <v>8613</v>
      </c>
      <c r="L149" s="14">
        <v>7493</v>
      </c>
      <c r="M149" s="12">
        <v>3</v>
      </c>
      <c r="N149" s="15">
        <v>2003</v>
      </c>
    </row>
    <row r="150" spans="2:14" x14ac:dyDescent="0.25">
      <c r="B150" s="37">
        <v>2005</v>
      </c>
      <c r="C150" s="12">
        <v>2004</v>
      </c>
      <c r="D150" s="12" t="s">
        <v>8</v>
      </c>
      <c r="E150" s="12">
        <v>2006</v>
      </c>
      <c r="F150" s="12">
        <v>160</v>
      </c>
      <c r="G150" s="12">
        <v>468.00947867298578</v>
      </c>
      <c r="H150" s="12">
        <v>468.00947867298578</v>
      </c>
      <c r="I150" s="12">
        <v>12.701421800947868</v>
      </c>
      <c r="J150" s="12">
        <v>3.7440758293838865</v>
      </c>
      <c r="K150" s="14">
        <v>10817</v>
      </c>
      <c r="L150" s="14">
        <v>10450</v>
      </c>
      <c r="M150" s="12">
        <v>2</v>
      </c>
      <c r="N150" s="15">
        <v>2003</v>
      </c>
    </row>
    <row r="151" spans="2:14" x14ac:dyDescent="0.25">
      <c r="B151" s="37">
        <v>2005</v>
      </c>
      <c r="C151" s="12">
        <v>2004</v>
      </c>
      <c r="D151" s="12" t="s">
        <v>4</v>
      </c>
      <c r="E151" s="12">
        <v>2006</v>
      </c>
      <c r="F151" s="12">
        <v>230</v>
      </c>
      <c r="G151" s="12">
        <v>443.12796208530807</v>
      </c>
      <c r="H151" s="12">
        <v>443.12796208530807</v>
      </c>
      <c r="I151" s="12">
        <v>11.030805687203792</v>
      </c>
      <c r="J151" s="12">
        <v>3.3175355450236967</v>
      </c>
      <c r="K151" s="14">
        <v>9183</v>
      </c>
      <c r="L151" s="14">
        <v>8550</v>
      </c>
      <c r="M151" s="12">
        <v>2</v>
      </c>
      <c r="N151" s="15">
        <v>2003</v>
      </c>
    </row>
    <row r="152" spans="2:14" x14ac:dyDescent="0.25">
      <c r="B152" s="37">
        <v>2005</v>
      </c>
      <c r="C152" s="12">
        <v>2004</v>
      </c>
      <c r="D152" s="12" t="s">
        <v>6</v>
      </c>
      <c r="E152" s="12">
        <v>2007</v>
      </c>
      <c r="F152" s="12">
        <v>10</v>
      </c>
      <c r="G152" s="12">
        <v>5035.5450236966826</v>
      </c>
      <c r="H152" s="12">
        <v>5035.5450236966826</v>
      </c>
      <c r="I152" s="12">
        <v>5.9241706161137442</v>
      </c>
      <c r="J152" s="12">
        <v>50.236966824644547</v>
      </c>
      <c r="K152" s="14">
        <v>7930</v>
      </c>
      <c r="L152" s="14">
        <v>6960</v>
      </c>
      <c r="M152" s="12">
        <v>3</v>
      </c>
      <c r="N152" s="15">
        <v>2003</v>
      </c>
    </row>
    <row r="153" spans="2:14" x14ac:dyDescent="0.25">
      <c r="B153" s="37">
        <v>2005</v>
      </c>
      <c r="C153" s="12">
        <v>2004</v>
      </c>
      <c r="D153" s="12" t="s">
        <v>18</v>
      </c>
      <c r="E153" s="12">
        <v>2013</v>
      </c>
      <c r="F153" s="12">
        <v>1000</v>
      </c>
      <c r="G153" s="12">
        <v>2318.7203791469196</v>
      </c>
      <c r="H153" s="12">
        <v>2318.7203791469196</v>
      </c>
      <c r="I153" s="12">
        <v>71.161137440758296</v>
      </c>
      <c r="J153" s="12">
        <v>0.52132701421800953</v>
      </c>
      <c r="K153" s="14">
        <v>10400</v>
      </c>
      <c r="L153" s="14">
        <v>10400</v>
      </c>
      <c r="M153" s="12">
        <v>6</v>
      </c>
      <c r="N153" s="15">
        <v>2003</v>
      </c>
    </row>
    <row r="154" spans="2:14" x14ac:dyDescent="0.25">
      <c r="B154" s="37">
        <v>2005</v>
      </c>
      <c r="C154" s="12">
        <v>2004</v>
      </c>
      <c r="D154" s="12" t="s">
        <v>28</v>
      </c>
      <c r="E154" s="12">
        <v>2007</v>
      </c>
      <c r="F154" s="12">
        <v>2</v>
      </c>
      <c r="G154" s="12">
        <v>956.16113744075835</v>
      </c>
      <c r="H154" s="12">
        <v>956.16113744075835</v>
      </c>
      <c r="I154" s="12">
        <v>16.800947867298579</v>
      </c>
      <c r="J154" s="12">
        <v>7.4644549763033172</v>
      </c>
      <c r="K154" s="14">
        <v>9950</v>
      </c>
      <c r="L154" s="14">
        <v>8900</v>
      </c>
      <c r="M154" s="12">
        <v>3</v>
      </c>
      <c r="N154" s="15">
        <v>2003</v>
      </c>
    </row>
    <row r="155" spans="2:14" x14ac:dyDescent="0.25">
      <c r="B155" s="37">
        <v>2005</v>
      </c>
      <c r="C155" s="12">
        <v>2004</v>
      </c>
      <c r="D155" s="12" t="s">
        <v>29</v>
      </c>
      <c r="E155" s="12">
        <v>2006</v>
      </c>
      <c r="F155" s="12">
        <v>1</v>
      </c>
      <c r="G155" s="12">
        <v>1149.2890995260664</v>
      </c>
      <c r="H155" s="12">
        <v>1149.2890995260664</v>
      </c>
      <c r="I155" s="12">
        <v>16.800947867298579</v>
      </c>
      <c r="J155" s="12">
        <v>7.4644549763033172</v>
      </c>
      <c r="K155" s="14">
        <v>11200</v>
      </c>
      <c r="L155" s="14">
        <v>9880</v>
      </c>
      <c r="M155" s="12">
        <v>2</v>
      </c>
      <c r="N155" s="15">
        <v>2003</v>
      </c>
    </row>
    <row r="156" spans="2:14" x14ac:dyDescent="0.25">
      <c r="B156" s="37">
        <v>2005</v>
      </c>
      <c r="C156" s="12">
        <v>2004</v>
      </c>
      <c r="D156" s="12" t="s">
        <v>11</v>
      </c>
      <c r="E156" s="12">
        <v>2008</v>
      </c>
      <c r="F156" s="12">
        <v>80</v>
      </c>
      <c r="G156" s="12">
        <v>2081.7535545023698</v>
      </c>
      <c r="H156" s="12">
        <v>2081.7535545023698</v>
      </c>
      <c r="I156" s="12">
        <v>55.900473933649288</v>
      </c>
      <c r="J156" s="12">
        <v>3.5071090047393367</v>
      </c>
      <c r="K156" s="14">
        <v>8911</v>
      </c>
      <c r="L156" s="14">
        <v>8911</v>
      </c>
      <c r="M156" s="12">
        <v>4</v>
      </c>
      <c r="N156" s="15">
        <v>2003</v>
      </c>
    </row>
    <row r="157" spans="2:14" x14ac:dyDescent="0.25">
      <c r="B157" s="37">
        <v>2005</v>
      </c>
      <c r="C157" s="12">
        <v>2004</v>
      </c>
      <c r="D157" s="12" t="s">
        <v>12</v>
      </c>
      <c r="E157" s="12">
        <v>2007</v>
      </c>
      <c r="F157" s="12">
        <v>30</v>
      </c>
      <c r="G157" s="12">
        <v>1777.2511848341233</v>
      </c>
      <c r="H157" s="12">
        <v>1777.2511848341233</v>
      </c>
      <c r="I157" s="12">
        <v>119.75118483412322</v>
      </c>
      <c r="J157" s="12">
        <v>1.1848341232227489E-2</v>
      </c>
      <c r="K157" s="14">
        <v>13648</v>
      </c>
      <c r="L157" s="14">
        <v>13648</v>
      </c>
      <c r="M157" s="12">
        <v>3</v>
      </c>
      <c r="N157" s="15">
        <v>2003</v>
      </c>
    </row>
    <row r="158" spans="2:14" x14ac:dyDescent="0.25">
      <c r="B158" s="37">
        <v>2005</v>
      </c>
      <c r="C158" s="12">
        <v>2004</v>
      </c>
      <c r="D158" s="12" t="s">
        <v>10</v>
      </c>
      <c r="E158" s="12">
        <v>2008</v>
      </c>
      <c r="F158" s="12">
        <v>50</v>
      </c>
      <c r="G158" s="12">
        <v>3682.4644549763034</v>
      </c>
      <c r="H158" s="12">
        <v>3682.4644549763034</v>
      </c>
      <c r="I158" s="12">
        <v>124.38388625592418</v>
      </c>
      <c r="J158" s="12">
        <v>0</v>
      </c>
      <c r="K158" s="14">
        <v>45335</v>
      </c>
      <c r="L158" s="14">
        <v>36468</v>
      </c>
      <c r="M158" s="12">
        <v>4</v>
      </c>
      <c r="N158" s="15">
        <v>2003</v>
      </c>
    </row>
    <row r="159" spans="2:14" x14ac:dyDescent="0.25">
      <c r="B159" s="37">
        <v>2005</v>
      </c>
      <c r="C159" s="12">
        <v>2004</v>
      </c>
      <c r="D159" s="12" t="s">
        <v>32</v>
      </c>
      <c r="E159" s="12">
        <v>2008</v>
      </c>
      <c r="F159" s="12">
        <v>500</v>
      </c>
      <c r="G159" s="12">
        <v>1719.1943127962086</v>
      </c>
      <c r="H159" s="12">
        <v>1719.1943127962086</v>
      </c>
      <c r="I159" s="12">
        <v>14.632701421800949</v>
      </c>
      <c r="J159" s="12">
        <v>5.4502369668246446</v>
      </c>
      <c r="K159" s="14">
        <v>10338</v>
      </c>
      <c r="L159" s="14">
        <v>10338</v>
      </c>
      <c r="M159" s="12">
        <v>4</v>
      </c>
      <c r="N159" s="15">
        <v>2003</v>
      </c>
    </row>
    <row r="160" spans="2:14" x14ac:dyDescent="0.25">
      <c r="B160" s="37">
        <v>2005</v>
      </c>
      <c r="C160" s="12">
        <v>2004</v>
      </c>
      <c r="D160" s="12" t="s">
        <v>14</v>
      </c>
      <c r="E160" s="12">
        <v>2007</v>
      </c>
      <c r="F160" s="12">
        <v>50</v>
      </c>
      <c r="G160" s="12">
        <v>1343.6018957345973</v>
      </c>
      <c r="H160" s="12">
        <v>1343.6018957345973</v>
      </c>
      <c r="I160" s="12">
        <v>31.765402843601894</v>
      </c>
      <c r="J160" s="12">
        <v>0</v>
      </c>
      <c r="K160" s="14">
        <v>10280</v>
      </c>
      <c r="L160" s="14">
        <v>10280</v>
      </c>
      <c r="M160" s="12">
        <v>3</v>
      </c>
      <c r="N160" s="15">
        <v>2003</v>
      </c>
    </row>
    <row r="161" spans="2:14" x14ac:dyDescent="0.25">
      <c r="B161" s="37">
        <v>2005</v>
      </c>
      <c r="C161" s="12">
        <v>2004</v>
      </c>
      <c r="D161" s="12" t="s">
        <v>13</v>
      </c>
      <c r="E161" s="12">
        <v>2007</v>
      </c>
      <c r="F161" s="12">
        <v>100</v>
      </c>
      <c r="G161" s="12">
        <v>3507.1090047393368</v>
      </c>
      <c r="H161" s="12">
        <v>3507.1090047393368</v>
      </c>
      <c r="I161" s="12">
        <v>59.514218009478668</v>
      </c>
      <c r="J161" s="12">
        <v>0</v>
      </c>
      <c r="K161" s="14">
        <v>10280</v>
      </c>
      <c r="L161" s="14">
        <v>10280</v>
      </c>
      <c r="M161" s="12">
        <v>3</v>
      </c>
      <c r="N161" s="15">
        <v>2003</v>
      </c>
    </row>
    <row r="162" spans="2:14" x14ac:dyDescent="0.25">
      <c r="B162" s="37">
        <v>2005</v>
      </c>
      <c r="C162" s="12">
        <v>2004</v>
      </c>
      <c r="D162" s="12" t="s">
        <v>15</v>
      </c>
      <c r="E162" s="12">
        <v>2006</v>
      </c>
      <c r="F162" s="12">
        <v>5</v>
      </c>
      <c r="G162" s="12">
        <v>5292.654028436019</v>
      </c>
      <c r="H162" s="12">
        <v>5292.654028436019</v>
      </c>
      <c r="I162" s="12">
        <v>12.251184834123222</v>
      </c>
      <c r="J162" s="12">
        <v>0</v>
      </c>
      <c r="K162" s="14">
        <v>10280</v>
      </c>
      <c r="L162" s="14">
        <v>10280</v>
      </c>
      <c r="M162" s="12">
        <v>2</v>
      </c>
      <c r="N162" s="15">
        <v>2003</v>
      </c>
    </row>
    <row r="163" spans="2:14" x14ac:dyDescent="0.25">
      <c r="B163" s="37">
        <v>2006</v>
      </c>
      <c r="C163" s="12">
        <v>2005</v>
      </c>
      <c r="D163" s="12" t="s">
        <v>25</v>
      </c>
      <c r="E163" s="12">
        <v>2009</v>
      </c>
      <c r="F163" s="12">
        <v>600</v>
      </c>
      <c r="G163" s="12">
        <v>1442.2632794457274</v>
      </c>
      <c r="H163" s="12">
        <v>1442.2632794457274</v>
      </c>
      <c r="I163" s="12">
        <v>28.94919168591224</v>
      </c>
      <c r="J163" s="12">
        <v>4.8267898383371826</v>
      </c>
      <c r="K163" s="14">
        <v>8844</v>
      </c>
      <c r="L163" s="14">
        <v>8600</v>
      </c>
      <c r="M163" s="12">
        <v>4</v>
      </c>
      <c r="N163" s="15">
        <v>2004</v>
      </c>
    </row>
    <row r="164" spans="2:14" x14ac:dyDescent="0.25">
      <c r="B164" s="37">
        <v>2006</v>
      </c>
      <c r="C164" s="12">
        <v>2005</v>
      </c>
      <c r="D164" s="12" t="s">
        <v>22</v>
      </c>
      <c r="E164" s="12">
        <v>2009</v>
      </c>
      <c r="F164" s="12">
        <v>550</v>
      </c>
      <c r="G164" s="12">
        <v>1666.2817551963049</v>
      </c>
      <c r="H164" s="12">
        <v>1666.2817551963049</v>
      </c>
      <c r="I164" s="12">
        <v>40.658198614318707</v>
      </c>
      <c r="J164" s="12">
        <v>3.0600461893764432</v>
      </c>
      <c r="K164" s="14">
        <v>8309</v>
      </c>
      <c r="L164" s="14">
        <v>7200</v>
      </c>
      <c r="M164" s="12">
        <v>4</v>
      </c>
      <c r="N164" s="15">
        <v>2004</v>
      </c>
    </row>
    <row r="165" spans="2:14" x14ac:dyDescent="0.25">
      <c r="B165" s="37">
        <v>2006</v>
      </c>
      <c r="C165" s="12">
        <v>2005</v>
      </c>
      <c r="D165" s="12" t="s">
        <v>30</v>
      </c>
      <c r="E165" s="12">
        <v>2010</v>
      </c>
      <c r="F165" s="12">
        <v>380</v>
      </c>
      <c r="G165" s="12">
        <v>2384.5265588914549</v>
      </c>
      <c r="H165" s="12">
        <v>2384.5265588914549</v>
      </c>
      <c r="I165" s="12">
        <v>47.852193995381057</v>
      </c>
      <c r="J165" s="12">
        <v>4.6651270207852198</v>
      </c>
      <c r="K165" s="14">
        <v>9713</v>
      </c>
      <c r="L165" s="14">
        <v>7920</v>
      </c>
      <c r="M165" s="12">
        <v>4</v>
      </c>
      <c r="N165" s="15">
        <v>2004</v>
      </c>
    </row>
    <row r="166" spans="2:14" x14ac:dyDescent="0.25">
      <c r="B166" s="37">
        <v>2006</v>
      </c>
      <c r="C166" s="12">
        <v>2005</v>
      </c>
      <c r="D166" s="12" t="s">
        <v>26</v>
      </c>
      <c r="E166" s="12">
        <v>2008</v>
      </c>
      <c r="F166" s="12">
        <v>250</v>
      </c>
      <c r="G166" s="12">
        <v>674.36489607390297</v>
      </c>
      <c r="H166" s="12">
        <v>674.36489607390297</v>
      </c>
      <c r="I166" s="12">
        <v>13.12933025404157</v>
      </c>
      <c r="J166" s="12">
        <v>2.1709006928406467</v>
      </c>
      <c r="K166" s="14">
        <v>7196</v>
      </c>
      <c r="L166" s="14">
        <v>6800</v>
      </c>
      <c r="M166" s="12">
        <v>3</v>
      </c>
      <c r="N166" s="15">
        <v>2004</v>
      </c>
    </row>
    <row r="167" spans="2:14" x14ac:dyDescent="0.25">
      <c r="B167" s="37">
        <v>2006</v>
      </c>
      <c r="C167" s="12">
        <v>2005</v>
      </c>
      <c r="D167" s="12" t="s">
        <v>5</v>
      </c>
      <c r="E167" s="12">
        <v>2008</v>
      </c>
      <c r="F167" s="12">
        <v>400</v>
      </c>
      <c r="G167" s="12">
        <v>663.972286374134</v>
      </c>
      <c r="H167" s="12">
        <v>663.972286374134</v>
      </c>
      <c r="I167" s="12">
        <v>12.297921478060047</v>
      </c>
      <c r="J167" s="12">
        <v>2.1016166281755195</v>
      </c>
      <c r="K167" s="14">
        <v>6752</v>
      </c>
      <c r="L167" s="14">
        <v>6333</v>
      </c>
      <c r="M167" s="12">
        <v>3</v>
      </c>
      <c r="N167" s="15">
        <v>2004</v>
      </c>
    </row>
    <row r="168" spans="2:14" x14ac:dyDescent="0.25">
      <c r="B168" s="37">
        <v>2006</v>
      </c>
      <c r="C168" s="12">
        <v>2005</v>
      </c>
      <c r="D168" s="12" t="s">
        <v>31</v>
      </c>
      <c r="E168" s="12">
        <v>2010</v>
      </c>
      <c r="F168" s="12">
        <v>400</v>
      </c>
      <c r="G168" s="12">
        <v>1324.4803695150115</v>
      </c>
      <c r="H168" s="12">
        <v>1324.4803695150115</v>
      </c>
      <c r="I168" s="12">
        <v>20.923787528868363</v>
      </c>
      <c r="J168" s="12">
        <v>3.0946882217090073</v>
      </c>
      <c r="K168" s="14">
        <v>8613</v>
      </c>
      <c r="L168" s="14">
        <v>7493</v>
      </c>
      <c r="M168" s="12">
        <v>3</v>
      </c>
      <c r="N168" s="15">
        <v>2004</v>
      </c>
    </row>
    <row r="169" spans="2:14" x14ac:dyDescent="0.25">
      <c r="B169" s="37">
        <v>2006</v>
      </c>
      <c r="C169" s="12">
        <v>2005</v>
      </c>
      <c r="D169" s="12" t="s">
        <v>8</v>
      </c>
      <c r="E169" s="12">
        <v>2007</v>
      </c>
      <c r="F169" s="12">
        <v>160</v>
      </c>
      <c r="G169" s="12">
        <v>469.9769053117783</v>
      </c>
      <c r="H169" s="12">
        <v>469.9769053117783</v>
      </c>
      <c r="I169" s="12">
        <v>12.736720554272516</v>
      </c>
      <c r="J169" s="12">
        <v>3.7528868360277134</v>
      </c>
      <c r="K169" s="14">
        <v>10842</v>
      </c>
      <c r="L169" s="14">
        <v>10450</v>
      </c>
      <c r="M169" s="12">
        <v>2</v>
      </c>
      <c r="N169" s="15">
        <v>2004</v>
      </c>
    </row>
    <row r="170" spans="2:14" x14ac:dyDescent="0.25">
      <c r="B170" s="37">
        <v>2006</v>
      </c>
      <c r="C170" s="12">
        <v>2005</v>
      </c>
      <c r="D170" s="12" t="s">
        <v>4</v>
      </c>
      <c r="E170" s="12">
        <v>2007</v>
      </c>
      <c r="F170" s="12">
        <v>230</v>
      </c>
      <c r="G170" s="12">
        <v>444.57274826789836</v>
      </c>
      <c r="H170" s="12">
        <v>444.57274826789836</v>
      </c>
      <c r="I170" s="12">
        <v>11.07390300230947</v>
      </c>
      <c r="J170" s="12">
        <v>3.3371824480369519</v>
      </c>
      <c r="K170" s="14">
        <v>9227</v>
      </c>
      <c r="L170" s="14">
        <v>8550</v>
      </c>
      <c r="M170" s="12">
        <v>2</v>
      </c>
      <c r="N170" s="15">
        <v>2004</v>
      </c>
    </row>
    <row r="171" spans="2:14" x14ac:dyDescent="0.25">
      <c r="B171" s="37">
        <v>2006</v>
      </c>
      <c r="C171" s="12">
        <v>2005</v>
      </c>
      <c r="D171" s="12" t="s">
        <v>6</v>
      </c>
      <c r="E171" s="12">
        <v>2008</v>
      </c>
      <c r="F171" s="12">
        <v>10</v>
      </c>
      <c r="G171" s="12">
        <v>5050.8083140877598</v>
      </c>
      <c r="H171" s="12">
        <v>5050.8083140877598</v>
      </c>
      <c r="I171" s="12">
        <v>5.9468822170900699</v>
      </c>
      <c r="J171" s="12">
        <v>50.392609699769054</v>
      </c>
      <c r="K171" s="14">
        <v>7930</v>
      </c>
      <c r="L171" s="14">
        <v>6960</v>
      </c>
      <c r="M171" s="12">
        <v>3</v>
      </c>
      <c r="N171" s="15">
        <v>2004</v>
      </c>
    </row>
    <row r="172" spans="2:14" x14ac:dyDescent="0.25">
      <c r="B172" s="37">
        <v>2006</v>
      </c>
      <c r="C172" s="12">
        <v>2005</v>
      </c>
      <c r="D172" s="12" t="s">
        <v>18</v>
      </c>
      <c r="E172" s="12">
        <v>2013</v>
      </c>
      <c r="F172" s="12">
        <v>1000</v>
      </c>
      <c r="G172" s="12">
        <v>2325.6351039260971</v>
      </c>
      <c r="H172" s="12">
        <v>2325.6351039260971</v>
      </c>
      <c r="I172" s="12">
        <v>71.38568129330254</v>
      </c>
      <c r="J172" s="12">
        <v>0.51963048498845266</v>
      </c>
      <c r="K172" s="14">
        <v>10400</v>
      </c>
      <c r="L172" s="14">
        <v>10400</v>
      </c>
      <c r="M172" s="12">
        <v>6</v>
      </c>
      <c r="N172" s="15">
        <v>2004</v>
      </c>
    </row>
    <row r="173" spans="2:14" x14ac:dyDescent="0.25">
      <c r="B173" s="37">
        <v>2006</v>
      </c>
      <c r="C173" s="12">
        <v>2005</v>
      </c>
      <c r="D173" s="12" t="s">
        <v>28</v>
      </c>
      <c r="E173" s="12">
        <v>2008</v>
      </c>
      <c r="F173" s="12">
        <v>2</v>
      </c>
      <c r="G173" s="12">
        <v>959.58429561200921</v>
      </c>
      <c r="H173" s="12">
        <v>959.58429561200921</v>
      </c>
      <c r="I173" s="12">
        <v>16.859122401847575</v>
      </c>
      <c r="J173" s="12">
        <v>7.4942263279445731</v>
      </c>
      <c r="K173" s="14">
        <v>9650</v>
      </c>
      <c r="L173" s="14">
        <v>8900</v>
      </c>
      <c r="M173" s="12">
        <v>3</v>
      </c>
      <c r="N173" s="15">
        <v>2004</v>
      </c>
    </row>
    <row r="174" spans="2:14" x14ac:dyDescent="0.25">
      <c r="B174" s="37">
        <v>2006</v>
      </c>
      <c r="C174" s="12">
        <v>2005</v>
      </c>
      <c r="D174" s="12" t="s">
        <v>29</v>
      </c>
      <c r="E174" s="12">
        <v>2007</v>
      </c>
      <c r="F174" s="12">
        <v>1</v>
      </c>
      <c r="G174" s="12">
        <v>1152.4249422632795</v>
      </c>
      <c r="H174" s="12">
        <v>1152.4249422632795</v>
      </c>
      <c r="I174" s="12">
        <v>16.859122401847575</v>
      </c>
      <c r="J174" s="12">
        <v>7.4942263279445731</v>
      </c>
      <c r="K174" s="14">
        <v>10823</v>
      </c>
      <c r="L174" s="14">
        <v>9880</v>
      </c>
      <c r="M174" s="12">
        <v>2</v>
      </c>
      <c r="N174" s="15">
        <v>2004</v>
      </c>
    </row>
    <row r="175" spans="2:14" x14ac:dyDescent="0.25">
      <c r="B175" s="37">
        <v>2006</v>
      </c>
      <c r="C175" s="12">
        <v>2005</v>
      </c>
      <c r="D175" s="12" t="s">
        <v>11</v>
      </c>
      <c r="E175" s="12">
        <v>2009</v>
      </c>
      <c r="F175" s="12">
        <v>80</v>
      </c>
      <c r="G175" s="12">
        <v>2088.9145496535798</v>
      </c>
      <c r="H175" s="12">
        <v>2088.9145496535798</v>
      </c>
      <c r="I175" s="12">
        <v>56.073903002309471</v>
      </c>
      <c r="J175" s="12">
        <v>3.6143187066974596</v>
      </c>
      <c r="K175" s="14">
        <v>8911</v>
      </c>
      <c r="L175" s="14">
        <v>8911</v>
      </c>
      <c r="M175" s="12">
        <v>4</v>
      </c>
      <c r="N175" s="15">
        <v>2004</v>
      </c>
    </row>
    <row r="176" spans="2:14" x14ac:dyDescent="0.25">
      <c r="B176" s="37">
        <v>2006</v>
      </c>
      <c r="C176" s="12">
        <v>2005</v>
      </c>
      <c r="D176" s="12" t="s">
        <v>12</v>
      </c>
      <c r="E176" s="12">
        <v>2008</v>
      </c>
      <c r="F176" s="12">
        <v>30</v>
      </c>
      <c r="G176" s="12">
        <v>1782.9099307159354</v>
      </c>
      <c r="H176" s="12">
        <v>1782.9099307159354</v>
      </c>
      <c r="I176" s="12">
        <v>120.1270207852194</v>
      </c>
      <c r="J176" s="12">
        <v>1.1547344110854504E-2</v>
      </c>
      <c r="K176" s="14">
        <v>13648</v>
      </c>
      <c r="L176" s="14">
        <v>13648</v>
      </c>
      <c r="M176" s="12">
        <v>3</v>
      </c>
      <c r="N176" s="15">
        <v>2004</v>
      </c>
    </row>
    <row r="177" spans="2:14" x14ac:dyDescent="0.25">
      <c r="B177" s="37">
        <v>2006</v>
      </c>
      <c r="C177" s="12">
        <v>2005</v>
      </c>
      <c r="D177" s="12" t="s">
        <v>10</v>
      </c>
      <c r="E177" s="12">
        <v>2009</v>
      </c>
      <c r="F177" s="12">
        <v>50</v>
      </c>
      <c r="G177" s="12">
        <v>2546.189376443418</v>
      </c>
      <c r="H177" s="12">
        <v>2546.189376443418</v>
      </c>
      <c r="I177" s="12">
        <v>86.60508083140877</v>
      </c>
      <c r="J177" s="12">
        <v>0</v>
      </c>
      <c r="K177" s="14">
        <v>32173</v>
      </c>
      <c r="L177" s="14">
        <v>35460</v>
      </c>
      <c r="M177" s="12">
        <v>4</v>
      </c>
      <c r="N177" s="15">
        <v>2004</v>
      </c>
    </row>
    <row r="178" spans="2:14" x14ac:dyDescent="0.25">
      <c r="B178" s="37">
        <v>2006</v>
      </c>
      <c r="C178" s="12">
        <v>2005</v>
      </c>
      <c r="D178" s="12" t="s">
        <v>32</v>
      </c>
      <c r="E178" s="12">
        <v>2009</v>
      </c>
      <c r="F178" s="12">
        <v>500</v>
      </c>
      <c r="G178" s="12">
        <v>1676.6743648960739</v>
      </c>
      <c r="H178" s="12">
        <v>1676.6743648960739</v>
      </c>
      <c r="I178" s="12">
        <v>14.68822170900693</v>
      </c>
      <c r="J178" s="12">
        <v>3.6951501154734414</v>
      </c>
      <c r="K178" s="14">
        <v>10338</v>
      </c>
      <c r="L178" s="14">
        <v>10338</v>
      </c>
      <c r="M178" s="12">
        <v>4</v>
      </c>
      <c r="N178" s="15">
        <v>2004</v>
      </c>
    </row>
    <row r="179" spans="2:14" x14ac:dyDescent="0.25">
      <c r="B179" s="37">
        <v>2006</v>
      </c>
      <c r="C179" s="12">
        <v>2005</v>
      </c>
      <c r="D179" s="12" t="s">
        <v>14</v>
      </c>
      <c r="E179" s="12">
        <v>2008</v>
      </c>
      <c r="F179" s="12">
        <v>50</v>
      </c>
      <c r="G179" s="12">
        <v>1347.5750577367205</v>
      </c>
      <c r="H179" s="12">
        <v>1347.5750577367205</v>
      </c>
      <c r="I179" s="12">
        <v>31.859122401847575</v>
      </c>
      <c r="J179" s="12">
        <v>0</v>
      </c>
      <c r="K179" s="14">
        <v>10280</v>
      </c>
      <c r="L179" s="14">
        <v>10280</v>
      </c>
      <c r="M179" s="12">
        <v>3</v>
      </c>
      <c r="N179" s="15">
        <v>2004</v>
      </c>
    </row>
    <row r="180" spans="2:14" x14ac:dyDescent="0.25">
      <c r="B180" s="37">
        <v>2006</v>
      </c>
      <c r="C180" s="12">
        <v>2005</v>
      </c>
      <c r="D180" s="12" t="s">
        <v>13</v>
      </c>
      <c r="E180" s="12">
        <v>2008</v>
      </c>
      <c r="F180" s="12">
        <v>100</v>
      </c>
      <c r="G180" s="12">
        <v>3518.4757505773673</v>
      </c>
      <c r="H180" s="12">
        <v>3518.4757505773673</v>
      </c>
      <c r="I180" s="12">
        <v>59.699769053117784</v>
      </c>
      <c r="J180" s="12">
        <v>0</v>
      </c>
      <c r="K180" s="14">
        <v>10280</v>
      </c>
      <c r="L180" s="16">
        <v>10280</v>
      </c>
      <c r="M180" s="12">
        <v>3</v>
      </c>
      <c r="N180" s="15">
        <v>2004</v>
      </c>
    </row>
    <row r="181" spans="2:14" x14ac:dyDescent="0.25">
      <c r="B181" s="37">
        <v>2006</v>
      </c>
      <c r="C181" s="12">
        <v>2005</v>
      </c>
      <c r="D181" s="12" t="s">
        <v>15</v>
      </c>
      <c r="E181" s="12">
        <v>2007</v>
      </c>
      <c r="F181" s="12">
        <v>5</v>
      </c>
      <c r="G181" s="12">
        <v>5309.4688221709011</v>
      </c>
      <c r="H181" s="12">
        <v>5309.4688221709011</v>
      </c>
      <c r="I181" s="12">
        <v>12.286374133949192</v>
      </c>
      <c r="J181" s="12">
        <v>0</v>
      </c>
      <c r="K181" s="14">
        <v>10280</v>
      </c>
      <c r="L181" s="16">
        <v>10280</v>
      </c>
      <c r="M181" s="12">
        <v>2</v>
      </c>
      <c r="N181" s="15">
        <v>2004</v>
      </c>
    </row>
    <row r="182" spans="2:14" x14ac:dyDescent="0.25">
      <c r="B182" s="37">
        <v>2007</v>
      </c>
      <c r="C182" s="12">
        <v>2006</v>
      </c>
      <c r="D182" s="12" t="s">
        <v>25</v>
      </c>
      <c r="E182" s="12">
        <v>2010</v>
      </c>
      <c r="F182" s="12">
        <v>600</v>
      </c>
      <c r="G182" s="12">
        <v>1439.7321428571429</v>
      </c>
      <c r="H182" s="12">
        <v>1439.7321428571429</v>
      </c>
      <c r="I182" s="12">
        <v>28.917410714285715</v>
      </c>
      <c r="J182" s="12">
        <v>4.8214285714285721</v>
      </c>
      <c r="K182" s="14">
        <v>8844</v>
      </c>
      <c r="L182" s="14">
        <v>8600</v>
      </c>
      <c r="M182" s="12">
        <v>4</v>
      </c>
      <c r="N182" s="15">
        <v>2005</v>
      </c>
    </row>
    <row r="183" spans="2:14" x14ac:dyDescent="0.25">
      <c r="B183" s="37">
        <v>2007</v>
      </c>
      <c r="C183" s="12">
        <v>2006</v>
      </c>
      <c r="D183" s="12" t="s">
        <v>22</v>
      </c>
      <c r="E183" s="12">
        <v>2010</v>
      </c>
      <c r="F183" s="12">
        <v>550</v>
      </c>
      <c r="G183" s="12">
        <v>1664.0625</v>
      </c>
      <c r="H183" s="12">
        <v>1664.0625</v>
      </c>
      <c r="I183" s="12">
        <v>40.602678571428577</v>
      </c>
      <c r="J183" s="12">
        <v>3.0691964285714284</v>
      </c>
      <c r="K183" s="14">
        <v>8309</v>
      </c>
      <c r="L183" s="14">
        <v>7200</v>
      </c>
      <c r="M183" s="12">
        <v>4</v>
      </c>
      <c r="N183" s="15">
        <v>2005</v>
      </c>
    </row>
    <row r="184" spans="2:14" x14ac:dyDescent="0.25">
      <c r="B184" s="37">
        <v>2007</v>
      </c>
      <c r="C184" s="12">
        <v>2006</v>
      </c>
      <c r="D184" s="12" t="s">
        <v>30</v>
      </c>
      <c r="E184" s="12">
        <v>2010</v>
      </c>
      <c r="F184" s="12">
        <v>380</v>
      </c>
      <c r="G184" s="12">
        <v>2381.6964285714284</v>
      </c>
      <c r="H184" s="12">
        <v>2381.6964285714284</v>
      </c>
      <c r="I184" s="12">
        <v>47.790178571428569</v>
      </c>
      <c r="J184" s="12">
        <v>4.6651785714285712</v>
      </c>
      <c r="K184" s="14">
        <v>9713</v>
      </c>
      <c r="L184" s="14">
        <v>7920</v>
      </c>
      <c r="M184" s="12">
        <v>4</v>
      </c>
      <c r="N184" s="15">
        <v>2005</v>
      </c>
    </row>
    <row r="185" spans="2:14" x14ac:dyDescent="0.25">
      <c r="B185" s="37">
        <v>2007</v>
      </c>
      <c r="C185" s="12">
        <v>2006</v>
      </c>
      <c r="D185" s="12" t="s">
        <v>26</v>
      </c>
      <c r="E185" s="12">
        <v>2009</v>
      </c>
      <c r="F185" s="12">
        <v>250</v>
      </c>
      <c r="G185" s="12">
        <v>672.99107142857144</v>
      </c>
      <c r="H185" s="12">
        <v>672.99107142857144</v>
      </c>
      <c r="I185" s="12">
        <v>13.113839285714285</v>
      </c>
      <c r="J185" s="12">
        <v>2.1651785714285712</v>
      </c>
      <c r="K185" s="14">
        <v>7163</v>
      </c>
      <c r="L185" s="14">
        <v>6800</v>
      </c>
      <c r="M185" s="12">
        <v>3</v>
      </c>
      <c r="N185" s="15">
        <v>2005</v>
      </c>
    </row>
    <row r="186" spans="2:14" x14ac:dyDescent="0.25">
      <c r="B186" s="37">
        <v>2007</v>
      </c>
      <c r="C186" s="12">
        <v>2006</v>
      </c>
      <c r="D186" s="12" t="s">
        <v>5</v>
      </c>
      <c r="E186" s="12">
        <v>2009</v>
      </c>
      <c r="F186" s="12">
        <v>400</v>
      </c>
      <c r="G186" s="12">
        <v>662.94642857142856</v>
      </c>
      <c r="H186" s="12">
        <v>662.94642857142856</v>
      </c>
      <c r="I186" s="12">
        <v>12.287946428571429</v>
      </c>
      <c r="J186" s="12">
        <v>2.0982142857142856</v>
      </c>
      <c r="K186" s="14">
        <v>6717</v>
      </c>
      <c r="L186" s="14">
        <v>6333</v>
      </c>
      <c r="M186" s="12">
        <v>3</v>
      </c>
      <c r="N186" s="15">
        <v>2005</v>
      </c>
    </row>
    <row r="187" spans="2:14" x14ac:dyDescent="0.25">
      <c r="B187" s="37">
        <v>2007</v>
      </c>
      <c r="C187" s="12">
        <v>2006</v>
      </c>
      <c r="D187" s="12" t="s">
        <v>31</v>
      </c>
      <c r="E187" s="12">
        <v>2010</v>
      </c>
      <c r="F187" s="12">
        <v>400</v>
      </c>
      <c r="G187" s="12">
        <v>1322.5446428571429</v>
      </c>
      <c r="H187" s="12">
        <v>1322.5446428571429</v>
      </c>
      <c r="I187" s="12">
        <v>20.892857142857142</v>
      </c>
      <c r="J187" s="12">
        <v>3.0915178571428572</v>
      </c>
      <c r="K187" s="14">
        <v>8547</v>
      </c>
      <c r="L187" s="14">
        <v>7493</v>
      </c>
      <c r="M187" s="12">
        <v>3</v>
      </c>
      <c r="N187" s="15">
        <v>2005</v>
      </c>
    </row>
    <row r="188" spans="2:14" x14ac:dyDescent="0.25">
      <c r="B188" s="37">
        <v>2007</v>
      </c>
      <c r="C188" s="12">
        <v>2006</v>
      </c>
      <c r="D188" s="12" t="s">
        <v>8</v>
      </c>
      <c r="E188" s="12">
        <v>2008</v>
      </c>
      <c r="F188" s="12">
        <v>160</v>
      </c>
      <c r="G188" s="12">
        <v>468.75</v>
      </c>
      <c r="H188" s="12">
        <v>468.75</v>
      </c>
      <c r="I188" s="12">
        <v>12.723214285714286</v>
      </c>
      <c r="J188" s="12">
        <v>3.75</v>
      </c>
      <c r="K188" s="14">
        <v>10807</v>
      </c>
      <c r="L188" s="14">
        <v>10450</v>
      </c>
      <c r="M188" s="12">
        <v>2</v>
      </c>
      <c r="N188" s="15">
        <v>2005</v>
      </c>
    </row>
    <row r="189" spans="2:14" x14ac:dyDescent="0.25">
      <c r="B189" s="37">
        <v>2007</v>
      </c>
      <c r="C189" s="12">
        <v>2006</v>
      </c>
      <c r="D189" s="12" t="s">
        <v>4</v>
      </c>
      <c r="E189" s="12">
        <v>2008</v>
      </c>
      <c r="F189" s="12">
        <v>230</v>
      </c>
      <c r="G189" s="12">
        <v>444.19642857142856</v>
      </c>
      <c r="H189" s="12">
        <v>444.19642857142856</v>
      </c>
      <c r="I189" s="12">
        <v>11.060267857142858</v>
      </c>
      <c r="J189" s="12">
        <v>3.3258928571428572</v>
      </c>
      <c r="K189" s="14">
        <v>9166</v>
      </c>
      <c r="L189" s="14">
        <v>8550</v>
      </c>
      <c r="M189" s="12">
        <v>2</v>
      </c>
      <c r="N189" s="15">
        <v>2005</v>
      </c>
    </row>
    <row r="190" spans="2:14" x14ac:dyDescent="0.25">
      <c r="B190" s="37">
        <v>2007</v>
      </c>
      <c r="C190" s="12">
        <v>2006</v>
      </c>
      <c r="D190" s="12" t="s">
        <v>6</v>
      </c>
      <c r="E190" s="12">
        <v>2009</v>
      </c>
      <c r="F190" s="12">
        <v>10</v>
      </c>
      <c r="G190" s="12">
        <v>5044.6428571428569</v>
      </c>
      <c r="H190" s="12">
        <v>5044.6428571428569</v>
      </c>
      <c r="I190" s="12">
        <v>5.9375</v>
      </c>
      <c r="J190" s="12">
        <v>50.323660714285715</v>
      </c>
      <c r="K190" s="14">
        <v>7873</v>
      </c>
      <c r="L190" s="14">
        <v>6960</v>
      </c>
      <c r="M190" s="12">
        <v>3</v>
      </c>
      <c r="N190" s="15">
        <v>2005</v>
      </c>
    </row>
    <row r="191" spans="2:14" x14ac:dyDescent="0.25">
      <c r="B191" s="37">
        <v>2007</v>
      </c>
      <c r="C191" s="12">
        <v>2006</v>
      </c>
      <c r="D191" s="12" t="s">
        <v>18</v>
      </c>
      <c r="E191" s="12">
        <v>2014</v>
      </c>
      <c r="F191" s="12">
        <v>1350</v>
      </c>
      <c r="G191" s="12">
        <v>2322.5446428571427</v>
      </c>
      <c r="H191" s="12">
        <v>2322.5446428571427</v>
      </c>
      <c r="I191" s="12">
        <v>71.294642857142861</v>
      </c>
      <c r="J191" s="12">
        <v>0.5245535714285714</v>
      </c>
      <c r="K191" s="14">
        <v>10400</v>
      </c>
      <c r="L191" s="14">
        <v>10400</v>
      </c>
      <c r="M191" s="12">
        <v>6</v>
      </c>
      <c r="N191" s="15">
        <v>2005</v>
      </c>
    </row>
    <row r="192" spans="2:14" x14ac:dyDescent="0.25">
      <c r="B192" s="37">
        <v>2007</v>
      </c>
      <c r="C192" s="12">
        <v>2006</v>
      </c>
      <c r="D192" s="12" t="s">
        <v>28</v>
      </c>
      <c r="E192" s="12">
        <v>2009</v>
      </c>
      <c r="F192" s="12">
        <v>2</v>
      </c>
      <c r="G192" s="12">
        <v>958.70535714285711</v>
      </c>
      <c r="H192" s="12">
        <v>958.70535714285711</v>
      </c>
      <c r="I192" s="12">
        <v>16.830357142857142</v>
      </c>
      <c r="J192" s="12">
        <v>7.4776785714285712</v>
      </c>
      <c r="K192" s="14">
        <v>9500</v>
      </c>
      <c r="L192" s="14">
        <v>8900</v>
      </c>
      <c r="M192" s="12">
        <v>3</v>
      </c>
      <c r="N192" s="15">
        <v>2005</v>
      </c>
    </row>
    <row r="193" spans="2:14" x14ac:dyDescent="0.25">
      <c r="B193" s="37">
        <v>2007</v>
      </c>
      <c r="C193" s="12">
        <v>2006</v>
      </c>
      <c r="D193" s="12" t="s">
        <v>29</v>
      </c>
      <c r="E193" s="12">
        <v>2008</v>
      </c>
      <c r="F193" s="12">
        <v>1</v>
      </c>
      <c r="G193" s="12">
        <v>1151.7857142857142</v>
      </c>
      <c r="H193" s="12">
        <v>1151.7857142857142</v>
      </c>
      <c r="I193" s="12">
        <v>16.830357142857142</v>
      </c>
      <c r="J193" s="12">
        <v>7.4776785714285712</v>
      </c>
      <c r="K193" s="14">
        <v>10634</v>
      </c>
      <c r="L193" s="14">
        <v>9880</v>
      </c>
      <c r="M193" s="12">
        <v>2</v>
      </c>
      <c r="N193" s="15">
        <v>2005</v>
      </c>
    </row>
    <row r="194" spans="2:14" x14ac:dyDescent="0.25">
      <c r="B194" s="37">
        <v>2007</v>
      </c>
      <c r="C194" s="12">
        <v>2006</v>
      </c>
      <c r="D194" s="12" t="s">
        <v>11</v>
      </c>
      <c r="E194" s="12">
        <v>2010</v>
      </c>
      <c r="F194" s="12">
        <v>80</v>
      </c>
      <c r="G194" s="12">
        <v>2085.9375</v>
      </c>
      <c r="H194" s="12">
        <v>2085.9375</v>
      </c>
      <c r="I194" s="12">
        <v>56.004464285714285</v>
      </c>
      <c r="J194" s="12">
        <v>3.3035714285714284</v>
      </c>
      <c r="K194" s="14">
        <v>8911</v>
      </c>
      <c r="L194" s="14">
        <v>8911</v>
      </c>
      <c r="M194" s="12">
        <v>4</v>
      </c>
      <c r="N194" s="15">
        <v>2005</v>
      </c>
    </row>
    <row r="195" spans="2:14" x14ac:dyDescent="0.25">
      <c r="B195" s="37">
        <v>2007</v>
      </c>
      <c r="C195" s="12">
        <v>2006</v>
      </c>
      <c r="D195" s="12" t="s">
        <v>12</v>
      </c>
      <c r="E195" s="12">
        <v>2009</v>
      </c>
      <c r="F195" s="12">
        <v>30</v>
      </c>
      <c r="G195" s="12">
        <v>1780.1339285714284</v>
      </c>
      <c r="H195" s="12">
        <v>1780.1339285714284</v>
      </c>
      <c r="I195" s="12">
        <v>119.97767857142857</v>
      </c>
      <c r="J195" s="12">
        <v>1.1160714285714286E-2</v>
      </c>
      <c r="K195" s="14">
        <v>13648</v>
      </c>
      <c r="L195" s="14">
        <v>13648</v>
      </c>
      <c r="M195" s="12">
        <v>3</v>
      </c>
      <c r="N195" s="15">
        <v>2005</v>
      </c>
    </row>
    <row r="196" spans="2:14" x14ac:dyDescent="0.25">
      <c r="B196" s="37">
        <v>2007</v>
      </c>
      <c r="C196" s="12">
        <v>2006</v>
      </c>
      <c r="D196" s="12" t="s">
        <v>10</v>
      </c>
      <c r="E196" s="12">
        <v>2010</v>
      </c>
      <c r="F196" s="12">
        <v>50</v>
      </c>
      <c r="G196" s="12">
        <v>2098.2142857142858</v>
      </c>
      <c r="H196" s="12">
        <v>2098.2142857142858</v>
      </c>
      <c r="I196" s="12">
        <v>172.90178571428569</v>
      </c>
      <c r="J196" s="12">
        <v>0</v>
      </c>
      <c r="K196" s="14">
        <v>36025</v>
      </c>
      <c r="L196" s="14">
        <v>30641</v>
      </c>
      <c r="M196" s="12">
        <v>4</v>
      </c>
      <c r="N196" s="15">
        <v>2005</v>
      </c>
    </row>
    <row r="197" spans="2:14" x14ac:dyDescent="0.25">
      <c r="B197" s="37">
        <v>2007</v>
      </c>
      <c r="C197" s="12">
        <v>2006</v>
      </c>
      <c r="D197" s="12" t="s">
        <v>32</v>
      </c>
      <c r="E197" s="12">
        <v>2010</v>
      </c>
      <c r="F197" s="12">
        <v>500</v>
      </c>
      <c r="G197" s="12">
        <v>1674.1071428571429</v>
      </c>
      <c r="H197" s="12">
        <v>1674.1071428571429</v>
      </c>
      <c r="I197" s="12">
        <v>14.665178571428571</v>
      </c>
      <c r="J197" s="12">
        <v>3.683035714285714</v>
      </c>
      <c r="K197" s="14">
        <v>10107</v>
      </c>
      <c r="L197" s="14">
        <v>10107</v>
      </c>
      <c r="M197" s="12">
        <v>4</v>
      </c>
      <c r="N197" s="15">
        <v>2005</v>
      </c>
    </row>
    <row r="198" spans="2:14" x14ac:dyDescent="0.25">
      <c r="B198" s="37">
        <v>2007</v>
      </c>
      <c r="C198" s="12">
        <v>2006</v>
      </c>
      <c r="D198" s="12" t="s">
        <v>14</v>
      </c>
      <c r="E198" s="12">
        <v>2009</v>
      </c>
      <c r="F198" s="12">
        <v>50</v>
      </c>
      <c r="G198" s="12">
        <v>1345.9821428571429</v>
      </c>
      <c r="H198" s="12">
        <v>1345.9821428571429</v>
      </c>
      <c r="I198" s="12">
        <v>31.819196428571431</v>
      </c>
      <c r="J198" s="12">
        <v>0</v>
      </c>
      <c r="K198" s="14">
        <v>10280</v>
      </c>
      <c r="L198" s="14">
        <v>10280</v>
      </c>
      <c r="M198" s="12">
        <v>3</v>
      </c>
      <c r="N198" s="15">
        <v>2005</v>
      </c>
    </row>
    <row r="199" spans="2:14" x14ac:dyDescent="0.25">
      <c r="B199" s="37">
        <v>2007</v>
      </c>
      <c r="C199" s="12">
        <v>2006</v>
      </c>
      <c r="D199" s="12" t="s">
        <v>13</v>
      </c>
      <c r="E199" s="12">
        <v>2009</v>
      </c>
      <c r="F199" s="12">
        <v>100</v>
      </c>
      <c r="G199" s="12">
        <v>3514.5089285714284</v>
      </c>
      <c r="H199" s="12">
        <v>3514.5089285714284</v>
      </c>
      <c r="I199" s="12">
        <v>59.631696428571423</v>
      </c>
      <c r="J199" s="12">
        <v>0</v>
      </c>
      <c r="K199" s="14">
        <v>10280</v>
      </c>
      <c r="L199" s="14">
        <v>10280</v>
      </c>
      <c r="M199" s="12">
        <v>3</v>
      </c>
      <c r="N199" s="15">
        <v>2005</v>
      </c>
    </row>
    <row r="200" spans="2:14" x14ac:dyDescent="0.25">
      <c r="B200" s="37">
        <v>2007</v>
      </c>
      <c r="C200" s="12">
        <v>2006</v>
      </c>
      <c r="D200" s="12" t="s">
        <v>15</v>
      </c>
      <c r="E200" s="12">
        <v>2008</v>
      </c>
      <c r="F200" s="12">
        <v>5</v>
      </c>
      <c r="G200" s="12">
        <v>5302.4553571428569</v>
      </c>
      <c r="H200" s="12">
        <v>5302.4553571428569</v>
      </c>
      <c r="I200" s="12">
        <v>12.265625</v>
      </c>
      <c r="J200" s="12">
        <v>0</v>
      </c>
      <c r="K200" s="14">
        <v>10280</v>
      </c>
      <c r="L200" s="14">
        <v>10280</v>
      </c>
      <c r="M200" s="12">
        <v>2</v>
      </c>
      <c r="N200" s="15">
        <v>2005</v>
      </c>
    </row>
    <row r="201" spans="2:14" x14ac:dyDescent="0.25">
      <c r="B201" s="37">
        <v>2008</v>
      </c>
      <c r="C201" s="12">
        <v>2007</v>
      </c>
      <c r="D201" s="12" t="s">
        <v>25</v>
      </c>
      <c r="E201" s="12">
        <v>2011</v>
      </c>
      <c r="F201" s="12">
        <v>600</v>
      </c>
      <c r="G201" s="12">
        <v>1658.3783783783783</v>
      </c>
      <c r="H201" s="12">
        <v>1658.3783783783783</v>
      </c>
      <c r="I201" s="12">
        <v>28.962162162162159</v>
      </c>
      <c r="J201" s="12">
        <v>4.8216216216216212</v>
      </c>
      <c r="K201" s="14">
        <v>9200</v>
      </c>
      <c r="L201" s="14">
        <v>8740</v>
      </c>
      <c r="M201" s="12">
        <v>4</v>
      </c>
      <c r="N201" s="15">
        <v>2006</v>
      </c>
    </row>
    <row r="202" spans="2:14" x14ac:dyDescent="0.25">
      <c r="B202" s="37">
        <v>2008</v>
      </c>
      <c r="C202" s="12">
        <v>2007</v>
      </c>
      <c r="D202" s="12" t="s">
        <v>22</v>
      </c>
      <c r="E202" s="12">
        <v>2011</v>
      </c>
      <c r="F202" s="12">
        <v>550</v>
      </c>
      <c r="G202" s="12">
        <v>1916.7567567567567</v>
      </c>
      <c r="H202" s="12">
        <v>1916.7567567567567</v>
      </c>
      <c r="I202" s="12">
        <v>40.670270270270265</v>
      </c>
      <c r="J202" s="12">
        <v>3.07027027027027</v>
      </c>
      <c r="K202" s="14">
        <v>8765</v>
      </c>
      <c r="L202" s="14">
        <v>7450</v>
      </c>
      <c r="M202" s="12">
        <v>4</v>
      </c>
      <c r="N202" s="15">
        <v>2006</v>
      </c>
    </row>
    <row r="203" spans="2:14" x14ac:dyDescent="0.25">
      <c r="B203" s="37">
        <v>2008</v>
      </c>
      <c r="C203" s="12">
        <v>2007</v>
      </c>
      <c r="D203" s="12" t="s">
        <v>30</v>
      </c>
      <c r="E203" s="12">
        <v>2011</v>
      </c>
      <c r="F203" s="12">
        <v>380</v>
      </c>
      <c r="G203" s="12">
        <v>2742.7027027027025</v>
      </c>
      <c r="H203" s="12">
        <v>2742.7027027027025</v>
      </c>
      <c r="I203" s="12">
        <v>47.859459459459458</v>
      </c>
      <c r="J203" s="12">
        <v>4.6702702702702705</v>
      </c>
      <c r="K203" s="14">
        <v>10781</v>
      </c>
      <c r="L203" s="14">
        <v>8307</v>
      </c>
      <c r="M203" s="12">
        <v>4</v>
      </c>
      <c r="N203" s="15">
        <v>2006</v>
      </c>
    </row>
    <row r="204" spans="2:14" x14ac:dyDescent="0.25">
      <c r="B204" s="37">
        <v>2008</v>
      </c>
      <c r="C204" s="12">
        <v>2007</v>
      </c>
      <c r="D204" s="12" t="s">
        <v>26</v>
      </c>
      <c r="E204" s="12">
        <v>2010</v>
      </c>
      <c r="F204" s="12">
        <v>250</v>
      </c>
      <c r="G204" s="12">
        <v>775.1351351351351</v>
      </c>
      <c r="H204" s="12">
        <v>775.1351351351351</v>
      </c>
      <c r="I204" s="12">
        <v>13.124324324324323</v>
      </c>
      <c r="J204" s="12">
        <v>2.1729729729729725</v>
      </c>
      <c r="K204" s="14">
        <v>7196</v>
      </c>
      <c r="L204" s="14">
        <v>6800</v>
      </c>
      <c r="M204" s="12">
        <v>3</v>
      </c>
      <c r="N204" s="15">
        <v>2006</v>
      </c>
    </row>
    <row r="205" spans="2:14" x14ac:dyDescent="0.25">
      <c r="B205" s="37">
        <v>2008</v>
      </c>
      <c r="C205" s="12">
        <v>2007</v>
      </c>
      <c r="D205" s="12" t="s">
        <v>5</v>
      </c>
      <c r="E205" s="12">
        <v>2010</v>
      </c>
      <c r="F205" s="12">
        <v>400</v>
      </c>
      <c r="G205" s="12">
        <v>763.24324324324323</v>
      </c>
      <c r="H205" s="12">
        <v>763.24324324324323</v>
      </c>
      <c r="I205" s="12">
        <v>12.302702702702703</v>
      </c>
      <c r="J205" s="12">
        <v>2.1081081081081079</v>
      </c>
      <c r="K205" s="14">
        <v>6752</v>
      </c>
      <c r="L205" s="14">
        <v>6333</v>
      </c>
      <c r="M205" s="12">
        <v>3</v>
      </c>
      <c r="N205" s="15">
        <v>2006</v>
      </c>
    </row>
    <row r="206" spans="2:14" x14ac:dyDescent="0.25">
      <c r="B206" s="37">
        <v>2008</v>
      </c>
      <c r="C206" s="12">
        <v>2007</v>
      </c>
      <c r="D206" s="12" t="s">
        <v>31</v>
      </c>
      <c r="E206" s="12">
        <v>2010</v>
      </c>
      <c r="F206" s="12">
        <v>400</v>
      </c>
      <c r="G206" s="12">
        <v>1523.2432432432431</v>
      </c>
      <c r="H206" s="12">
        <v>1523.2432432432431</v>
      </c>
      <c r="I206" s="12">
        <v>20.929729729729729</v>
      </c>
      <c r="J206" s="12">
        <v>3.0918918918918914</v>
      </c>
      <c r="K206" s="14">
        <v>8613</v>
      </c>
      <c r="L206" s="14">
        <v>7493</v>
      </c>
      <c r="M206" s="12">
        <v>3</v>
      </c>
      <c r="N206" s="15">
        <v>2006</v>
      </c>
    </row>
    <row r="207" spans="2:14" x14ac:dyDescent="0.25">
      <c r="B207" s="37">
        <v>2008</v>
      </c>
      <c r="C207" s="12">
        <v>2007</v>
      </c>
      <c r="D207" s="12" t="s">
        <v>8</v>
      </c>
      <c r="E207" s="12">
        <v>2009</v>
      </c>
      <c r="F207" s="12">
        <v>160</v>
      </c>
      <c r="G207" s="12">
        <v>540.54054054054052</v>
      </c>
      <c r="H207" s="12">
        <v>540.54054054054052</v>
      </c>
      <c r="I207" s="12">
        <v>12.735135135135133</v>
      </c>
      <c r="J207" s="12">
        <v>3.7513513513513512</v>
      </c>
      <c r="K207" s="14">
        <v>10833</v>
      </c>
      <c r="L207" s="14">
        <v>10450</v>
      </c>
      <c r="M207" s="12">
        <v>2</v>
      </c>
      <c r="N207" s="15">
        <v>2006</v>
      </c>
    </row>
    <row r="208" spans="2:14" x14ac:dyDescent="0.25">
      <c r="B208" s="37">
        <v>2008</v>
      </c>
      <c r="C208" s="12">
        <v>2007</v>
      </c>
      <c r="D208" s="12" t="s">
        <v>4</v>
      </c>
      <c r="E208" s="12">
        <v>2009</v>
      </c>
      <c r="F208" s="12">
        <v>230</v>
      </c>
      <c r="G208" s="12">
        <v>511.35135135135135</v>
      </c>
      <c r="H208" s="12">
        <v>511.35135135135135</v>
      </c>
      <c r="I208" s="12">
        <v>11.070270270270269</v>
      </c>
      <c r="J208" s="12">
        <v>3.3297297297297295</v>
      </c>
      <c r="K208" s="14">
        <v>9289</v>
      </c>
      <c r="L208" s="14">
        <v>8550</v>
      </c>
      <c r="M208" s="12">
        <v>2</v>
      </c>
      <c r="N208" s="15">
        <v>2006</v>
      </c>
    </row>
    <row r="209" spans="2:14" x14ac:dyDescent="0.25">
      <c r="B209" s="37">
        <v>2008</v>
      </c>
      <c r="C209" s="12">
        <v>2007</v>
      </c>
      <c r="D209" s="12" t="s">
        <v>6</v>
      </c>
      <c r="E209" s="12">
        <v>2010</v>
      </c>
      <c r="F209" s="12">
        <v>10</v>
      </c>
      <c r="G209" s="12">
        <v>5809.7297297297291</v>
      </c>
      <c r="H209" s="12">
        <v>5809.7297297297291</v>
      </c>
      <c r="I209" s="12">
        <v>5.9459459459459456</v>
      </c>
      <c r="J209" s="12">
        <v>50.399999999999991</v>
      </c>
      <c r="K209" s="14">
        <v>7930</v>
      </c>
      <c r="L209" s="14">
        <v>6960</v>
      </c>
      <c r="M209" s="12">
        <v>3</v>
      </c>
      <c r="N209" s="15">
        <v>2006</v>
      </c>
    </row>
    <row r="210" spans="2:14" x14ac:dyDescent="0.25">
      <c r="B210" s="37">
        <v>2008</v>
      </c>
      <c r="C210" s="12">
        <v>2007</v>
      </c>
      <c r="D210" s="12" t="s">
        <v>18</v>
      </c>
      <c r="E210" s="12">
        <v>2016</v>
      </c>
      <c r="F210" s="12">
        <v>1350</v>
      </c>
      <c r="G210" s="12">
        <v>2675.6756756756754</v>
      </c>
      <c r="H210" s="12">
        <v>2675.6756756756754</v>
      </c>
      <c r="I210" s="12">
        <v>71.405405405405403</v>
      </c>
      <c r="J210" s="12">
        <v>0.51891891891891884</v>
      </c>
      <c r="K210" s="14">
        <v>10400</v>
      </c>
      <c r="L210" s="14">
        <v>10400</v>
      </c>
      <c r="M210" s="12">
        <v>6</v>
      </c>
      <c r="N210" s="15">
        <v>2006</v>
      </c>
    </row>
    <row r="211" spans="2:14" x14ac:dyDescent="0.25">
      <c r="B211" s="37">
        <v>2008</v>
      </c>
      <c r="C211" s="12">
        <v>2007</v>
      </c>
      <c r="D211" s="12" t="s">
        <v>28</v>
      </c>
      <c r="E211" s="12">
        <v>2009</v>
      </c>
      <c r="F211" s="12">
        <v>5</v>
      </c>
      <c r="G211" s="12">
        <v>1103.7837837837837</v>
      </c>
      <c r="H211" s="12">
        <v>1103.7837837837837</v>
      </c>
      <c r="I211" s="12">
        <v>16.854054054054053</v>
      </c>
      <c r="J211" s="12">
        <v>7.4918918918918909</v>
      </c>
      <c r="K211" s="14">
        <v>9200</v>
      </c>
      <c r="L211" s="14">
        <v>8900</v>
      </c>
      <c r="M211" s="12">
        <v>2</v>
      </c>
      <c r="N211" s="15">
        <v>2006</v>
      </c>
    </row>
    <row r="212" spans="2:14" x14ac:dyDescent="0.25">
      <c r="B212" s="37">
        <v>2008</v>
      </c>
      <c r="C212" s="12">
        <v>2007</v>
      </c>
      <c r="D212" s="12" t="s">
        <v>29</v>
      </c>
      <c r="E212" s="12">
        <v>2010</v>
      </c>
      <c r="F212" s="12">
        <v>2</v>
      </c>
      <c r="G212" s="12">
        <v>1326.4864864864865</v>
      </c>
      <c r="H212" s="12">
        <v>1326.4864864864865</v>
      </c>
      <c r="I212" s="12">
        <v>16.854054054054053</v>
      </c>
      <c r="J212" s="12">
        <v>7.4918918918918909</v>
      </c>
      <c r="K212" s="14">
        <v>10257</v>
      </c>
      <c r="L212" s="14">
        <v>9880</v>
      </c>
      <c r="M212" s="12">
        <v>3</v>
      </c>
      <c r="N212" s="15">
        <v>2006</v>
      </c>
    </row>
    <row r="213" spans="2:14" x14ac:dyDescent="0.25">
      <c r="B213" s="37">
        <v>2008</v>
      </c>
      <c r="C213" s="12">
        <v>2007</v>
      </c>
      <c r="D213" s="12" t="s">
        <v>11</v>
      </c>
      <c r="E213" s="12">
        <v>2011</v>
      </c>
      <c r="F213" s="12">
        <v>80</v>
      </c>
      <c r="G213" s="12">
        <v>3036.7567567567567</v>
      </c>
      <c r="H213" s="12">
        <v>3036.7567567567567</v>
      </c>
      <c r="I213" s="12">
        <v>67.78378378378379</v>
      </c>
      <c r="J213" s="12">
        <v>7.0594594594594593</v>
      </c>
      <c r="K213" s="14">
        <v>8911</v>
      </c>
      <c r="L213" s="14">
        <v>8911</v>
      </c>
      <c r="M213" s="12">
        <v>4</v>
      </c>
      <c r="N213" s="15">
        <v>2006</v>
      </c>
    </row>
    <row r="214" spans="2:14" x14ac:dyDescent="0.25">
      <c r="B214" s="37">
        <v>2008</v>
      </c>
      <c r="C214" s="12">
        <v>2007</v>
      </c>
      <c r="D214" s="12" t="s">
        <v>12</v>
      </c>
      <c r="E214" s="12">
        <v>2010</v>
      </c>
      <c r="F214" s="12">
        <v>30</v>
      </c>
      <c r="G214" s="12">
        <v>2050.8108108108108</v>
      </c>
      <c r="H214" s="12">
        <v>2050.8108108108108</v>
      </c>
      <c r="I214" s="12">
        <v>120.16216216216216</v>
      </c>
      <c r="J214" s="12">
        <v>1.081081081081081E-2</v>
      </c>
      <c r="K214" s="14">
        <v>13648</v>
      </c>
      <c r="L214" s="14">
        <v>13648</v>
      </c>
      <c r="M214" s="12">
        <v>3</v>
      </c>
      <c r="N214" s="15">
        <v>2006</v>
      </c>
    </row>
    <row r="215" spans="2:14" x14ac:dyDescent="0.25">
      <c r="B215" s="37">
        <v>2008</v>
      </c>
      <c r="C215" s="12">
        <v>2007</v>
      </c>
      <c r="D215" s="12" t="s">
        <v>10</v>
      </c>
      <c r="E215" s="12">
        <v>2011</v>
      </c>
      <c r="F215" s="12">
        <v>50</v>
      </c>
      <c r="G215" s="12">
        <v>1200</v>
      </c>
      <c r="H215" s="12">
        <v>1200</v>
      </c>
      <c r="I215" s="12">
        <v>173.16756756756757</v>
      </c>
      <c r="J215" s="12">
        <v>0</v>
      </c>
      <c r="K215" s="14">
        <v>35376</v>
      </c>
      <c r="L215" s="14">
        <v>33729</v>
      </c>
      <c r="M215" s="12">
        <v>4</v>
      </c>
      <c r="N215" s="15">
        <v>2006</v>
      </c>
    </row>
    <row r="216" spans="2:14" x14ac:dyDescent="0.25">
      <c r="B216" s="37">
        <v>2008</v>
      </c>
      <c r="C216" s="12">
        <v>2007</v>
      </c>
      <c r="D216" s="12" t="s">
        <v>32</v>
      </c>
      <c r="E216" s="12">
        <v>2011</v>
      </c>
      <c r="F216" s="12">
        <v>500</v>
      </c>
      <c r="G216" s="12">
        <v>1676.7567567567567</v>
      </c>
      <c r="H216" s="12">
        <v>1676.7567567567567</v>
      </c>
      <c r="I216" s="12">
        <v>14.69189189189189</v>
      </c>
      <c r="J216" s="12">
        <v>3.6864864864864866</v>
      </c>
      <c r="K216" s="14">
        <v>10022</v>
      </c>
      <c r="L216" s="14">
        <v>10022</v>
      </c>
      <c r="M216" s="12">
        <v>4</v>
      </c>
      <c r="N216" s="15">
        <v>2006</v>
      </c>
    </row>
    <row r="217" spans="2:14" x14ac:dyDescent="0.25">
      <c r="B217" s="37">
        <v>2008</v>
      </c>
      <c r="C217" s="12">
        <v>2007</v>
      </c>
      <c r="D217" s="12" t="s">
        <v>14</v>
      </c>
      <c r="E217" s="12">
        <v>2010</v>
      </c>
      <c r="F217" s="12">
        <v>50</v>
      </c>
      <c r="G217" s="12">
        <v>1550.2702702702702</v>
      </c>
      <c r="H217" s="12">
        <v>1550.2702702702702</v>
      </c>
      <c r="I217" s="12">
        <v>31.870270270270268</v>
      </c>
      <c r="J217" s="12">
        <v>0</v>
      </c>
      <c r="K217" s="14">
        <v>10022</v>
      </c>
      <c r="L217" s="14">
        <v>10022</v>
      </c>
      <c r="M217" s="12">
        <v>3</v>
      </c>
      <c r="N217" s="15">
        <v>2006</v>
      </c>
    </row>
    <row r="218" spans="2:14" x14ac:dyDescent="0.25">
      <c r="B218" s="37">
        <v>2008</v>
      </c>
      <c r="C218" s="12">
        <v>2007</v>
      </c>
      <c r="D218" s="12" t="s">
        <v>33</v>
      </c>
      <c r="E218" s="12">
        <v>2011</v>
      </c>
      <c r="F218" s="12">
        <v>100</v>
      </c>
      <c r="G218" s="12">
        <v>3104.8648648648646</v>
      </c>
      <c r="H218" s="12">
        <v>3104.8648648648646</v>
      </c>
      <c r="I218" s="12">
        <v>94.108108108108098</v>
      </c>
      <c r="J218" s="12">
        <v>0</v>
      </c>
      <c r="K218" s="14">
        <v>10022</v>
      </c>
      <c r="L218" s="14">
        <v>10022</v>
      </c>
      <c r="M218" s="12">
        <v>4</v>
      </c>
      <c r="N218" s="15">
        <v>2006</v>
      </c>
    </row>
    <row r="219" spans="2:14" x14ac:dyDescent="0.25">
      <c r="B219" s="37">
        <v>2008</v>
      </c>
      <c r="C219" s="12">
        <v>2007</v>
      </c>
      <c r="D219" s="12" t="s">
        <v>13</v>
      </c>
      <c r="E219" s="12">
        <v>2010</v>
      </c>
      <c r="F219" s="12">
        <v>100</v>
      </c>
      <c r="G219" s="12">
        <v>4047.5675675675675</v>
      </c>
      <c r="H219" s="12">
        <v>4047.5675675675675</v>
      </c>
      <c r="I219" s="12">
        <v>59.718918918918916</v>
      </c>
      <c r="J219" s="12">
        <v>0</v>
      </c>
      <c r="K219" s="14">
        <v>10022</v>
      </c>
      <c r="L219" s="14">
        <v>10022</v>
      </c>
      <c r="M219" s="12">
        <v>3</v>
      </c>
      <c r="N219" s="15">
        <v>2006</v>
      </c>
    </row>
    <row r="220" spans="2:14" x14ac:dyDescent="0.25">
      <c r="B220" s="37">
        <v>2008</v>
      </c>
      <c r="C220" s="12">
        <v>2007</v>
      </c>
      <c r="D220" s="12" t="s">
        <v>15</v>
      </c>
      <c r="E220" s="12">
        <v>2009</v>
      </c>
      <c r="F220" s="12">
        <v>5</v>
      </c>
      <c r="G220" s="12">
        <v>6107.0270270270266</v>
      </c>
      <c r="H220" s="12">
        <v>6107.0270270270266</v>
      </c>
      <c r="I220" s="12">
        <v>12.29189189189189</v>
      </c>
      <c r="J220" s="12">
        <v>0</v>
      </c>
      <c r="K220" s="14">
        <v>10022</v>
      </c>
      <c r="L220" s="14">
        <v>10022</v>
      </c>
      <c r="M220" s="12">
        <v>2</v>
      </c>
      <c r="N220" s="15">
        <v>2006</v>
      </c>
    </row>
    <row r="221" spans="2:14" x14ac:dyDescent="0.25">
      <c r="B221" s="37">
        <v>2009</v>
      </c>
      <c r="C221" s="12">
        <v>2008</v>
      </c>
      <c r="D221" s="12" t="s">
        <v>25</v>
      </c>
      <c r="E221" s="12">
        <v>2012</v>
      </c>
      <c r="F221" s="12">
        <v>600</v>
      </c>
      <c r="G221" s="12">
        <v>2164.0378548895901</v>
      </c>
      <c r="H221" s="12">
        <v>2164.0378548895901</v>
      </c>
      <c r="I221" s="12">
        <v>28.948475289169298</v>
      </c>
      <c r="J221" s="12">
        <v>4.8264984227129339</v>
      </c>
      <c r="K221" s="14">
        <v>9200</v>
      </c>
      <c r="L221" s="14">
        <v>8740</v>
      </c>
      <c r="M221" s="12">
        <v>4</v>
      </c>
      <c r="N221" s="15">
        <v>2007</v>
      </c>
    </row>
    <row r="222" spans="2:14" x14ac:dyDescent="0.25">
      <c r="B222" s="37">
        <v>2009</v>
      </c>
      <c r="C222" s="12">
        <v>2008</v>
      </c>
      <c r="D222" s="12" t="s">
        <v>22</v>
      </c>
      <c r="E222" s="12">
        <v>2012</v>
      </c>
      <c r="F222" s="12">
        <v>550</v>
      </c>
      <c r="G222" s="12">
        <v>2500.5257623554153</v>
      </c>
      <c r="H222" s="12">
        <v>2500.5257623554153</v>
      </c>
      <c r="I222" s="12">
        <v>40.662460567823345</v>
      </c>
      <c r="J222" s="12">
        <v>3.0704521556256572</v>
      </c>
      <c r="K222" s="14">
        <v>8765</v>
      </c>
      <c r="L222" s="14">
        <v>7450</v>
      </c>
      <c r="M222" s="12">
        <v>4</v>
      </c>
      <c r="N222" s="15">
        <v>2007</v>
      </c>
    </row>
    <row r="223" spans="2:14" x14ac:dyDescent="0.25">
      <c r="B223" s="37">
        <v>2009</v>
      </c>
      <c r="C223" s="12">
        <v>2008</v>
      </c>
      <c r="D223" s="12" t="s">
        <v>30</v>
      </c>
      <c r="E223" s="12">
        <v>2016</v>
      </c>
      <c r="F223" s="12">
        <v>380</v>
      </c>
      <c r="G223" s="12">
        <v>3676.1303890641434</v>
      </c>
      <c r="H223" s="12">
        <v>3676.1303890641434</v>
      </c>
      <c r="I223" s="12">
        <v>48.496319663512089</v>
      </c>
      <c r="J223" s="12">
        <v>4.6687697160883284</v>
      </c>
      <c r="K223" s="14">
        <v>10781</v>
      </c>
      <c r="L223" s="14">
        <v>8307</v>
      </c>
      <c r="M223" s="12">
        <v>4</v>
      </c>
      <c r="N223" s="15">
        <v>2007</v>
      </c>
    </row>
    <row r="224" spans="2:14" x14ac:dyDescent="0.25">
      <c r="B224" s="37">
        <v>2009</v>
      </c>
      <c r="C224" s="12">
        <v>2008</v>
      </c>
      <c r="D224" s="12" t="s">
        <v>26</v>
      </c>
      <c r="E224" s="12">
        <v>2011</v>
      </c>
      <c r="F224" s="12">
        <v>250</v>
      </c>
      <c r="G224" s="12">
        <v>1011.5667718191378</v>
      </c>
      <c r="H224" s="12">
        <v>1011.5667718191378</v>
      </c>
      <c r="I224" s="12">
        <v>13.123028391167194</v>
      </c>
      <c r="J224" s="12">
        <v>2.1766561514195581</v>
      </c>
      <c r="K224" s="14">
        <v>7196</v>
      </c>
      <c r="L224" s="14">
        <v>6800</v>
      </c>
      <c r="M224" s="12">
        <v>3</v>
      </c>
      <c r="N224" s="15">
        <v>2007</v>
      </c>
    </row>
    <row r="225" spans="2:14" x14ac:dyDescent="0.25">
      <c r="B225" s="37">
        <v>2009</v>
      </c>
      <c r="C225" s="12">
        <v>2008</v>
      </c>
      <c r="D225" s="12" t="s">
        <v>5</v>
      </c>
      <c r="E225" s="12">
        <v>2011</v>
      </c>
      <c r="F225" s="12">
        <v>400</v>
      </c>
      <c r="G225" s="12">
        <v>996.84542586750797</v>
      </c>
      <c r="H225" s="12">
        <v>996.84542586750797</v>
      </c>
      <c r="I225" s="12">
        <v>12.302839116719243</v>
      </c>
      <c r="J225" s="12">
        <v>2.1030494216614093</v>
      </c>
      <c r="K225" s="14">
        <v>6752</v>
      </c>
      <c r="L225" s="14">
        <v>6333</v>
      </c>
      <c r="M225" s="12">
        <v>3</v>
      </c>
      <c r="N225" s="15">
        <v>2007</v>
      </c>
    </row>
    <row r="226" spans="2:14" x14ac:dyDescent="0.25">
      <c r="B226" s="37">
        <v>2009</v>
      </c>
      <c r="C226" s="12">
        <v>2008</v>
      </c>
      <c r="D226" s="12" t="s">
        <v>31</v>
      </c>
      <c r="E226" s="12">
        <v>2016</v>
      </c>
      <c r="F226" s="12">
        <v>400</v>
      </c>
      <c r="G226" s="12">
        <v>1987.3817034700317</v>
      </c>
      <c r="H226" s="12">
        <v>1987.3817034700317</v>
      </c>
      <c r="I226" s="12">
        <v>20.925341745531018</v>
      </c>
      <c r="J226" s="12">
        <v>3.0914826498422712</v>
      </c>
      <c r="K226" s="14">
        <v>8613</v>
      </c>
      <c r="L226" s="14">
        <v>7493</v>
      </c>
      <c r="M226" s="12">
        <v>3</v>
      </c>
      <c r="N226" s="15">
        <v>2007</v>
      </c>
    </row>
    <row r="227" spans="2:14" x14ac:dyDescent="0.25">
      <c r="B227" s="37">
        <v>2009</v>
      </c>
      <c r="C227" s="12">
        <v>2008</v>
      </c>
      <c r="D227" s="12" t="s">
        <v>8</v>
      </c>
      <c r="E227" s="12">
        <v>2010</v>
      </c>
      <c r="F227" s="12">
        <v>160</v>
      </c>
      <c r="G227" s="12">
        <v>704.52155625657201</v>
      </c>
      <c r="H227" s="12">
        <v>704.52155625657201</v>
      </c>
      <c r="I227" s="12">
        <v>12.733964248159833</v>
      </c>
      <c r="J227" s="12">
        <v>3.7539432176656153</v>
      </c>
      <c r="K227" s="14">
        <v>10810</v>
      </c>
      <c r="L227" s="14">
        <v>10450</v>
      </c>
      <c r="M227" s="12">
        <v>2</v>
      </c>
      <c r="N227" s="15">
        <v>2007</v>
      </c>
    </row>
    <row r="228" spans="2:14" x14ac:dyDescent="0.25">
      <c r="B228" s="37">
        <v>2009</v>
      </c>
      <c r="C228" s="12">
        <v>2008</v>
      </c>
      <c r="D228" s="12" t="s">
        <v>4</v>
      </c>
      <c r="E228" s="12">
        <v>2010</v>
      </c>
      <c r="F228" s="12">
        <v>230</v>
      </c>
      <c r="G228" s="12">
        <v>666.66666666666674</v>
      </c>
      <c r="H228" s="12">
        <v>666.66666666666674</v>
      </c>
      <c r="I228" s="12">
        <v>11.072555205047319</v>
      </c>
      <c r="J228" s="12">
        <v>3.3333333333333335</v>
      </c>
      <c r="K228" s="14">
        <v>9289</v>
      </c>
      <c r="L228" s="14">
        <v>8550</v>
      </c>
      <c r="M228" s="12">
        <v>2</v>
      </c>
      <c r="N228" s="15">
        <v>2007</v>
      </c>
    </row>
    <row r="229" spans="2:14" x14ac:dyDescent="0.25">
      <c r="B229" s="37">
        <v>2009</v>
      </c>
      <c r="C229" s="12">
        <v>2008</v>
      </c>
      <c r="D229" s="12" t="s">
        <v>6</v>
      </c>
      <c r="E229" s="12">
        <v>2011</v>
      </c>
      <c r="F229" s="12">
        <v>10</v>
      </c>
      <c r="G229" s="12">
        <v>5636.1724500525761</v>
      </c>
      <c r="H229" s="12">
        <v>5636.1724500525761</v>
      </c>
      <c r="I229" s="12">
        <v>5.9411146161934809</v>
      </c>
      <c r="J229" s="12">
        <v>50.389064143007367</v>
      </c>
      <c r="K229" s="14">
        <v>7930</v>
      </c>
      <c r="L229" s="14">
        <v>6960</v>
      </c>
      <c r="M229" s="12">
        <v>3</v>
      </c>
      <c r="N229" s="15">
        <v>2007</v>
      </c>
    </row>
    <row r="230" spans="2:14" x14ac:dyDescent="0.25">
      <c r="B230" s="37">
        <v>2009</v>
      </c>
      <c r="C230" s="12">
        <v>2008</v>
      </c>
      <c r="D230" s="12" t="s">
        <v>18</v>
      </c>
      <c r="E230" s="12">
        <v>2016</v>
      </c>
      <c r="F230" s="12">
        <v>1350</v>
      </c>
      <c r="G230" s="12">
        <v>3488.9589905362777</v>
      </c>
      <c r="H230" s="12">
        <v>3488.9589905362777</v>
      </c>
      <c r="I230" s="12">
        <v>94.658254468980019</v>
      </c>
      <c r="J230" s="12">
        <v>0.51524710830704523</v>
      </c>
      <c r="K230" s="14">
        <v>10434</v>
      </c>
      <c r="L230" s="14">
        <v>10434</v>
      </c>
      <c r="M230" s="12">
        <v>6</v>
      </c>
      <c r="N230" s="15">
        <v>2007</v>
      </c>
    </row>
    <row r="231" spans="2:14" x14ac:dyDescent="0.25">
      <c r="B231" s="37">
        <v>2009</v>
      </c>
      <c r="C231" s="12">
        <v>2008</v>
      </c>
      <c r="D231" s="12" t="s">
        <v>28</v>
      </c>
      <c r="E231" s="12">
        <v>2011</v>
      </c>
      <c r="F231" s="12">
        <v>2</v>
      </c>
      <c r="G231" s="12">
        <v>1440.5888538380652</v>
      </c>
      <c r="H231" s="12">
        <v>1440.5888538380652</v>
      </c>
      <c r="I231" s="12">
        <v>16.855941114616197</v>
      </c>
      <c r="J231" s="12">
        <v>7.4868559411146167</v>
      </c>
      <c r="K231" s="14">
        <v>9050</v>
      </c>
      <c r="L231" s="14">
        <v>8900</v>
      </c>
      <c r="M231" s="12">
        <v>3</v>
      </c>
      <c r="N231" s="15">
        <v>2007</v>
      </c>
    </row>
    <row r="232" spans="2:14" x14ac:dyDescent="0.25">
      <c r="B232" s="37">
        <v>2009</v>
      </c>
      <c r="C232" s="12">
        <v>2008</v>
      </c>
      <c r="D232" s="12" t="s">
        <v>29</v>
      </c>
      <c r="E232" s="12">
        <v>2010</v>
      </c>
      <c r="F232" s="12">
        <v>1</v>
      </c>
      <c r="G232" s="12">
        <v>1729.7581493165089</v>
      </c>
      <c r="H232" s="12">
        <v>1729.7581493165089</v>
      </c>
      <c r="I232" s="12">
        <v>16.855941114616197</v>
      </c>
      <c r="J232" s="12">
        <v>7.4868559411146167</v>
      </c>
      <c r="K232" s="14">
        <v>10069</v>
      </c>
      <c r="L232" s="14">
        <v>9880</v>
      </c>
      <c r="M232" s="12">
        <v>2</v>
      </c>
      <c r="N232" s="15">
        <v>2007</v>
      </c>
    </row>
    <row r="233" spans="2:14" x14ac:dyDescent="0.25">
      <c r="B233" s="37">
        <v>2009</v>
      </c>
      <c r="C233" s="12">
        <v>2008</v>
      </c>
      <c r="D233" s="12" t="s">
        <v>11</v>
      </c>
      <c r="E233" s="12">
        <v>2012</v>
      </c>
      <c r="F233" s="12">
        <v>80</v>
      </c>
      <c r="G233" s="12">
        <v>3960.0420609884336</v>
      </c>
      <c r="H233" s="12">
        <v>3960.0420609884336</v>
      </c>
      <c r="I233" s="12">
        <v>67.770767613038913</v>
      </c>
      <c r="J233" s="12">
        <v>7.0557308096740279</v>
      </c>
      <c r="K233" s="14">
        <v>9646</v>
      </c>
      <c r="L233" s="14">
        <v>7765</v>
      </c>
      <c r="M233" s="12">
        <v>4</v>
      </c>
      <c r="N233" s="15">
        <v>2007</v>
      </c>
    </row>
    <row r="234" spans="2:14" x14ac:dyDescent="0.25">
      <c r="B234" s="37">
        <v>2009</v>
      </c>
      <c r="C234" s="12">
        <v>2008</v>
      </c>
      <c r="D234" s="12" t="s">
        <v>12</v>
      </c>
      <c r="E234" s="12">
        <v>2010</v>
      </c>
      <c r="F234" s="12">
        <v>30</v>
      </c>
      <c r="G234" s="12">
        <v>2674.0273396424818</v>
      </c>
      <c r="H234" s="12">
        <v>2674.0273396424818</v>
      </c>
      <c r="I234" s="12">
        <v>120.13669821240799</v>
      </c>
      <c r="J234" s="12">
        <v>1.0515247108307046E-2</v>
      </c>
      <c r="K234" s="14">
        <v>13648</v>
      </c>
      <c r="L234" s="14">
        <v>13648</v>
      </c>
      <c r="M234" s="12">
        <v>3</v>
      </c>
      <c r="N234" s="15">
        <v>2007</v>
      </c>
    </row>
    <row r="235" spans="2:14" x14ac:dyDescent="0.25">
      <c r="B235" s="37">
        <v>2009</v>
      </c>
      <c r="C235" s="12">
        <v>2008</v>
      </c>
      <c r="D235" s="12" t="s">
        <v>10</v>
      </c>
      <c r="E235" s="12">
        <v>2010</v>
      </c>
      <c r="F235" s="12">
        <v>50</v>
      </c>
      <c r="G235" s="12">
        <v>1799.1587802313354</v>
      </c>
      <c r="H235" s="12">
        <v>1799.1587802313354</v>
      </c>
      <c r="I235" s="12">
        <v>173.1230283911672</v>
      </c>
      <c r="J235" s="12">
        <v>0</v>
      </c>
      <c r="K235" s="14">
        <v>34633</v>
      </c>
      <c r="L235" s="14">
        <v>30301</v>
      </c>
      <c r="M235" s="12">
        <v>4</v>
      </c>
      <c r="N235" s="15">
        <v>2007</v>
      </c>
    </row>
    <row r="236" spans="2:14" x14ac:dyDescent="0.25">
      <c r="B236" s="37">
        <v>2009</v>
      </c>
      <c r="C236" s="12">
        <v>2008</v>
      </c>
      <c r="D236" s="12" t="s">
        <v>32</v>
      </c>
      <c r="E236" s="12">
        <v>2012</v>
      </c>
      <c r="F236" s="12">
        <v>500</v>
      </c>
      <c r="G236" s="12">
        <v>2357.5184016824396</v>
      </c>
      <c r="H236" s="12">
        <v>2357.5184016824396</v>
      </c>
      <c r="I236" s="12">
        <v>14.332281808622504</v>
      </c>
      <c r="J236" s="12">
        <v>2.5552050473186121</v>
      </c>
      <c r="K236" s="14">
        <v>9919</v>
      </c>
      <c r="L236" s="14">
        <v>9919</v>
      </c>
      <c r="M236" s="12">
        <v>4</v>
      </c>
      <c r="N236" s="15">
        <v>2007</v>
      </c>
    </row>
    <row r="237" spans="2:14" x14ac:dyDescent="0.25">
      <c r="B237" s="37">
        <v>2009</v>
      </c>
      <c r="C237" s="12">
        <v>2008</v>
      </c>
      <c r="D237" s="12" t="s">
        <v>14</v>
      </c>
      <c r="E237" s="12">
        <v>2009</v>
      </c>
      <c r="F237" s="12">
        <v>50</v>
      </c>
      <c r="G237" s="12">
        <v>2022.0820189274448</v>
      </c>
      <c r="H237" s="12">
        <v>2022.0820189274448</v>
      </c>
      <c r="I237" s="12">
        <v>31.861198738170348</v>
      </c>
      <c r="J237" s="12">
        <v>0</v>
      </c>
      <c r="K237" s="14">
        <v>9919</v>
      </c>
      <c r="L237" s="14">
        <v>9919</v>
      </c>
      <c r="M237" s="12">
        <v>3</v>
      </c>
      <c r="N237" s="15">
        <v>2007</v>
      </c>
    </row>
    <row r="238" spans="2:14" x14ac:dyDescent="0.25">
      <c r="B238" s="37">
        <v>2009</v>
      </c>
      <c r="C238" s="12">
        <v>2008</v>
      </c>
      <c r="D238" s="12" t="s">
        <v>33</v>
      </c>
      <c r="E238" s="12">
        <v>2012</v>
      </c>
      <c r="F238" s="12">
        <v>100</v>
      </c>
      <c r="G238" s="12">
        <v>4049.4216614090433</v>
      </c>
      <c r="H238" s="12">
        <v>4049.4216614090433</v>
      </c>
      <c r="I238" s="12">
        <v>94.090431125131445</v>
      </c>
      <c r="J238" s="12">
        <v>0</v>
      </c>
      <c r="K238" s="14">
        <v>9919</v>
      </c>
      <c r="L238" s="14">
        <v>9919</v>
      </c>
      <c r="M238" s="12">
        <v>4</v>
      </c>
      <c r="N238" s="15">
        <v>2007</v>
      </c>
    </row>
    <row r="239" spans="2:14" x14ac:dyDescent="0.25">
      <c r="B239" s="37">
        <v>2009</v>
      </c>
      <c r="C239" s="12">
        <v>2008</v>
      </c>
      <c r="D239" s="12" t="s">
        <v>13</v>
      </c>
      <c r="E239" s="12">
        <v>2012</v>
      </c>
      <c r="F239" s="12">
        <v>100</v>
      </c>
      <c r="G239" s="12">
        <v>5279.705573080968</v>
      </c>
      <c r="H239" s="12">
        <v>5279.705573080968</v>
      </c>
      <c r="I239" s="12">
        <v>59.705573080967405</v>
      </c>
      <c r="J239" s="12">
        <v>0</v>
      </c>
      <c r="K239" s="14">
        <v>9919</v>
      </c>
      <c r="L239" s="14">
        <v>9919</v>
      </c>
      <c r="M239" s="12">
        <v>3</v>
      </c>
      <c r="N239" s="15">
        <v>2007</v>
      </c>
    </row>
    <row r="240" spans="2:14" x14ac:dyDescent="0.25">
      <c r="B240" s="37">
        <v>2009</v>
      </c>
      <c r="C240" s="12">
        <v>2008</v>
      </c>
      <c r="D240" s="12" t="s">
        <v>15</v>
      </c>
      <c r="E240" s="12">
        <v>2011</v>
      </c>
      <c r="F240" s="12">
        <v>5</v>
      </c>
      <c r="G240" s="12">
        <v>6349.1062039957942</v>
      </c>
      <c r="H240" s="12">
        <v>6349.1062039957942</v>
      </c>
      <c r="I240" s="12">
        <v>12.281808622502629</v>
      </c>
      <c r="J240" s="12">
        <v>0</v>
      </c>
      <c r="K240" s="14">
        <v>9919</v>
      </c>
      <c r="L240" s="14">
        <v>9919</v>
      </c>
      <c r="M240" s="12">
        <v>2</v>
      </c>
      <c r="N240" s="15">
        <v>2007</v>
      </c>
    </row>
    <row r="241" spans="2:14" x14ac:dyDescent="0.25">
      <c r="B241" s="37">
        <v>2010</v>
      </c>
      <c r="C241" s="12">
        <v>2009</v>
      </c>
      <c r="D241" s="12" t="s">
        <v>25</v>
      </c>
      <c r="E241" s="12">
        <v>2013</v>
      </c>
      <c r="F241" s="12">
        <v>600</v>
      </c>
      <c r="G241" s="12">
        <v>2252.2796352583587</v>
      </c>
      <c r="H241" s="12">
        <v>2252.2796352583587</v>
      </c>
      <c r="I241" s="12">
        <v>28.520770010131709</v>
      </c>
      <c r="J241" s="12">
        <v>4.7517730496453909</v>
      </c>
      <c r="K241" s="14">
        <v>9200</v>
      </c>
      <c r="L241" s="14">
        <v>8740</v>
      </c>
      <c r="M241" s="12">
        <v>4</v>
      </c>
      <c r="N241" s="15">
        <v>2008</v>
      </c>
    </row>
    <row r="242" spans="2:14" x14ac:dyDescent="0.25">
      <c r="B242" s="37">
        <v>2010</v>
      </c>
      <c r="C242" s="12">
        <v>2009</v>
      </c>
      <c r="D242" s="12" t="s">
        <v>22</v>
      </c>
      <c r="E242" s="12">
        <v>2013</v>
      </c>
      <c r="F242" s="12">
        <v>550</v>
      </c>
      <c r="G242" s="12">
        <v>2602.8368794326243</v>
      </c>
      <c r="H242" s="12">
        <v>2602.8368794326243</v>
      </c>
      <c r="I242" s="12">
        <v>40.050658561296864</v>
      </c>
      <c r="J242" s="12">
        <v>3.0293819655521785</v>
      </c>
      <c r="K242" s="14">
        <v>8765</v>
      </c>
      <c r="L242" s="14">
        <v>7450</v>
      </c>
      <c r="M242" s="12">
        <v>4</v>
      </c>
      <c r="N242" s="15">
        <v>2008</v>
      </c>
    </row>
    <row r="243" spans="2:14" x14ac:dyDescent="0.25">
      <c r="B243" s="37">
        <v>2010</v>
      </c>
      <c r="C243" s="12">
        <v>2009</v>
      </c>
      <c r="D243" s="12" t="s">
        <v>30</v>
      </c>
      <c r="E243" s="12">
        <v>2016</v>
      </c>
      <c r="F243" s="12">
        <v>380</v>
      </c>
      <c r="G243" s="12">
        <v>3825.7345491388046</v>
      </c>
      <c r="H243" s="12">
        <v>3825.7345491388046</v>
      </c>
      <c r="I243" s="12">
        <v>47.771023302938197</v>
      </c>
      <c r="J243" s="12">
        <v>4.5997973657548128</v>
      </c>
      <c r="K243" s="14">
        <v>10781</v>
      </c>
      <c r="L243" s="14">
        <v>8307</v>
      </c>
      <c r="M243" s="12">
        <v>4</v>
      </c>
      <c r="N243" s="15">
        <v>2008</v>
      </c>
    </row>
    <row r="244" spans="2:14" x14ac:dyDescent="0.25">
      <c r="B244" s="37">
        <v>2010</v>
      </c>
      <c r="C244" s="12">
        <v>2009</v>
      </c>
      <c r="D244" s="12" t="s">
        <v>26</v>
      </c>
      <c r="E244" s="12">
        <v>2012</v>
      </c>
      <c r="F244" s="12">
        <v>250</v>
      </c>
      <c r="G244" s="12">
        <v>996.96048632218844</v>
      </c>
      <c r="H244" s="12">
        <v>996.96048632218844</v>
      </c>
      <c r="I244" s="12">
        <v>12.928064842958459</v>
      </c>
      <c r="J244" s="12">
        <v>2.1377912867274569</v>
      </c>
      <c r="K244" s="14">
        <v>7196</v>
      </c>
      <c r="L244" s="14">
        <v>6800</v>
      </c>
      <c r="M244" s="12">
        <v>3</v>
      </c>
      <c r="N244" s="15">
        <v>2008</v>
      </c>
    </row>
    <row r="245" spans="2:14" x14ac:dyDescent="0.25">
      <c r="B245" s="37">
        <v>2010</v>
      </c>
      <c r="C245" s="12">
        <v>2009</v>
      </c>
      <c r="D245" s="12" t="s">
        <v>5</v>
      </c>
      <c r="E245" s="12">
        <v>2012</v>
      </c>
      <c r="F245" s="12">
        <v>400</v>
      </c>
      <c r="G245" s="12">
        <v>980.74974670719348</v>
      </c>
      <c r="H245" s="12">
        <v>980.74974670719348</v>
      </c>
      <c r="I245" s="12">
        <v>12.117527862208714</v>
      </c>
      <c r="J245" s="12">
        <v>2.0668693009118542</v>
      </c>
      <c r="K245" s="14">
        <v>6752</v>
      </c>
      <c r="L245" s="14">
        <v>6333</v>
      </c>
      <c r="M245" s="12">
        <v>3</v>
      </c>
      <c r="N245" s="15">
        <v>2008</v>
      </c>
    </row>
    <row r="246" spans="2:14" x14ac:dyDescent="0.25">
      <c r="B246" s="37">
        <v>2010</v>
      </c>
      <c r="C246" s="12">
        <v>2009</v>
      </c>
      <c r="D246" s="12" t="s">
        <v>31</v>
      </c>
      <c r="E246" s="12">
        <v>2016</v>
      </c>
      <c r="F246" s="12">
        <v>400</v>
      </c>
      <c r="G246" s="12">
        <v>1957.4468085106382</v>
      </c>
      <c r="H246" s="12">
        <v>1957.4468085106382</v>
      </c>
      <c r="I246" s="12">
        <v>20.618034447821685</v>
      </c>
      <c r="J246" s="12">
        <v>3.0496453900709217</v>
      </c>
      <c r="K246" s="14">
        <v>8613</v>
      </c>
      <c r="L246" s="14">
        <v>7493</v>
      </c>
      <c r="M246" s="12">
        <v>3</v>
      </c>
      <c r="N246" s="15">
        <v>2008</v>
      </c>
    </row>
    <row r="247" spans="2:14" x14ac:dyDescent="0.25">
      <c r="B247" s="37">
        <v>2010</v>
      </c>
      <c r="C247" s="12">
        <v>2009</v>
      </c>
      <c r="D247" s="12" t="s">
        <v>8</v>
      </c>
      <c r="E247" s="12">
        <v>2011</v>
      </c>
      <c r="F247" s="12">
        <v>160</v>
      </c>
      <c r="G247" s="12">
        <v>694.02228976697063</v>
      </c>
      <c r="H247" s="12">
        <v>694.02228976697063</v>
      </c>
      <c r="I247" s="12">
        <v>12.54305977710233</v>
      </c>
      <c r="J247" s="12">
        <v>3.6980749746707193</v>
      </c>
      <c r="K247" s="14">
        <v>10788</v>
      </c>
      <c r="L247" s="14">
        <v>10450</v>
      </c>
      <c r="M247" s="12">
        <v>2</v>
      </c>
      <c r="N247" s="15">
        <v>2008</v>
      </c>
    </row>
    <row r="248" spans="2:14" x14ac:dyDescent="0.25">
      <c r="B248" s="37">
        <v>2010</v>
      </c>
      <c r="C248" s="12">
        <v>2009</v>
      </c>
      <c r="D248" s="12" t="s">
        <v>4</v>
      </c>
      <c r="E248" s="12">
        <v>2011</v>
      </c>
      <c r="F248" s="12">
        <v>230</v>
      </c>
      <c r="G248" s="12">
        <v>656.53495440729489</v>
      </c>
      <c r="H248" s="12">
        <v>656.53495440729489</v>
      </c>
      <c r="I248" s="12">
        <v>10.911854103343465</v>
      </c>
      <c r="J248" s="12">
        <v>3.2826747720364744</v>
      </c>
      <c r="K248" s="14">
        <v>9289</v>
      </c>
      <c r="L248" s="14">
        <v>8550</v>
      </c>
      <c r="M248" s="12">
        <v>2</v>
      </c>
      <c r="N248" s="15">
        <v>2008</v>
      </c>
    </row>
    <row r="249" spans="2:14" x14ac:dyDescent="0.25">
      <c r="B249" s="37">
        <v>2010</v>
      </c>
      <c r="C249" s="12">
        <v>2009</v>
      </c>
      <c r="D249" s="12" t="s">
        <v>6</v>
      </c>
      <c r="E249" s="12">
        <v>2012</v>
      </c>
      <c r="F249" s="12">
        <v>10</v>
      </c>
      <c r="G249" s="12">
        <v>5550.1519756838907</v>
      </c>
      <c r="H249" s="12">
        <v>5550.1519756838907</v>
      </c>
      <c r="I249" s="12">
        <v>5.8561296859169198</v>
      </c>
      <c r="J249" s="12">
        <v>49.645390070921984</v>
      </c>
      <c r="K249" s="14">
        <v>7930</v>
      </c>
      <c r="L249" s="14">
        <v>6960</v>
      </c>
      <c r="M249" s="12">
        <v>3</v>
      </c>
      <c r="N249" s="15">
        <v>2008</v>
      </c>
    </row>
    <row r="250" spans="2:14" x14ac:dyDescent="0.25">
      <c r="B250" s="37">
        <v>2010</v>
      </c>
      <c r="C250" s="12">
        <v>2009</v>
      </c>
      <c r="D250" s="12" t="s">
        <v>18</v>
      </c>
      <c r="E250" s="12">
        <v>2016</v>
      </c>
      <c r="F250" s="12">
        <v>1350</v>
      </c>
      <c r="G250" s="12">
        <v>3870.3140830800407</v>
      </c>
      <c r="H250" s="12">
        <v>3870.3140830800407</v>
      </c>
      <c r="I250" s="12">
        <v>93.252279635258361</v>
      </c>
      <c r="J250" s="12">
        <v>0.51671732522796354</v>
      </c>
      <c r="K250" s="14">
        <v>10488</v>
      </c>
      <c r="L250" s="14">
        <v>10488</v>
      </c>
      <c r="M250" s="12">
        <v>6</v>
      </c>
      <c r="N250" s="15">
        <v>2008</v>
      </c>
    </row>
    <row r="251" spans="2:14" x14ac:dyDescent="0.25">
      <c r="B251" s="37">
        <v>2010</v>
      </c>
      <c r="C251" s="12">
        <v>2009</v>
      </c>
      <c r="D251" s="12" t="s">
        <v>28</v>
      </c>
      <c r="E251" s="12">
        <v>2012</v>
      </c>
      <c r="F251" s="12">
        <v>2</v>
      </c>
      <c r="G251" s="12">
        <v>1418.4397163120568</v>
      </c>
      <c r="H251" s="12">
        <v>1418.4397163120568</v>
      </c>
      <c r="I251" s="12">
        <v>16.605876393110435</v>
      </c>
      <c r="J251" s="12">
        <v>7.375886524822695</v>
      </c>
      <c r="K251" s="14">
        <v>9050</v>
      </c>
      <c r="L251" s="14">
        <v>8900</v>
      </c>
      <c r="M251" s="12">
        <v>3</v>
      </c>
      <c r="N251" s="15">
        <v>2008</v>
      </c>
    </row>
    <row r="252" spans="2:14" x14ac:dyDescent="0.25">
      <c r="B252" s="37">
        <v>2010</v>
      </c>
      <c r="C252" s="12">
        <v>2009</v>
      </c>
      <c r="D252" s="12" t="s">
        <v>29</v>
      </c>
      <c r="E252" s="12">
        <v>2011</v>
      </c>
      <c r="F252" s="12">
        <v>1</v>
      </c>
      <c r="G252" s="12">
        <v>1703.1408308004052</v>
      </c>
      <c r="H252" s="12">
        <v>1703.1408308004052</v>
      </c>
      <c r="I252" s="12">
        <v>16.605876393110435</v>
      </c>
      <c r="J252" s="12">
        <v>7.375886524822695</v>
      </c>
      <c r="K252" s="14">
        <v>10069</v>
      </c>
      <c r="L252" s="14">
        <v>9880</v>
      </c>
      <c r="M252" s="12">
        <v>2</v>
      </c>
      <c r="N252" s="15">
        <v>2008</v>
      </c>
    </row>
    <row r="253" spans="2:14" x14ac:dyDescent="0.25">
      <c r="B253" s="37">
        <v>2010</v>
      </c>
      <c r="C253" s="12">
        <v>2009</v>
      </c>
      <c r="D253" s="12" t="s">
        <v>11</v>
      </c>
      <c r="E253" s="12">
        <v>2013</v>
      </c>
      <c r="F253" s="12">
        <v>80</v>
      </c>
      <c r="G253" s="12">
        <v>3899.6960486322191</v>
      </c>
      <c r="H253" s="12">
        <v>3899.6960486322191</v>
      </c>
      <c r="I253" s="12">
        <v>66.757852077001019</v>
      </c>
      <c r="J253" s="12">
        <v>6.9503546099290787</v>
      </c>
      <c r="K253" s="14">
        <v>9451</v>
      </c>
      <c r="L253" s="14">
        <v>7765</v>
      </c>
      <c r="M253" s="12">
        <v>4</v>
      </c>
      <c r="N253" s="15">
        <v>2008</v>
      </c>
    </row>
    <row r="254" spans="2:14" x14ac:dyDescent="0.25">
      <c r="B254" s="37">
        <v>2010</v>
      </c>
      <c r="C254" s="12">
        <v>2009</v>
      </c>
      <c r="D254" s="12" t="s">
        <v>10</v>
      </c>
      <c r="E254" s="12">
        <v>2010</v>
      </c>
      <c r="F254" s="12">
        <v>50</v>
      </c>
      <c r="G254" s="12">
        <v>1772.0364741641338</v>
      </c>
      <c r="H254" s="12">
        <v>1772.0364741641338</v>
      </c>
      <c r="I254" s="12">
        <v>170.54711246200608</v>
      </c>
      <c r="J254" s="12">
        <v>0</v>
      </c>
      <c r="K254" s="14">
        <v>32969</v>
      </c>
      <c r="L254" s="14">
        <v>30326</v>
      </c>
      <c r="M254" s="12">
        <v>4</v>
      </c>
      <c r="N254" s="15">
        <v>2008</v>
      </c>
    </row>
    <row r="255" spans="2:14" x14ac:dyDescent="0.25">
      <c r="B255" s="37">
        <v>2010</v>
      </c>
      <c r="C255" s="12">
        <v>2009</v>
      </c>
      <c r="D255" s="12" t="s">
        <v>12</v>
      </c>
      <c r="E255" s="12">
        <v>2010</v>
      </c>
      <c r="F255" s="12">
        <v>30</v>
      </c>
      <c r="G255" s="12">
        <v>2633.2320162107399</v>
      </c>
      <c r="H255" s="12">
        <v>2633.2320162107399</v>
      </c>
      <c r="I255" s="12">
        <v>118.33839918946302</v>
      </c>
      <c r="J255" s="12">
        <v>1.0131712259371834E-2</v>
      </c>
      <c r="K255" s="14">
        <v>13648</v>
      </c>
      <c r="L255" s="14">
        <v>13648</v>
      </c>
      <c r="M255" s="12">
        <v>3</v>
      </c>
      <c r="N255" s="15">
        <v>2008</v>
      </c>
    </row>
    <row r="256" spans="2:14" x14ac:dyDescent="0.25">
      <c r="B256" s="37">
        <v>2010</v>
      </c>
      <c r="C256" s="12">
        <v>2009</v>
      </c>
      <c r="D256" s="12" t="s">
        <v>32</v>
      </c>
      <c r="E256" s="12">
        <v>2013</v>
      </c>
      <c r="F256" s="12">
        <v>500</v>
      </c>
      <c r="G256" s="12">
        <v>2321.1752786220873</v>
      </c>
      <c r="H256" s="12">
        <v>2321.1752786220873</v>
      </c>
      <c r="I256" s="12">
        <v>14.113475177304965</v>
      </c>
      <c r="J256" s="12">
        <v>2.5227963525835868</v>
      </c>
      <c r="K256" s="14">
        <v>9884</v>
      </c>
      <c r="L256" s="14">
        <v>9884</v>
      </c>
      <c r="M256" s="12">
        <v>4</v>
      </c>
      <c r="N256" s="15">
        <v>2008</v>
      </c>
    </row>
    <row r="257" spans="2:14" x14ac:dyDescent="0.25">
      <c r="B257" s="37">
        <v>2010</v>
      </c>
      <c r="C257" s="12">
        <v>2009</v>
      </c>
      <c r="D257" s="12" t="s">
        <v>14</v>
      </c>
      <c r="E257" s="12">
        <v>2009</v>
      </c>
      <c r="F257" s="12">
        <v>50</v>
      </c>
      <c r="G257" s="12">
        <v>1991.8946301925025</v>
      </c>
      <c r="H257" s="12">
        <v>1991.8946301925025</v>
      </c>
      <c r="I257" s="12">
        <v>31.388044579533943</v>
      </c>
      <c r="J257" s="12">
        <v>0</v>
      </c>
      <c r="K257" s="14">
        <v>9884</v>
      </c>
      <c r="L257" s="14">
        <v>9884</v>
      </c>
      <c r="M257" s="12">
        <v>3</v>
      </c>
      <c r="N257" s="15">
        <v>2008</v>
      </c>
    </row>
    <row r="258" spans="2:14" x14ac:dyDescent="0.25">
      <c r="B258" s="37">
        <v>2010</v>
      </c>
      <c r="C258" s="12">
        <v>2009</v>
      </c>
      <c r="D258" s="12" t="s">
        <v>33</v>
      </c>
      <c r="E258" s="12">
        <v>2013</v>
      </c>
      <c r="F258" s="12">
        <v>100</v>
      </c>
      <c r="G258" s="12">
        <v>3988.855116514691</v>
      </c>
      <c r="H258" s="12">
        <v>3988.855116514691</v>
      </c>
      <c r="I258" s="12">
        <v>88.064842958459977</v>
      </c>
      <c r="J258" s="12">
        <v>0</v>
      </c>
      <c r="K258" s="14">
        <v>9884</v>
      </c>
      <c r="L258" s="14">
        <v>9884</v>
      </c>
      <c r="M258" s="12">
        <v>4</v>
      </c>
      <c r="N258" s="15">
        <v>2008</v>
      </c>
    </row>
    <row r="259" spans="2:14" x14ac:dyDescent="0.25">
      <c r="B259" s="37">
        <v>2010</v>
      </c>
      <c r="C259" s="12">
        <v>2009</v>
      </c>
      <c r="D259" s="12" t="s">
        <v>13</v>
      </c>
      <c r="E259" s="12">
        <v>2012</v>
      </c>
      <c r="F259" s="12">
        <v>100</v>
      </c>
      <c r="G259" s="12">
        <v>5199.5947315096255</v>
      </c>
      <c r="H259" s="12">
        <v>5199.5947315096255</v>
      </c>
      <c r="I259" s="12">
        <v>58.814589665653493</v>
      </c>
      <c r="J259" s="12">
        <v>0</v>
      </c>
      <c r="K259" s="14">
        <v>9884</v>
      </c>
      <c r="L259" s="14">
        <v>9884</v>
      </c>
      <c r="M259" s="12">
        <v>3</v>
      </c>
      <c r="N259" s="15">
        <v>2008</v>
      </c>
    </row>
    <row r="260" spans="2:14" x14ac:dyDescent="0.25">
      <c r="B260" s="37">
        <v>2010</v>
      </c>
      <c r="C260" s="12">
        <v>2009</v>
      </c>
      <c r="D260" s="12" t="s">
        <v>15</v>
      </c>
      <c r="E260" s="12">
        <v>2011</v>
      </c>
      <c r="F260" s="12">
        <v>5</v>
      </c>
      <c r="G260" s="12">
        <v>6252.2796352583591</v>
      </c>
      <c r="H260" s="12">
        <v>6252.2796352583591</v>
      </c>
      <c r="I260" s="12">
        <v>12.097264437689969</v>
      </c>
      <c r="J260" s="12">
        <v>0</v>
      </c>
      <c r="K260" s="14">
        <v>9884</v>
      </c>
      <c r="L260" s="14">
        <v>9884</v>
      </c>
      <c r="M260" s="12">
        <v>2</v>
      </c>
      <c r="N260" s="15">
        <v>2008</v>
      </c>
    </row>
    <row r="261" spans="2:14" x14ac:dyDescent="0.25">
      <c r="B261" s="37">
        <v>2011</v>
      </c>
      <c r="C261" s="12">
        <v>2010</v>
      </c>
      <c r="D261" s="12" t="s">
        <v>25</v>
      </c>
      <c r="E261" s="12">
        <v>2014</v>
      </c>
      <c r="F261" s="12">
        <v>1300</v>
      </c>
      <c r="G261" s="12">
        <v>2854.6747967479673</v>
      </c>
      <c r="H261" s="12">
        <v>2854.6747967479673</v>
      </c>
      <c r="I261" s="12">
        <v>29.786585365853657</v>
      </c>
      <c r="J261" s="12">
        <v>4.2682926829268295</v>
      </c>
      <c r="K261" s="12">
        <v>8800</v>
      </c>
      <c r="L261" s="12">
        <v>8740</v>
      </c>
      <c r="M261" s="12">
        <v>4</v>
      </c>
      <c r="N261" s="15">
        <v>2009</v>
      </c>
    </row>
    <row r="262" spans="2:14" x14ac:dyDescent="0.25">
      <c r="B262" s="37">
        <v>2011</v>
      </c>
      <c r="C262" s="12">
        <v>2010</v>
      </c>
      <c r="D262" s="12" t="s">
        <v>22</v>
      </c>
      <c r="E262" s="12">
        <v>2014</v>
      </c>
      <c r="F262" s="12">
        <v>1200</v>
      </c>
      <c r="G262" s="12">
        <v>3233.7398373983742</v>
      </c>
      <c r="H262" s="12">
        <v>3233.7398373983742</v>
      </c>
      <c r="I262" s="12">
        <v>59.268292682926834</v>
      </c>
      <c r="J262" s="12">
        <v>6.9004065040650406</v>
      </c>
      <c r="K262" s="12">
        <v>8700</v>
      </c>
      <c r="L262" s="12">
        <v>7450</v>
      </c>
      <c r="M262" s="12">
        <v>4</v>
      </c>
      <c r="N262" s="15">
        <v>2009</v>
      </c>
    </row>
    <row r="263" spans="2:14" x14ac:dyDescent="0.25">
      <c r="B263" s="37">
        <v>2011</v>
      </c>
      <c r="C263" s="12">
        <v>2010</v>
      </c>
      <c r="D263" s="12" t="s">
        <v>30</v>
      </c>
      <c r="E263" s="12">
        <v>2016</v>
      </c>
      <c r="F263" s="12">
        <v>520</v>
      </c>
      <c r="G263" s="12">
        <v>5372.9674796747968</v>
      </c>
      <c r="H263" s="12">
        <v>5372.9674796747968</v>
      </c>
      <c r="I263" s="12">
        <v>69.583333333333329</v>
      </c>
      <c r="J263" s="12">
        <v>8.9735772357723587</v>
      </c>
      <c r="K263" s="12">
        <v>10700</v>
      </c>
      <c r="L263" s="12">
        <v>8307</v>
      </c>
      <c r="M263" s="12">
        <v>4</v>
      </c>
      <c r="N263" s="15">
        <v>2009</v>
      </c>
    </row>
    <row r="264" spans="2:14" x14ac:dyDescent="0.25">
      <c r="B264" s="37">
        <v>2011</v>
      </c>
      <c r="C264" s="12">
        <v>2010</v>
      </c>
      <c r="D264" s="12" t="s">
        <v>26</v>
      </c>
      <c r="E264" s="12">
        <v>2013</v>
      </c>
      <c r="F264" s="12">
        <v>540</v>
      </c>
      <c r="G264" s="12">
        <v>982.72357723577238</v>
      </c>
      <c r="H264" s="12">
        <v>982.72357723577238</v>
      </c>
      <c r="I264" s="12">
        <v>14.451219512195124</v>
      </c>
      <c r="J264" s="12">
        <v>3.4247967479674797</v>
      </c>
      <c r="K264" s="12">
        <v>7050</v>
      </c>
      <c r="L264" s="12">
        <v>6800</v>
      </c>
      <c r="M264" s="12">
        <v>3</v>
      </c>
      <c r="N264" s="15">
        <v>2009</v>
      </c>
    </row>
    <row r="265" spans="2:14" x14ac:dyDescent="0.25">
      <c r="B265" s="37">
        <v>2011</v>
      </c>
      <c r="C265" s="12">
        <v>2010</v>
      </c>
      <c r="D265" s="12" t="s">
        <v>5</v>
      </c>
      <c r="E265" s="12">
        <v>2013</v>
      </c>
      <c r="F265" s="12">
        <v>400</v>
      </c>
      <c r="G265" s="12">
        <v>1007.1138211382114</v>
      </c>
      <c r="H265" s="12">
        <v>1007.1138211382114</v>
      </c>
      <c r="I265" s="12">
        <v>14.674796747967479</v>
      </c>
      <c r="J265" s="12">
        <v>3.1199186991869916</v>
      </c>
      <c r="K265" s="12">
        <v>6430</v>
      </c>
      <c r="L265" s="12">
        <v>6333</v>
      </c>
      <c r="M265" s="12">
        <v>3</v>
      </c>
      <c r="N265" s="15">
        <v>2009</v>
      </c>
    </row>
    <row r="266" spans="2:14" x14ac:dyDescent="0.25">
      <c r="B266" s="37">
        <v>2011</v>
      </c>
      <c r="C266" s="12">
        <v>2010</v>
      </c>
      <c r="D266" s="12" t="s">
        <v>31</v>
      </c>
      <c r="E266" s="12">
        <v>2016</v>
      </c>
      <c r="F266" s="12">
        <v>340</v>
      </c>
      <c r="G266" s="12">
        <v>2069.1056910569105</v>
      </c>
      <c r="H266" s="12">
        <v>2069.1056910569105</v>
      </c>
      <c r="I266" s="12">
        <v>30.376016260162604</v>
      </c>
      <c r="J266" s="12">
        <v>6.4735772357723578</v>
      </c>
      <c r="K266" s="12">
        <v>7525</v>
      </c>
      <c r="L266" s="12">
        <v>7493</v>
      </c>
      <c r="M266" s="12">
        <v>3</v>
      </c>
      <c r="N266" s="15">
        <v>2009</v>
      </c>
    </row>
    <row r="267" spans="2:14" x14ac:dyDescent="0.25">
      <c r="B267" s="37">
        <v>2011</v>
      </c>
      <c r="C267" s="12">
        <v>2010</v>
      </c>
      <c r="D267" s="12" t="s">
        <v>8</v>
      </c>
      <c r="E267" s="12">
        <v>2012</v>
      </c>
      <c r="F267" s="12">
        <v>85</v>
      </c>
      <c r="G267" s="12">
        <v>976.6260162601626</v>
      </c>
      <c r="H267" s="12">
        <v>976.6260162601626</v>
      </c>
      <c r="I267" s="12">
        <v>9.9085365853658534</v>
      </c>
      <c r="J267" s="12">
        <v>8.2825203252032527</v>
      </c>
      <c r="K267" s="12">
        <v>10745</v>
      </c>
      <c r="L267" s="12">
        <v>10450</v>
      </c>
      <c r="M267" s="12">
        <v>2</v>
      </c>
      <c r="N267" s="15">
        <v>2009</v>
      </c>
    </row>
    <row r="268" spans="2:14" x14ac:dyDescent="0.25">
      <c r="B268" s="37">
        <v>2011</v>
      </c>
      <c r="C268" s="12">
        <v>2010</v>
      </c>
      <c r="D268" s="12" t="s">
        <v>4</v>
      </c>
      <c r="E268" s="12">
        <v>2012</v>
      </c>
      <c r="F268" s="12">
        <v>210</v>
      </c>
      <c r="G268" s="12">
        <v>668.69918699186996</v>
      </c>
      <c r="H268" s="12">
        <v>668.69918699186996</v>
      </c>
      <c r="I268" s="12">
        <v>14.75609756097561</v>
      </c>
      <c r="J268" s="12">
        <v>7.01219512195122</v>
      </c>
      <c r="K268" s="12">
        <v>9750</v>
      </c>
      <c r="L268" s="12">
        <v>8550</v>
      </c>
      <c r="M268" s="12">
        <v>2</v>
      </c>
      <c r="N268" s="15">
        <v>2009</v>
      </c>
    </row>
    <row r="269" spans="2:14" x14ac:dyDescent="0.25">
      <c r="B269" s="37">
        <v>2011</v>
      </c>
      <c r="C269" s="12">
        <v>2010</v>
      </c>
      <c r="D269" s="12" t="s">
        <v>6</v>
      </c>
      <c r="E269" s="12">
        <v>2013</v>
      </c>
      <c r="F269" s="12">
        <v>10</v>
      </c>
      <c r="G269" s="12">
        <v>6861.7886178861791</v>
      </c>
      <c r="H269" s="12">
        <v>6861.7886178861791</v>
      </c>
      <c r="I269" s="12">
        <v>351.42276422764229</v>
      </c>
      <c r="J269" s="12">
        <v>0</v>
      </c>
      <c r="K269" s="12">
        <v>9500</v>
      </c>
      <c r="L269" s="12">
        <v>6960</v>
      </c>
      <c r="M269" s="12">
        <v>3</v>
      </c>
      <c r="N269" s="15">
        <v>2009</v>
      </c>
    </row>
    <row r="270" spans="2:14" x14ac:dyDescent="0.25">
      <c r="B270" s="37">
        <v>2011</v>
      </c>
      <c r="C270" s="12">
        <v>2010</v>
      </c>
      <c r="D270" s="12" t="s">
        <v>18</v>
      </c>
      <c r="E270" s="12">
        <v>2016</v>
      </c>
      <c r="F270" s="12">
        <v>2236</v>
      </c>
      <c r="G270" s="12">
        <v>5360.7723577235774</v>
      </c>
      <c r="H270" s="12">
        <v>5360.7723577235774</v>
      </c>
      <c r="I270" s="12">
        <v>89.115853658536579</v>
      </c>
      <c r="J270" s="12">
        <v>2.0325203252032522</v>
      </c>
      <c r="K270" s="12">
        <v>10453</v>
      </c>
      <c r="L270" s="12">
        <v>10453</v>
      </c>
      <c r="M270" s="12">
        <v>6</v>
      </c>
      <c r="N270" s="15">
        <v>2009</v>
      </c>
    </row>
    <row r="271" spans="2:14" x14ac:dyDescent="0.25">
      <c r="B271" s="37">
        <v>2011</v>
      </c>
      <c r="C271" s="12">
        <v>2010</v>
      </c>
      <c r="D271" s="12" t="s">
        <v>28</v>
      </c>
      <c r="E271" s="12">
        <v>2013</v>
      </c>
      <c r="F271" s="12">
        <v>2</v>
      </c>
      <c r="G271" s="12">
        <v>1439.0243902439024</v>
      </c>
      <c r="H271" s="12">
        <v>1439.0243902439024</v>
      </c>
      <c r="I271" s="12">
        <v>16.849593495934958</v>
      </c>
      <c r="J271" s="12">
        <v>7.4898373983739841</v>
      </c>
      <c r="K271" s="12">
        <v>9050</v>
      </c>
      <c r="L271" s="12">
        <v>8900</v>
      </c>
      <c r="M271" s="12">
        <v>3</v>
      </c>
      <c r="N271" s="15">
        <v>2009</v>
      </c>
    </row>
    <row r="272" spans="2:14" x14ac:dyDescent="0.25">
      <c r="B272" s="37">
        <v>2011</v>
      </c>
      <c r="C272" s="12">
        <v>2010</v>
      </c>
      <c r="D272" s="12" t="s">
        <v>29</v>
      </c>
      <c r="E272" s="12">
        <v>2012</v>
      </c>
      <c r="F272" s="12">
        <v>1</v>
      </c>
      <c r="G272" s="12">
        <v>1728.6585365853659</v>
      </c>
      <c r="H272" s="12">
        <v>1728.6585365853659</v>
      </c>
      <c r="I272" s="12">
        <v>16.849593495934958</v>
      </c>
      <c r="J272" s="12">
        <v>7.4898373983739841</v>
      </c>
      <c r="K272" s="12">
        <v>10069</v>
      </c>
      <c r="L272" s="12">
        <v>9880</v>
      </c>
      <c r="M272" s="12">
        <v>2</v>
      </c>
      <c r="N272" s="15">
        <v>2009</v>
      </c>
    </row>
    <row r="273" spans="2:14" x14ac:dyDescent="0.25">
      <c r="B273" s="37">
        <v>2011</v>
      </c>
      <c r="C273" s="12">
        <v>2010</v>
      </c>
      <c r="D273" s="12" t="s">
        <v>11</v>
      </c>
      <c r="E273" s="12">
        <v>2014</v>
      </c>
      <c r="F273" s="12">
        <v>50</v>
      </c>
      <c r="G273" s="12">
        <v>3784.5528455284552</v>
      </c>
      <c r="H273" s="12">
        <v>3784.5528455284552</v>
      </c>
      <c r="I273" s="12">
        <v>100.91463414634146</v>
      </c>
      <c r="J273" s="12">
        <v>7.0528455284552853</v>
      </c>
      <c r="K273" s="12">
        <v>13500</v>
      </c>
      <c r="L273" s="12">
        <v>13500</v>
      </c>
      <c r="M273" s="12">
        <v>4</v>
      </c>
      <c r="N273" s="15">
        <v>2009</v>
      </c>
    </row>
    <row r="274" spans="2:14" x14ac:dyDescent="0.25">
      <c r="B274" s="37">
        <v>2011</v>
      </c>
      <c r="C274" s="12">
        <v>2010</v>
      </c>
      <c r="D274" s="12" t="s">
        <v>10</v>
      </c>
      <c r="E274" s="12">
        <v>2011</v>
      </c>
      <c r="F274" s="12">
        <v>50</v>
      </c>
      <c r="G274" s="12">
        <v>2522.3577235772359</v>
      </c>
      <c r="H274" s="12">
        <v>2522.3577235772359</v>
      </c>
      <c r="I274" s="12">
        <v>109.01422764227642</v>
      </c>
      <c r="J274" s="12">
        <v>9.6747967479674788</v>
      </c>
      <c r="K274" s="12">
        <v>30000</v>
      </c>
      <c r="L274" s="12">
        <v>30000</v>
      </c>
      <c r="M274" s="12">
        <v>4</v>
      </c>
      <c r="N274" s="15">
        <v>2009</v>
      </c>
    </row>
    <row r="275" spans="2:14" x14ac:dyDescent="0.25">
      <c r="B275" s="37">
        <v>2011</v>
      </c>
      <c r="C275" s="12">
        <v>2010</v>
      </c>
      <c r="D275" s="12" t="s">
        <v>12</v>
      </c>
      <c r="E275" s="12">
        <v>2011</v>
      </c>
      <c r="F275" s="12">
        <v>50</v>
      </c>
      <c r="G275" s="12">
        <v>8370.9349593495936</v>
      </c>
      <c r="H275" s="12">
        <v>8370.9349593495936</v>
      </c>
      <c r="I275" s="12">
        <v>375.28455284552842</v>
      </c>
      <c r="J275" s="12">
        <v>8.3638211382113834</v>
      </c>
      <c r="K275" s="12">
        <v>13648</v>
      </c>
      <c r="L275" s="12">
        <v>13648</v>
      </c>
      <c r="M275" s="12">
        <v>3</v>
      </c>
      <c r="N275" s="15">
        <v>2009</v>
      </c>
    </row>
    <row r="276" spans="2:14" x14ac:dyDescent="0.25">
      <c r="B276" s="37">
        <v>2011</v>
      </c>
      <c r="C276" s="12">
        <v>2010</v>
      </c>
      <c r="D276" s="12" t="s">
        <v>32</v>
      </c>
      <c r="E276" s="12">
        <v>2014</v>
      </c>
      <c r="F276" s="12">
        <v>500</v>
      </c>
      <c r="G276" s="12">
        <v>2257.1138211382113</v>
      </c>
      <c r="H276" s="12">
        <v>2257.1138211382113</v>
      </c>
      <c r="I276" s="12">
        <v>13.770325203252034</v>
      </c>
      <c r="J276" s="12">
        <v>2.4593495934959351</v>
      </c>
      <c r="K276" s="12">
        <v>9854</v>
      </c>
      <c r="L276" s="12">
        <v>9854</v>
      </c>
      <c r="M276" s="12">
        <v>4</v>
      </c>
      <c r="N276" s="15">
        <v>2009</v>
      </c>
    </row>
    <row r="277" spans="2:14" x14ac:dyDescent="0.25">
      <c r="B277" s="37">
        <v>2011</v>
      </c>
      <c r="C277" s="12">
        <v>2010</v>
      </c>
      <c r="D277" s="12" t="s">
        <v>14</v>
      </c>
      <c r="E277" s="12">
        <v>2011</v>
      </c>
      <c r="F277" s="12">
        <v>100</v>
      </c>
      <c r="G277" s="12">
        <v>2448.1707317073169</v>
      </c>
      <c r="H277" s="12">
        <v>2448.1707317073169</v>
      </c>
      <c r="I277" s="12">
        <v>28.180894308943092</v>
      </c>
      <c r="J277" s="12">
        <v>0</v>
      </c>
      <c r="K277" s="12">
        <v>9854</v>
      </c>
      <c r="L277" s="12">
        <v>9854</v>
      </c>
      <c r="M277" s="12">
        <v>3</v>
      </c>
      <c r="N277" s="15">
        <v>2009</v>
      </c>
    </row>
    <row r="278" spans="2:14" x14ac:dyDescent="0.25">
      <c r="B278" s="37">
        <v>2011</v>
      </c>
      <c r="C278" s="12">
        <v>2010</v>
      </c>
      <c r="D278" s="12" t="s">
        <v>33</v>
      </c>
      <c r="E278" s="12">
        <v>2014</v>
      </c>
      <c r="F278" s="12">
        <v>400</v>
      </c>
      <c r="G278" s="12">
        <v>6154.4715447154476</v>
      </c>
      <c r="H278" s="12">
        <v>6154.4715447154476</v>
      </c>
      <c r="I278" s="12">
        <v>88.394308943089442</v>
      </c>
      <c r="J278" s="12">
        <v>0</v>
      </c>
      <c r="K278" s="12">
        <v>9854</v>
      </c>
      <c r="L278" s="12">
        <v>9854</v>
      </c>
      <c r="M278" s="12">
        <v>4</v>
      </c>
      <c r="N278" s="15">
        <v>2009</v>
      </c>
    </row>
    <row r="279" spans="2:14" x14ac:dyDescent="0.25">
      <c r="B279" s="37">
        <v>2011</v>
      </c>
      <c r="C279" s="12">
        <v>2010</v>
      </c>
      <c r="D279" s="12" t="s">
        <v>13</v>
      </c>
      <c r="E279" s="12">
        <v>2013</v>
      </c>
      <c r="F279" s="12">
        <v>100</v>
      </c>
      <c r="G279" s="12">
        <v>4711.3821138211379</v>
      </c>
      <c r="H279" s="12">
        <v>4711.3821138211379</v>
      </c>
      <c r="I279" s="12">
        <v>64.258130081300806</v>
      </c>
      <c r="J279" s="12">
        <v>0</v>
      </c>
      <c r="K279" s="12">
        <v>9854</v>
      </c>
      <c r="L279" s="12">
        <v>9854</v>
      </c>
      <c r="M279" s="12">
        <v>3</v>
      </c>
      <c r="N279" s="15">
        <v>2009</v>
      </c>
    </row>
    <row r="280" spans="2:14" x14ac:dyDescent="0.25">
      <c r="B280" s="37">
        <v>2011</v>
      </c>
      <c r="C280" s="12">
        <v>2010</v>
      </c>
      <c r="D280" s="12" t="s">
        <v>15</v>
      </c>
      <c r="E280" s="12">
        <v>2012</v>
      </c>
      <c r="F280" s="12">
        <v>150</v>
      </c>
      <c r="G280" s="12">
        <v>4773.3739837398371</v>
      </c>
      <c r="H280" s="12">
        <v>4773.3739837398371</v>
      </c>
      <c r="I280" s="12">
        <v>26.148373983739837</v>
      </c>
      <c r="J280" s="12">
        <v>0</v>
      </c>
      <c r="K280" s="12">
        <v>9854</v>
      </c>
      <c r="L280" s="12">
        <v>9854</v>
      </c>
      <c r="M280" s="12">
        <v>2</v>
      </c>
      <c r="N280" s="15">
        <v>2009</v>
      </c>
    </row>
    <row r="281" spans="2:14" x14ac:dyDescent="0.25">
      <c r="B281" s="37">
        <v>2012</v>
      </c>
      <c r="C281" s="12">
        <v>2011</v>
      </c>
      <c r="D281" s="12" t="s">
        <v>25</v>
      </c>
      <c r="E281" s="12">
        <v>2015</v>
      </c>
      <c r="F281" s="12">
        <v>1300</v>
      </c>
      <c r="G281" s="12">
        <v>2844</v>
      </c>
      <c r="H281" s="12">
        <v>2844</v>
      </c>
      <c r="I281" s="12">
        <v>29.67</v>
      </c>
      <c r="J281" s="12">
        <v>4.25</v>
      </c>
      <c r="K281" s="12">
        <v>8800</v>
      </c>
      <c r="L281" s="12">
        <v>8740</v>
      </c>
      <c r="M281" s="12">
        <v>4</v>
      </c>
      <c r="N281" s="15">
        <v>2010</v>
      </c>
    </row>
    <row r="282" spans="2:14" x14ac:dyDescent="0.25">
      <c r="B282" s="37">
        <v>2012</v>
      </c>
      <c r="C282" s="12">
        <v>2011</v>
      </c>
      <c r="D282" s="12" t="s">
        <v>22</v>
      </c>
      <c r="E282" s="12">
        <v>2015</v>
      </c>
      <c r="F282" s="12">
        <v>1200</v>
      </c>
      <c r="G282" s="12">
        <v>3220</v>
      </c>
      <c r="H282" s="12">
        <v>3220</v>
      </c>
      <c r="I282" s="12">
        <v>48.9</v>
      </c>
      <c r="J282" s="12">
        <v>6.87</v>
      </c>
      <c r="K282" s="12">
        <v>8700</v>
      </c>
      <c r="L282" s="12">
        <v>7450</v>
      </c>
      <c r="M282" s="12">
        <v>4</v>
      </c>
      <c r="N282" s="15">
        <v>2010</v>
      </c>
    </row>
    <row r="283" spans="2:14" x14ac:dyDescent="0.25">
      <c r="B283" s="37">
        <v>2012</v>
      </c>
      <c r="C283" s="12">
        <v>2011</v>
      </c>
      <c r="D283" s="12" t="s">
        <v>30</v>
      </c>
      <c r="E283" s="12">
        <v>2017</v>
      </c>
      <c r="F283" s="12">
        <v>520</v>
      </c>
      <c r="G283" s="12">
        <v>5348</v>
      </c>
      <c r="H283" s="12">
        <v>5348</v>
      </c>
      <c r="I283" s="12">
        <v>69.3</v>
      </c>
      <c r="J283" s="12">
        <v>8.0399999999999991</v>
      </c>
      <c r="K283" s="12">
        <v>10700</v>
      </c>
      <c r="L283" s="12">
        <v>8307</v>
      </c>
      <c r="M283" s="12">
        <v>4</v>
      </c>
      <c r="N283" s="15">
        <v>2010</v>
      </c>
    </row>
    <row r="284" spans="2:14" x14ac:dyDescent="0.25">
      <c r="B284" s="37">
        <v>2012</v>
      </c>
      <c r="C284" s="12">
        <v>2011</v>
      </c>
      <c r="D284" s="12" t="s">
        <v>26</v>
      </c>
      <c r="E284" s="12">
        <v>2014</v>
      </c>
      <c r="F284" s="12">
        <v>540</v>
      </c>
      <c r="G284" s="12">
        <v>977</v>
      </c>
      <c r="H284" s="12">
        <v>977</v>
      </c>
      <c r="I284" s="12">
        <v>14.39</v>
      </c>
      <c r="J284" s="12">
        <v>3.43</v>
      </c>
      <c r="K284" s="12">
        <v>7050</v>
      </c>
      <c r="L284" s="12">
        <v>6800</v>
      </c>
      <c r="M284" s="12">
        <v>3</v>
      </c>
      <c r="N284" s="15">
        <v>2010</v>
      </c>
    </row>
    <row r="285" spans="2:14" x14ac:dyDescent="0.25">
      <c r="B285" s="37">
        <v>2012</v>
      </c>
      <c r="C285" s="12">
        <v>2011</v>
      </c>
      <c r="D285" s="12" t="s">
        <v>5</v>
      </c>
      <c r="E285" s="12">
        <v>2014</v>
      </c>
      <c r="F285" s="12">
        <v>400</v>
      </c>
      <c r="G285" s="12">
        <v>1003</v>
      </c>
      <c r="H285" s="12">
        <v>1003</v>
      </c>
      <c r="I285" s="12">
        <v>14.62</v>
      </c>
      <c r="J285" s="12">
        <v>3.11</v>
      </c>
      <c r="K285" s="12">
        <v>6430</v>
      </c>
      <c r="L285" s="12">
        <v>6333</v>
      </c>
      <c r="M285" s="12">
        <v>3</v>
      </c>
      <c r="N285" s="15">
        <v>2010</v>
      </c>
    </row>
    <row r="286" spans="2:14" x14ac:dyDescent="0.25">
      <c r="B286" s="37">
        <v>2012</v>
      </c>
      <c r="C286" s="12">
        <v>2011</v>
      </c>
      <c r="D286" s="12" t="s">
        <v>31</v>
      </c>
      <c r="E286" s="12">
        <v>2017</v>
      </c>
      <c r="F286" s="12">
        <v>340</v>
      </c>
      <c r="G286" s="12">
        <v>2060</v>
      </c>
      <c r="H286" s="12">
        <v>2060</v>
      </c>
      <c r="I286" s="12">
        <v>30.25</v>
      </c>
      <c r="J286" s="12">
        <v>6.45</v>
      </c>
      <c r="K286" s="12">
        <v>7525</v>
      </c>
      <c r="L286" s="12">
        <v>7493</v>
      </c>
      <c r="M286" s="12">
        <v>3</v>
      </c>
      <c r="N286" s="15">
        <v>2010</v>
      </c>
    </row>
    <row r="287" spans="2:14" x14ac:dyDescent="0.25">
      <c r="B287" s="37">
        <v>2012</v>
      </c>
      <c r="C287" s="12">
        <v>2011</v>
      </c>
      <c r="D287" s="12" t="s">
        <v>8</v>
      </c>
      <c r="E287" s="12">
        <v>2013</v>
      </c>
      <c r="F287" s="12">
        <v>85</v>
      </c>
      <c r="G287" s="12">
        <v>974</v>
      </c>
      <c r="H287" s="12">
        <v>974</v>
      </c>
      <c r="I287" s="12">
        <v>6.98</v>
      </c>
      <c r="J287" s="12">
        <v>14.7</v>
      </c>
      <c r="K287" s="12">
        <v>10745</v>
      </c>
      <c r="L287" s="12">
        <v>10450</v>
      </c>
      <c r="M287" s="12">
        <v>2</v>
      </c>
      <c r="N287" s="15">
        <v>2010</v>
      </c>
    </row>
    <row r="288" spans="2:14" x14ac:dyDescent="0.25">
      <c r="B288" s="37">
        <v>2012</v>
      </c>
      <c r="C288" s="12">
        <v>2011</v>
      </c>
      <c r="D288" s="12" t="s">
        <v>4</v>
      </c>
      <c r="E288" s="12">
        <v>2013</v>
      </c>
      <c r="F288" s="12">
        <v>210</v>
      </c>
      <c r="G288" s="12">
        <v>666</v>
      </c>
      <c r="H288" s="12">
        <v>666</v>
      </c>
      <c r="I288" s="12">
        <v>6.7</v>
      </c>
      <c r="J288" s="12">
        <v>9.8699999999999992</v>
      </c>
      <c r="K288" s="12">
        <v>9750</v>
      </c>
      <c r="L288" s="12">
        <v>8550</v>
      </c>
      <c r="M288" s="12">
        <v>2</v>
      </c>
      <c r="N288" s="15">
        <v>2010</v>
      </c>
    </row>
    <row r="289" spans="2:14" x14ac:dyDescent="0.25">
      <c r="B289" s="37">
        <v>2012</v>
      </c>
      <c r="C289" s="12">
        <v>2011</v>
      </c>
      <c r="D289" s="12" t="s">
        <v>6</v>
      </c>
      <c r="E289" s="12">
        <v>2014</v>
      </c>
      <c r="F289" s="12">
        <v>10</v>
      </c>
      <c r="G289" s="12">
        <v>6836</v>
      </c>
      <c r="H289" s="12">
        <v>6836</v>
      </c>
      <c r="I289" s="12">
        <v>350</v>
      </c>
      <c r="J289" s="12">
        <v>0</v>
      </c>
      <c r="K289" s="12">
        <v>9500</v>
      </c>
      <c r="L289" s="12">
        <v>6960</v>
      </c>
      <c r="M289" s="12">
        <v>3</v>
      </c>
      <c r="N289" s="15">
        <v>2010</v>
      </c>
    </row>
    <row r="290" spans="2:14" x14ac:dyDescent="0.25">
      <c r="B290" s="37">
        <v>2012</v>
      </c>
      <c r="C290" s="12">
        <v>2011</v>
      </c>
      <c r="D290" s="12" t="s">
        <v>18</v>
      </c>
      <c r="E290" s="12">
        <v>2017</v>
      </c>
      <c r="F290" s="12">
        <v>2236</v>
      </c>
      <c r="G290" s="12">
        <v>5335</v>
      </c>
      <c r="H290" s="12">
        <v>5335</v>
      </c>
      <c r="I290" s="12">
        <v>88.75</v>
      </c>
      <c r="J290" s="12">
        <v>2.04</v>
      </c>
      <c r="K290" s="12">
        <v>10460</v>
      </c>
      <c r="L290" s="12">
        <v>10460</v>
      </c>
      <c r="M290" s="12">
        <v>6</v>
      </c>
      <c r="N290" s="15">
        <v>2010</v>
      </c>
    </row>
    <row r="291" spans="2:14" x14ac:dyDescent="0.25">
      <c r="B291" s="37">
        <v>2012</v>
      </c>
      <c r="C291" s="12">
        <v>2011</v>
      </c>
      <c r="D291" s="12" t="s">
        <v>28</v>
      </c>
      <c r="E291" s="12">
        <v>2014</v>
      </c>
      <c r="F291" s="12">
        <v>2</v>
      </c>
      <c r="G291" s="12">
        <v>1424</v>
      </c>
      <c r="H291" s="12">
        <v>1424</v>
      </c>
      <c r="I291" s="12">
        <v>16.78</v>
      </c>
      <c r="J291" s="12">
        <v>7.46</v>
      </c>
      <c r="K291" s="12">
        <v>9050</v>
      </c>
      <c r="L291" s="12">
        <v>8900</v>
      </c>
      <c r="M291" s="12">
        <v>3</v>
      </c>
      <c r="N291" s="15">
        <v>2010</v>
      </c>
    </row>
    <row r="292" spans="2:14" x14ac:dyDescent="0.25">
      <c r="B292" s="37">
        <v>2012</v>
      </c>
      <c r="C292" s="12">
        <v>2011</v>
      </c>
      <c r="D292" s="12" t="s">
        <v>29</v>
      </c>
      <c r="E292" s="12">
        <v>2013</v>
      </c>
      <c r="F292" s="12">
        <v>1</v>
      </c>
      <c r="G292" s="12">
        <v>1722</v>
      </c>
      <c r="H292" s="12">
        <v>1722</v>
      </c>
      <c r="I292" s="12">
        <v>16.78</v>
      </c>
      <c r="J292" s="12">
        <v>7.46</v>
      </c>
      <c r="K292" s="12">
        <v>10056</v>
      </c>
      <c r="L292" s="12">
        <v>9880</v>
      </c>
      <c r="M292" s="12">
        <v>2</v>
      </c>
      <c r="N292" s="15">
        <v>2010</v>
      </c>
    </row>
    <row r="293" spans="2:14" x14ac:dyDescent="0.25">
      <c r="B293" s="37">
        <v>2012</v>
      </c>
      <c r="C293" s="12">
        <v>2011</v>
      </c>
      <c r="D293" s="12" t="s">
        <v>11</v>
      </c>
      <c r="E293" s="12">
        <v>2015</v>
      </c>
      <c r="F293" s="12">
        <v>50</v>
      </c>
      <c r="G293" s="12">
        <v>3859</v>
      </c>
      <c r="H293" s="12">
        <v>3859</v>
      </c>
      <c r="I293" s="12">
        <v>100.55</v>
      </c>
      <c r="J293" s="12">
        <v>5</v>
      </c>
      <c r="K293" s="12">
        <v>13500</v>
      </c>
      <c r="L293" s="12">
        <v>13500</v>
      </c>
      <c r="M293" s="12">
        <v>4</v>
      </c>
      <c r="N293" s="15">
        <v>2010</v>
      </c>
    </row>
    <row r="294" spans="2:14" x14ac:dyDescent="0.25">
      <c r="B294" s="37">
        <v>2012</v>
      </c>
      <c r="C294" s="12">
        <v>2011</v>
      </c>
      <c r="D294" s="12" t="s">
        <v>10</v>
      </c>
      <c r="E294" s="12">
        <v>2011</v>
      </c>
      <c r="F294" s="12">
        <v>50</v>
      </c>
      <c r="G294" s="12">
        <v>2513</v>
      </c>
      <c r="H294" s="12">
        <v>2513</v>
      </c>
      <c r="I294" s="12">
        <v>108.62</v>
      </c>
      <c r="J294" s="12">
        <v>9.64</v>
      </c>
      <c r="K294" s="12">
        <v>9760</v>
      </c>
      <c r="L294" s="12">
        <v>9760</v>
      </c>
      <c r="M294" s="12">
        <v>4</v>
      </c>
      <c r="N294" s="15">
        <v>2010</v>
      </c>
    </row>
    <row r="295" spans="2:14" x14ac:dyDescent="0.25">
      <c r="B295" s="37">
        <v>2012</v>
      </c>
      <c r="C295" s="12">
        <v>2011</v>
      </c>
      <c r="D295" s="12" t="s">
        <v>12</v>
      </c>
      <c r="E295" s="12">
        <v>2011</v>
      </c>
      <c r="F295" s="12">
        <v>50</v>
      </c>
      <c r="G295" s="12">
        <v>8233</v>
      </c>
      <c r="H295" s="12">
        <v>8233</v>
      </c>
      <c r="I295" s="12">
        <v>378.76</v>
      </c>
      <c r="J295" s="12">
        <v>8.33</v>
      </c>
      <c r="K295" s="12">
        <v>13648</v>
      </c>
      <c r="L295" s="12">
        <v>13648</v>
      </c>
      <c r="M295" s="12">
        <v>3</v>
      </c>
      <c r="N295" s="15">
        <v>2010</v>
      </c>
    </row>
    <row r="296" spans="2:14" x14ac:dyDescent="0.25">
      <c r="B296" s="37">
        <v>2012</v>
      </c>
      <c r="C296" s="12">
        <v>2011</v>
      </c>
      <c r="D296" s="12" t="s">
        <v>32</v>
      </c>
      <c r="E296" s="12">
        <v>2015</v>
      </c>
      <c r="F296" s="12">
        <v>500</v>
      </c>
      <c r="G296" s="12">
        <v>2347</v>
      </c>
      <c r="H296" s="12">
        <v>2347</v>
      </c>
      <c r="I296" s="12">
        <v>14.27</v>
      </c>
      <c r="J296" s="12">
        <v>2.5499999999999998</v>
      </c>
      <c r="K296" s="12">
        <v>9760</v>
      </c>
      <c r="L296" s="12">
        <v>9760</v>
      </c>
      <c r="M296" s="12">
        <v>4</v>
      </c>
      <c r="N296" s="15">
        <v>2010</v>
      </c>
    </row>
    <row r="297" spans="2:14" x14ac:dyDescent="0.25">
      <c r="B297" s="37">
        <v>2012</v>
      </c>
      <c r="C297" s="12">
        <v>2011</v>
      </c>
      <c r="D297" s="12" t="s">
        <v>14</v>
      </c>
      <c r="E297" s="12">
        <v>2011</v>
      </c>
      <c r="F297" s="12">
        <v>100</v>
      </c>
      <c r="G297" s="12">
        <v>2437</v>
      </c>
      <c r="H297" s="12">
        <v>2437</v>
      </c>
      <c r="I297" s="12">
        <v>28.07</v>
      </c>
      <c r="J297" s="12">
        <v>0</v>
      </c>
      <c r="K297" s="12">
        <v>9760</v>
      </c>
      <c r="L297" s="12">
        <v>9760</v>
      </c>
      <c r="M297" s="12">
        <v>3</v>
      </c>
      <c r="N297" s="15">
        <v>2010</v>
      </c>
    </row>
    <row r="298" spans="2:14" x14ac:dyDescent="0.25">
      <c r="B298" s="37">
        <v>2012</v>
      </c>
      <c r="C298" s="12">
        <v>2011</v>
      </c>
      <c r="D298" s="12" t="s">
        <v>33</v>
      </c>
      <c r="E298" s="12">
        <v>2015</v>
      </c>
      <c r="F298" s="12">
        <v>400</v>
      </c>
      <c r="G298" s="12">
        <v>5974</v>
      </c>
      <c r="H298" s="12">
        <v>5974</v>
      </c>
      <c r="I298" s="12">
        <v>53.33</v>
      </c>
      <c r="J298" s="12">
        <v>0</v>
      </c>
      <c r="K298" s="12">
        <v>9760</v>
      </c>
      <c r="L298" s="12">
        <v>9760</v>
      </c>
      <c r="M298" s="12">
        <v>4</v>
      </c>
      <c r="N298" s="15">
        <v>2010</v>
      </c>
    </row>
    <row r="299" spans="2:14" x14ac:dyDescent="0.25">
      <c r="B299" s="37">
        <v>2012</v>
      </c>
      <c r="C299" s="12">
        <v>2011</v>
      </c>
      <c r="D299" s="12" t="s">
        <v>13</v>
      </c>
      <c r="E299" s="12">
        <v>2014</v>
      </c>
      <c r="F299" s="12">
        <v>100</v>
      </c>
      <c r="G299" s="12">
        <v>4691</v>
      </c>
      <c r="H299" s="12">
        <v>4691</v>
      </c>
      <c r="I299" s="12">
        <v>64</v>
      </c>
      <c r="J299" s="12">
        <v>0</v>
      </c>
      <c r="K299" s="12">
        <v>9760</v>
      </c>
      <c r="L299" s="12">
        <v>9760</v>
      </c>
      <c r="M299" s="12">
        <v>3</v>
      </c>
      <c r="N299" s="15">
        <v>2010</v>
      </c>
    </row>
    <row r="300" spans="2:14" x14ac:dyDescent="0.25">
      <c r="B300" s="37">
        <v>2012</v>
      </c>
      <c r="C300" s="12">
        <v>2011</v>
      </c>
      <c r="D300" s="12" t="s">
        <v>15</v>
      </c>
      <c r="E300" s="12">
        <v>2013</v>
      </c>
      <c r="F300" s="12">
        <v>150</v>
      </c>
      <c r="G300" s="12">
        <v>4755</v>
      </c>
      <c r="H300" s="12">
        <v>4755</v>
      </c>
      <c r="I300" s="12">
        <v>16.7</v>
      </c>
      <c r="J300" s="12">
        <v>0</v>
      </c>
      <c r="K300" s="12">
        <v>9760</v>
      </c>
      <c r="L300" s="12">
        <v>9760</v>
      </c>
      <c r="M300" s="12">
        <v>2</v>
      </c>
      <c r="N300" s="15">
        <v>2010</v>
      </c>
    </row>
    <row r="301" spans="2:14" x14ac:dyDescent="0.25">
      <c r="B301" s="37">
        <v>2013</v>
      </c>
      <c r="C301" s="12">
        <v>2012</v>
      </c>
      <c r="D301" s="12" t="s">
        <v>25</v>
      </c>
      <c r="E301" s="12">
        <v>2016</v>
      </c>
      <c r="F301" s="12">
        <v>1300</v>
      </c>
      <c r="G301" s="12">
        <v>2793.6046511627906</v>
      </c>
      <c r="H301" s="12">
        <v>2793.6046511627906</v>
      </c>
      <c r="I301" s="12">
        <v>29.689922480620154</v>
      </c>
      <c r="J301" s="12">
        <v>4.2538759689922481</v>
      </c>
      <c r="K301" s="12">
        <v>8800</v>
      </c>
      <c r="L301" s="12">
        <v>8740</v>
      </c>
      <c r="M301" s="12">
        <v>4</v>
      </c>
      <c r="N301" s="15">
        <v>2011</v>
      </c>
    </row>
    <row r="302" spans="2:14" x14ac:dyDescent="0.25">
      <c r="B302" s="37">
        <v>2013</v>
      </c>
      <c r="C302" s="12">
        <v>2012</v>
      </c>
      <c r="D302" s="12" t="s">
        <v>22</v>
      </c>
      <c r="E302" s="12">
        <v>2016</v>
      </c>
      <c r="F302" s="12">
        <v>1200</v>
      </c>
      <c r="G302" s="12">
        <v>3602.7131782945735</v>
      </c>
      <c r="H302" s="12">
        <v>3602.7131782945735</v>
      </c>
      <c r="I302" s="12">
        <v>48.924418604651166</v>
      </c>
      <c r="J302" s="12">
        <v>6.8701550387596892</v>
      </c>
      <c r="K302" s="12">
        <v>8700</v>
      </c>
      <c r="L302" s="12">
        <v>7450</v>
      </c>
      <c r="M302" s="12">
        <v>4</v>
      </c>
      <c r="N302" s="15">
        <v>2011</v>
      </c>
    </row>
    <row r="303" spans="2:14" x14ac:dyDescent="0.25">
      <c r="B303" s="37">
        <v>2013</v>
      </c>
      <c r="C303" s="12">
        <v>2012</v>
      </c>
      <c r="D303" s="12" t="s">
        <v>30</v>
      </c>
      <c r="E303" s="12">
        <v>2017</v>
      </c>
      <c r="F303" s="12">
        <v>650</v>
      </c>
      <c r="G303" s="12">
        <v>4978.6821705426355</v>
      </c>
      <c r="H303" s="12">
        <v>4978.6821705426355</v>
      </c>
      <c r="I303" s="12">
        <v>63.284883720930232</v>
      </c>
      <c r="J303" s="12">
        <v>4.2344961240310077</v>
      </c>
      <c r="K303" s="12">
        <v>12000</v>
      </c>
      <c r="L303" s="12">
        <v>9316</v>
      </c>
      <c r="M303" s="12">
        <v>4</v>
      </c>
      <c r="N303" s="15">
        <v>2011</v>
      </c>
    </row>
    <row r="304" spans="2:14" x14ac:dyDescent="0.25">
      <c r="B304" s="37">
        <v>2013</v>
      </c>
      <c r="C304" s="12">
        <v>2012</v>
      </c>
      <c r="D304" s="12" t="s">
        <v>26</v>
      </c>
      <c r="E304" s="12">
        <v>2015</v>
      </c>
      <c r="F304" s="12">
        <v>620</v>
      </c>
      <c r="G304" s="12">
        <v>873.06201550387595</v>
      </c>
      <c r="H304" s="12">
        <v>873.06201550387595</v>
      </c>
      <c r="I304" s="12">
        <v>12.538759689922479</v>
      </c>
      <c r="J304" s="12">
        <v>3.4302325581395348</v>
      </c>
      <c r="K304" s="12">
        <v>7050</v>
      </c>
      <c r="L304" s="12">
        <v>6800</v>
      </c>
      <c r="M304" s="12">
        <v>3</v>
      </c>
      <c r="N304" s="15">
        <v>2011</v>
      </c>
    </row>
    <row r="305" spans="2:14" x14ac:dyDescent="0.25">
      <c r="B305" s="37">
        <v>2013</v>
      </c>
      <c r="C305" s="12">
        <v>2012</v>
      </c>
      <c r="D305" s="12" t="s">
        <v>5</v>
      </c>
      <c r="E305" s="12">
        <v>2015</v>
      </c>
      <c r="F305" s="12">
        <v>400</v>
      </c>
      <c r="G305" s="12">
        <v>974.80620155038753</v>
      </c>
      <c r="H305" s="12">
        <v>974.80620155038753</v>
      </c>
      <c r="I305" s="12">
        <v>14.631782945736433</v>
      </c>
      <c r="J305" s="12">
        <v>3.1104651162790695</v>
      </c>
      <c r="K305" s="12">
        <v>6430</v>
      </c>
      <c r="L305" s="12">
        <v>6333</v>
      </c>
      <c r="M305" s="12">
        <v>3</v>
      </c>
      <c r="N305" s="15">
        <v>2011</v>
      </c>
    </row>
    <row r="306" spans="2:14" x14ac:dyDescent="0.25">
      <c r="B306" s="37">
        <v>2013</v>
      </c>
      <c r="C306" s="12">
        <v>2012</v>
      </c>
      <c r="D306" s="12" t="s">
        <v>31</v>
      </c>
      <c r="E306" s="12">
        <v>2017</v>
      </c>
      <c r="F306" s="12">
        <v>340</v>
      </c>
      <c r="G306" s="12">
        <v>1995.1550387596899</v>
      </c>
      <c r="H306" s="12">
        <v>1995.1550387596899</v>
      </c>
      <c r="I306" s="12">
        <v>30.261627906976745</v>
      </c>
      <c r="J306" s="12">
        <v>6.4534883720930232</v>
      </c>
      <c r="K306" s="12">
        <v>7525</v>
      </c>
      <c r="L306" s="12">
        <v>7493</v>
      </c>
      <c r="M306" s="12">
        <v>3</v>
      </c>
      <c r="N306" s="15">
        <v>2011</v>
      </c>
    </row>
    <row r="307" spans="2:14" x14ac:dyDescent="0.25">
      <c r="B307" s="37">
        <v>2013</v>
      </c>
      <c r="C307" s="12">
        <v>2012</v>
      </c>
      <c r="D307" s="12" t="s">
        <v>8</v>
      </c>
      <c r="E307" s="12">
        <v>2014</v>
      </c>
      <c r="F307" s="12">
        <v>85</v>
      </c>
      <c r="G307" s="12">
        <v>926.35658914728674</v>
      </c>
      <c r="H307" s="12">
        <v>926.35658914728674</v>
      </c>
      <c r="I307" s="12">
        <v>6.9864341085271313</v>
      </c>
      <c r="J307" s="12">
        <v>14.709302325581394</v>
      </c>
      <c r="K307" s="12">
        <v>10850</v>
      </c>
      <c r="L307" s="12">
        <v>10450</v>
      </c>
      <c r="M307" s="12">
        <v>2</v>
      </c>
      <c r="N307" s="15">
        <v>2011</v>
      </c>
    </row>
    <row r="308" spans="2:14" x14ac:dyDescent="0.25">
      <c r="B308" s="37">
        <v>2013</v>
      </c>
      <c r="C308" s="12">
        <v>2012</v>
      </c>
      <c r="D308" s="12" t="s">
        <v>4</v>
      </c>
      <c r="E308" s="12">
        <v>2014</v>
      </c>
      <c r="F308" s="12">
        <v>210</v>
      </c>
      <c r="G308" s="12">
        <v>643.41085271317831</v>
      </c>
      <c r="H308" s="12">
        <v>643.41085271317831</v>
      </c>
      <c r="I308" s="12">
        <v>6.7054263565891468</v>
      </c>
      <c r="J308" s="12">
        <v>9.8740310077519364</v>
      </c>
      <c r="K308" s="12">
        <v>9750</v>
      </c>
      <c r="L308" s="12">
        <v>8550</v>
      </c>
      <c r="M308" s="12">
        <v>2</v>
      </c>
      <c r="N308" s="15">
        <v>2011</v>
      </c>
    </row>
    <row r="309" spans="2:14" x14ac:dyDescent="0.25">
      <c r="B309" s="37">
        <v>2013</v>
      </c>
      <c r="C309" s="12">
        <v>2012</v>
      </c>
      <c r="D309" s="12" t="s">
        <v>6</v>
      </c>
      <c r="E309" s="12">
        <v>2015</v>
      </c>
      <c r="F309" s="12">
        <v>10</v>
      </c>
      <c r="G309" s="12">
        <v>6765.5038759689924</v>
      </c>
      <c r="H309" s="12">
        <v>6765.5038759689924</v>
      </c>
      <c r="I309" s="12">
        <v>346.38565891472871</v>
      </c>
      <c r="J309" s="12">
        <v>0</v>
      </c>
      <c r="K309" s="12">
        <v>9500</v>
      </c>
      <c r="L309" s="12">
        <v>6960</v>
      </c>
      <c r="M309" s="12">
        <v>3</v>
      </c>
      <c r="N309" s="15">
        <v>2011</v>
      </c>
    </row>
    <row r="310" spans="2:14" x14ac:dyDescent="0.25">
      <c r="B310" s="37">
        <v>2013</v>
      </c>
      <c r="C310" s="12">
        <v>2012</v>
      </c>
      <c r="D310" s="12" t="s">
        <v>18</v>
      </c>
      <c r="E310" s="12">
        <v>2018</v>
      </c>
      <c r="F310" s="12">
        <v>2236</v>
      </c>
      <c r="G310" s="12">
        <v>5260.6589147286822</v>
      </c>
      <c r="H310" s="12">
        <v>5260.6589147286822</v>
      </c>
      <c r="I310" s="12">
        <v>88.808139534883722</v>
      </c>
      <c r="J310" s="12">
        <v>2.0348837209302326</v>
      </c>
      <c r="K310" s="12">
        <v>10452</v>
      </c>
      <c r="L310" s="12">
        <v>10452</v>
      </c>
      <c r="M310" s="12">
        <v>6</v>
      </c>
      <c r="N310" s="15">
        <v>2011</v>
      </c>
    </row>
    <row r="311" spans="2:14" x14ac:dyDescent="0.25">
      <c r="B311" s="37">
        <v>2013</v>
      </c>
      <c r="C311" s="12">
        <v>2012</v>
      </c>
      <c r="D311" s="12" t="s">
        <v>28</v>
      </c>
      <c r="E311" s="12">
        <v>2015</v>
      </c>
      <c r="F311" s="12">
        <v>2</v>
      </c>
      <c r="G311" s="12">
        <v>1419.5736434108526</v>
      </c>
      <c r="H311" s="12">
        <v>1419.5736434108526</v>
      </c>
      <c r="I311" s="12">
        <v>16.608527131782946</v>
      </c>
      <c r="J311" s="12">
        <v>7.3837209302325579</v>
      </c>
      <c r="K311" s="12">
        <v>9038</v>
      </c>
      <c r="L311" s="12">
        <v>8900</v>
      </c>
      <c r="M311" s="12">
        <v>3</v>
      </c>
      <c r="N311" s="15">
        <v>2011</v>
      </c>
    </row>
    <row r="312" spans="2:14" x14ac:dyDescent="0.25">
      <c r="B312" s="37">
        <v>2013</v>
      </c>
      <c r="C312" s="12">
        <v>2012</v>
      </c>
      <c r="D312" s="12" t="s">
        <v>29</v>
      </c>
      <c r="E312" s="12">
        <v>2015</v>
      </c>
      <c r="F312" s="12">
        <v>1</v>
      </c>
      <c r="G312" s="12">
        <v>1704.4573643410852</v>
      </c>
      <c r="H312" s="12">
        <v>1704.4573643410852</v>
      </c>
      <c r="I312" s="12">
        <v>16.608527131782946</v>
      </c>
      <c r="J312" s="12">
        <v>7.3837209302325579</v>
      </c>
      <c r="K312" s="12">
        <v>10042</v>
      </c>
      <c r="L312" s="12">
        <v>9880</v>
      </c>
      <c r="M312" s="12">
        <v>2</v>
      </c>
      <c r="N312" s="15">
        <v>2011</v>
      </c>
    </row>
    <row r="313" spans="2:14" x14ac:dyDescent="0.25">
      <c r="B313" s="37">
        <v>2013</v>
      </c>
      <c r="C313" s="12">
        <v>2012</v>
      </c>
      <c r="D313" s="12" t="s">
        <v>11</v>
      </c>
      <c r="E313" s="12">
        <v>2016</v>
      </c>
      <c r="F313" s="12">
        <v>50</v>
      </c>
      <c r="G313" s="12">
        <v>3915.6976744186045</v>
      </c>
      <c r="H313" s="12">
        <v>3915.6976744186045</v>
      </c>
      <c r="I313" s="12">
        <v>100.57170542635659</v>
      </c>
      <c r="J313" s="12">
        <v>5.0096899224806197</v>
      </c>
      <c r="K313" s="12">
        <v>13500</v>
      </c>
      <c r="L313" s="12">
        <v>13500</v>
      </c>
      <c r="M313" s="12">
        <v>4</v>
      </c>
      <c r="N313" s="15">
        <v>2011</v>
      </c>
    </row>
    <row r="314" spans="2:14" x14ac:dyDescent="0.25">
      <c r="B314" s="37">
        <v>2013</v>
      </c>
      <c r="C314" s="12">
        <v>2012</v>
      </c>
      <c r="D314" s="12" t="s">
        <v>10</v>
      </c>
      <c r="E314" s="12">
        <v>2013</v>
      </c>
      <c r="F314" s="12">
        <v>50</v>
      </c>
      <c r="G314" s="12">
        <v>2487.4031007751937</v>
      </c>
      <c r="H314" s="12">
        <v>2487.4031007751937</v>
      </c>
      <c r="I314" s="12">
        <v>107.5</v>
      </c>
      <c r="J314" s="12">
        <v>0</v>
      </c>
      <c r="K314" s="12">
        <v>9756</v>
      </c>
      <c r="L314" s="12">
        <v>9756</v>
      </c>
      <c r="M314" s="12">
        <v>4</v>
      </c>
      <c r="N314" s="15">
        <v>2011</v>
      </c>
    </row>
    <row r="315" spans="2:14" x14ac:dyDescent="0.25">
      <c r="B315" s="37">
        <v>2013</v>
      </c>
      <c r="C315" s="12">
        <v>2012</v>
      </c>
      <c r="D315" s="12" t="s">
        <v>12</v>
      </c>
      <c r="E315" s="12">
        <v>2013</v>
      </c>
      <c r="F315" s="12">
        <v>50</v>
      </c>
      <c r="G315" s="12">
        <v>8147.2868217054265</v>
      </c>
      <c r="H315" s="12">
        <v>8147.2868217054265</v>
      </c>
      <c r="I315" s="12">
        <v>369.90310077519382</v>
      </c>
      <c r="J315" s="12">
        <v>8.246124031007751</v>
      </c>
      <c r="K315" s="12">
        <v>13648</v>
      </c>
      <c r="L315" s="12">
        <v>13648</v>
      </c>
      <c r="M315" s="12">
        <v>3</v>
      </c>
      <c r="N315" s="15">
        <v>2011</v>
      </c>
    </row>
    <row r="316" spans="2:14" x14ac:dyDescent="0.25">
      <c r="B316" s="37">
        <v>2013</v>
      </c>
      <c r="C316" s="12">
        <v>2012</v>
      </c>
      <c r="D316" s="12" t="s">
        <v>32</v>
      </c>
      <c r="E316" s="12">
        <v>2016</v>
      </c>
      <c r="F316" s="12">
        <v>500</v>
      </c>
      <c r="G316" s="12">
        <v>2322.6744186046512</v>
      </c>
      <c r="H316" s="12">
        <v>2322.6744186046512</v>
      </c>
      <c r="I316" s="12">
        <v>14.118217054263566</v>
      </c>
      <c r="J316" s="12">
        <v>2.5193798449612403</v>
      </c>
      <c r="K316" s="12">
        <v>9756</v>
      </c>
      <c r="L316" s="12">
        <v>9756</v>
      </c>
      <c r="M316" s="12">
        <v>4</v>
      </c>
      <c r="N316" s="15">
        <v>2011</v>
      </c>
    </row>
    <row r="317" spans="2:14" x14ac:dyDescent="0.25">
      <c r="B317" s="37">
        <v>2013</v>
      </c>
      <c r="C317" s="12">
        <v>2012</v>
      </c>
      <c r="D317" s="12" t="s">
        <v>14</v>
      </c>
      <c r="E317" s="12">
        <v>2013</v>
      </c>
      <c r="F317" s="12">
        <v>100</v>
      </c>
      <c r="G317" s="12">
        <v>2107.5581395348836</v>
      </c>
      <c r="H317" s="12">
        <v>2107.5581395348836</v>
      </c>
      <c r="I317" s="12">
        <v>37.655038759689923</v>
      </c>
      <c r="J317" s="12">
        <v>0</v>
      </c>
      <c r="K317" s="12">
        <v>9756</v>
      </c>
      <c r="L317" s="12">
        <v>9756</v>
      </c>
      <c r="M317" s="12">
        <v>3</v>
      </c>
      <c r="N317" s="15">
        <v>2011</v>
      </c>
    </row>
    <row r="318" spans="2:14" x14ac:dyDescent="0.25">
      <c r="B318" s="37">
        <v>2013</v>
      </c>
      <c r="C318" s="12">
        <v>2012</v>
      </c>
      <c r="D318" s="12" t="s">
        <v>33</v>
      </c>
      <c r="E318" s="12">
        <v>2016</v>
      </c>
      <c r="F318" s="12">
        <v>400</v>
      </c>
      <c r="G318" s="12">
        <v>5931.2015503875964</v>
      </c>
      <c r="H318" s="12">
        <v>5931.2015503875964</v>
      </c>
      <c r="I318" s="12">
        <v>70.455426356589143</v>
      </c>
      <c r="J318" s="12">
        <v>0</v>
      </c>
      <c r="K318" s="12">
        <v>9756</v>
      </c>
      <c r="L318" s="12">
        <v>9756</v>
      </c>
      <c r="M318" s="12">
        <v>4</v>
      </c>
      <c r="N318" s="15">
        <v>2011</v>
      </c>
    </row>
    <row r="319" spans="2:14" x14ac:dyDescent="0.25">
      <c r="B319" s="37">
        <v>2013</v>
      </c>
      <c r="C319" s="12">
        <v>2012</v>
      </c>
      <c r="D319" s="12" t="s">
        <v>13</v>
      </c>
      <c r="E319" s="12">
        <v>2015</v>
      </c>
      <c r="F319" s="12">
        <v>100</v>
      </c>
      <c r="G319" s="12">
        <v>4824.6124031007748</v>
      </c>
      <c r="H319" s="12">
        <v>4824.6124031007748</v>
      </c>
      <c r="I319" s="12">
        <v>64.04069767441861</v>
      </c>
      <c r="J319" s="12">
        <v>0</v>
      </c>
      <c r="K319" s="12">
        <v>9756</v>
      </c>
      <c r="L319" s="12">
        <v>9756</v>
      </c>
      <c r="M319" s="12">
        <v>3</v>
      </c>
      <c r="N319" s="15">
        <v>2011</v>
      </c>
    </row>
    <row r="320" spans="2:14" x14ac:dyDescent="0.25">
      <c r="B320" s="37">
        <v>2013</v>
      </c>
      <c r="C320" s="12">
        <v>2012</v>
      </c>
      <c r="D320" s="12" t="s">
        <v>15</v>
      </c>
      <c r="E320" s="12">
        <v>2014</v>
      </c>
      <c r="F320" s="12">
        <v>150</v>
      </c>
      <c r="G320" s="12">
        <v>3687.015503875969</v>
      </c>
      <c r="H320" s="12">
        <v>3687.015503875969</v>
      </c>
      <c r="I320" s="12">
        <v>20.70736434108527</v>
      </c>
      <c r="J320" s="12">
        <v>0</v>
      </c>
      <c r="K320" s="12">
        <v>9756</v>
      </c>
      <c r="L320" s="12">
        <v>9756</v>
      </c>
      <c r="M320" s="12">
        <v>2</v>
      </c>
      <c r="N320" s="15">
        <v>2011</v>
      </c>
    </row>
    <row r="321" spans="2:14" x14ac:dyDescent="0.25">
      <c r="B321" s="37">
        <v>2014</v>
      </c>
      <c r="C321" s="12">
        <v>2013</v>
      </c>
      <c r="D321" s="12" t="s">
        <v>25</v>
      </c>
      <c r="E321" s="12">
        <v>2017</v>
      </c>
      <c r="F321" s="12">
        <v>1300</v>
      </c>
      <c r="G321" s="12">
        <v>2780.4182509505704</v>
      </c>
      <c r="H321" s="12">
        <v>2780.4182509505704</v>
      </c>
      <c r="I321" s="12">
        <v>29.638783269961976</v>
      </c>
      <c r="J321" s="12">
        <v>4.2490494296577941</v>
      </c>
      <c r="K321" s="12">
        <v>8800</v>
      </c>
      <c r="L321" s="12">
        <v>8740</v>
      </c>
      <c r="M321" s="12">
        <v>4</v>
      </c>
      <c r="N321" s="15">
        <v>2012</v>
      </c>
    </row>
    <row r="322" spans="2:14" x14ac:dyDescent="0.25">
      <c r="B322" s="37">
        <v>2014</v>
      </c>
      <c r="C322" s="12">
        <v>2013</v>
      </c>
      <c r="D322" s="12" t="s">
        <v>22</v>
      </c>
      <c r="E322" s="12">
        <v>2017</v>
      </c>
      <c r="F322" s="12">
        <v>1200</v>
      </c>
      <c r="G322" s="12">
        <v>3584.6007604562737</v>
      </c>
      <c r="H322" s="12">
        <v>3584.6007604562737</v>
      </c>
      <c r="I322" s="12">
        <v>48.849809885931556</v>
      </c>
      <c r="J322" s="12">
        <v>6.8631178707224327</v>
      </c>
      <c r="K322" s="12">
        <v>8700</v>
      </c>
      <c r="L322" s="12">
        <v>7450</v>
      </c>
      <c r="M322" s="12">
        <v>4</v>
      </c>
      <c r="N322" s="15">
        <v>2012</v>
      </c>
    </row>
    <row r="323" spans="2:14" x14ac:dyDescent="0.25">
      <c r="B323" s="37">
        <v>2014</v>
      </c>
      <c r="C323" s="12">
        <v>2013</v>
      </c>
      <c r="D323" s="12" t="s">
        <v>30</v>
      </c>
      <c r="E323" s="12">
        <v>2017</v>
      </c>
      <c r="F323" s="12">
        <v>520</v>
      </c>
      <c r="G323" s="12">
        <v>6242.3954372623575</v>
      </c>
      <c r="H323" s="12">
        <v>6242.3954372623575</v>
      </c>
      <c r="I323" s="12">
        <v>69.239543726235738</v>
      </c>
      <c r="J323" s="12">
        <v>8.0323193916349798</v>
      </c>
      <c r="K323" s="12">
        <v>10700</v>
      </c>
      <c r="L323" s="12">
        <v>8307</v>
      </c>
      <c r="M323" s="12">
        <v>4</v>
      </c>
      <c r="N323" s="15">
        <v>2012</v>
      </c>
    </row>
    <row r="324" spans="2:14" x14ac:dyDescent="0.25">
      <c r="B324" s="37">
        <v>2014</v>
      </c>
      <c r="C324" s="12">
        <v>2013</v>
      </c>
      <c r="D324" s="12" t="s">
        <v>26</v>
      </c>
      <c r="E324" s="12">
        <v>2016</v>
      </c>
      <c r="F324" s="12">
        <v>620</v>
      </c>
      <c r="G324" s="12">
        <v>869.77186311787068</v>
      </c>
      <c r="H324" s="12">
        <v>869.77186311787068</v>
      </c>
      <c r="I324" s="12">
        <v>12.519011406844106</v>
      </c>
      <c r="J324" s="12">
        <v>3.4220532319391634</v>
      </c>
      <c r="K324" s="12">
        <v>7050</v>
      </c>
      <c r="L324" s="12">
        <v>6800</v>
      </c>
      <c r="M324" s="12">
        <v>3</v>
      </c>
      <c r="N324" s="15">
        <v>2012</v>
      </c>
    </row>
    <row r="325" spans="2:14" x14ac:dyDescent="0.25">
      <c r="B325" s="37">
        <v>2014</v>
      </c>
      <c r="C325" s="12">
        <v>2013</v>
      </c>
      <c r="D325" s="12" t="s">
        <v>5</v>
      </c>
      <c r="E325" s="12">
        <v>2016</v>
      </c>
      <c r="F325" s="12">
        <v>400</v>
      </c>
      <c r="G325" s="12">
        <v>970.53231939163493</v>
      </c>
      <c r="H325" s="12">
        <v>970.53231939163493</v>
      </c>
      <c r="I325" s="12">
        <v>14.610266159695817</v>
      </c>
      <c r="J325" s="12">
        <v>3.1083650190114067</v>
      </c>
      <c r="K325" s="12">
        <v>6430</v>
      </c>
      <c r="L325" s="12">
        <v>6333</v>
      </c>
      <c r="M325" s="12">
        <v>3</v>
      </c>
      <c r="N325" s="15">
        <v>2012</v>
      </c>
    </row>
    <row r="326" spans="2:14" x14ac:dyDescent="0.25">
      <c r="B326" s="37">
        <v>2014</v>
      </c>
      <c r="C326" s="12">
        <v>2013</v>
      </c>
      <c r="D326" s="12" t="s">
        <v>31</v>
      </c>
      <c r="E326" s="12">
        <v>2017</v>
      </c>
      <c r="F326" s="12">
        <v>340</v>
      </c>
      <c r="G326" s="12">
        <v>1980.9885931558933</v>
      </c>
      <c r="H326" s="12">
        <v>1980.9885931558933</v>
      </c>
      <c r="I326" s="12">
        <v>30.218631178707223</v>
      </c>
      <c r="J326" s="12">
        <v>6.4448669201520916</v>
      </c>
      <c r="K326" s="12">
        <v>7525</v>
      </c>
      <c r="L326" s="12">
        <v>7493</v>
      </c>
      <c r="M326" s="12">
        <v>3</v>
      </c>
      <c r="N326" s="15">
        <v>2012</v>
      </c>
    </row>
    <row r="327" spans="2:14" x14ac:dyDescent="0.25">
      <c r="B327" s="37">
        <v>2014</v>
      </c>
      <c r="C327" s="12">
        <v>2013</v>
      </c>
      <c r="D327" s="12" t="s">
        <v>8</v>
      </c>
      <c r="E327" s="12">
        <v>2015</v>
      </c>
      <c r="F327" s="12">
        <v>85</v>
      </c>
      <c r="G327" s="12">
        <v>923.00380228136873</v>
      </c>
      <c r="H327" s="12">
        <v>923.00380228136873</v>
      </c>
      <c r="I327" s="12">
        <v>6.9771863117870714</v>
      </c>
      <c r="J327" s="12">
        <v>14.686311787072242</v>
      </c>
      <c r="K327" s="12">
        <v>10817</v>
      </c>
      <c r="L327" s="12">
        <v>10450</v>
      </c>
      <c r="M327" s="12">
        <v>2</v>
      </c>
      <c r="N327" s="15">
        <v>2012</v>
      </c>
    </row>
    <row r="328" spans="2:14" x14ac:dyDescent="0.25">
      <c r="B328" s="37">
        <v>2014</v>
      </c>
      <c r="C328" s="12">
        <v>2013</v>
      </c>
      <c r="D328" s="12" t="s">
        <v>4</v>
      </c>
      <c r="E328" s="12">
        <v>2015</v>
      </c>
      <c r="F328" s="12">
        <v>210</v>
      </c>
      <c r="G328" s="12">
        <v>639.73384030418254</v>
      </c>
      <c r="H328" s="12">
        <v>639.73384030418254</v>
      </c>
      <c r="I328" s="12">
        <v>6.6920152091254748</v>
      </c>
      <c r="J328" s="12">
        <v>9.8574144486691999</v>
      </c>
      <c r="K328" s="12">
        <v>9750</v>
      </c>
      <c r="L328" s="12">
        <v>8550</v>
      </c>
      <c r="M328" s="12">
        <v>2</v>
      </c>
      <c r="N328" s="15">
        <v>2012</v>
      </c>
    </row>
    <row r="329" spans="2:14" x14ac:dyDescent="0.25">
      <c r="B329" s="37">
        <v>2014</v>
      </c>
      <c r="C329" s="12">
        <v>2013</v>
      </c>
      <c r="D329" s="12" t="s">
        <v>6</v>
      </c>
      <c r="E329" s="12">
        <v>2016</v>
      </c>
      <c r="F329" s="12">
        <v>10</v>
      </c>
      <c r="G329" s="12">
        <v>6695.8174904942962</v>
      </c>
      <c r="H329" s="12">
        <v>6695.8174904942962</v>
      </c>
      <c r="I329" s="12">
        <v>0</v>
      </c>
      <c r="J329" s="12">
        <v>40.865019011406844</v>
      </c>
      <c r="K329" s="12">
        <v>9500</v>
      </c>
      <c r="L329" s="12">
        <v>6960</v>
      </c>
      <c r="M329" s="12">
        <v>3</v>
      </c>
      <c r="N329" s="15">
        <v>2012</v>
      </c>
    </row>
    <row r="330" spans="2:14" x14ac:dyDescent="0.25">
      <c r="B330" s="37">
        <v>2014</v>
      </c>
      <c r="C330" s="12">
        <v>2013</v>
      </c>
      <c r="D330" s="12" t="s">
        <v>18</v>
      </c>
      <c r="E330" s="12">
        <v>2019</v>
      </c>
      <c r="F330" s="12">
        <v>2234</v>
      </c>
      <c r="G330" s="12">
        <v>5229.0874524714827</v>
      </c>
      <c r="H330" s="12">
        <v>5229.0874524714827</v>
      </c>
      <c r="I330" s="12">
        <v>88.669201520912551</v>
      </c>
      <c r="J330" s="12">
        <v>2.0342205323193916</v>
      </c>
      <c r="K330" s="12">
        <v>10464</v>
      </c>
      <c r="L330" s="12">
        <v>10464</v>
      </c>
      <c r="M330" s="12">
        <v>6</v>
      </c>
      <c r="N330" s="15">
        <v>2012</v>
      </c>
    </row>
    <row r="331" spans="2:14" x14ac:dyDescent="0.25">
      <c r="B331" s="37">
        <v>2014</v>
      </c>
      <c r="C331" s="12">
        <v>2013</v>
      </c>
      <c r="D331" s="12" t="s">
        <v>28</v>
      </c>
      <c r="E331" s="12">
        <v>2016</v>
      </c>
      <c r="F331" s="12">
        <v>2</v>
      </c>
      <c r="G331" s="12">
        <v>1411.5969581749048</v>
      </c>
      <c r="H331" s="12">
        <v>1411.5969581749048</v>
      </c>
      <c r="I331" s="12">
        <v>16.587452471482887</v>
      </c>
      <c r="J331" s="12">
        <v>7.3764258555133075</v>
      </c>
      <c r="K331" s="12">
        <v>9027</v>
      </c>
      <c r="L331" s="12">
        <v>8900</v>
      </c>
      <c r="M331" s="12">
        <v>3</v>
      </c>
      <c r="N331" s="15">
        <v>2012</v>
      </c>
    </row>
    <row r="332" spans="2:14" x14ac:dyDescent="0.25">
      <c r="B332" s="37">
        <v>2014</v>
      </c>
      <c r="C332" s="12">
        <v>2013</v>
      </c>
      <c r="D332" s="12" t="s">
        <v>29</v>
      </c>
      <c r="E332" s="12">
        <v>2015</v>
      </c>
      <c r="F332" s="12">
        <v>1</v>
      </c>
      <c r="G332" s="12">
        <v>1694.8669201520911</v>
      </c>
      <c r="H332" s="12">
        <v>1694.8669201520911</v>
      </c>
      <c r="I332" s="12">
        <v>16.587452471482887</v>
      </c>
      <c r="J332" s="12">
        <v>7.3764258555133075</v>
      </c>
      <c r="K332" s="12">
        <v>10029</v>
      </c>
      <c r="L332" s="12">
        <v>9880</v>
      </c>
      <c r="M332" s="12">
        <v>2</v>
      </c>
      <c r="N332" s="15">
        <v>2012</v>
      </c>
    </row>
    <row r="333" spans="2:14" x14ac:dyDescent="0.25">
      <c r="B333" s="37">
        <v>2014</v>
      </c>
      <c r="C333" s="12">
        <v>2013</v>
      </c>
      <c r="D333" s="12" t="s">
        <v>11</v>
      </c>
      <c r="E333" s="12">
        <v>2017</v>
      </c>
      <c r="F333" s="12">
        <v>50</v>
      </c>
      <c r="G333" s="12">
        <v>3725.2851711026615</v>
      </c>
      <c r="H333" s="12">
        <v>3725.2851711026615</v>
      </c>
      <c r="I333" s="12">
        <v>100.41825095057034</v>
      </c>
      <c r="J333" s="12">
        <v>5</v>
      </c>
      <c r="K333" s="12">
        <v>13500</v>
      </c>
      <c r="L333" s="12">
        <v>13500</v>
      </c>
      <c r="M333" s="12">
        <v>4</v>
      </c>
      <c r="N333" s="15">
        <v>2012</v>
      </c>
    </row>
    <row r="334" spans="2:14" x14ac:dyDescent="0.25">
      <c r="B334" s="37">
        <v>2014</v>
      </c>
      <c r="C334" s="12">
        <v>2013</v>
      </c>
      <c r="D334" s="12" t="s">
        <v>10</v>
      </c>
      <c r="E334" s="12">
        <v>2016</v>
      </c>
      <c r="F334" s="12">
        <v>50</v>
      </c>
      <c r="G334" s="12">
        <v>2370.722433460076</v>
      </c>
      <c r="H334" s="12">
        <v>2370.722433460076</v>
      </c>
      <c r="I334" s="12">
        <v>107.33840304182509</v>
      </c>
      <c r="J334" s="12">
        <v>0</v>
      </c>
      <c r="K334" s="12">
        <v>9716</v>
      </c>
      <c r="L334" s="12">
        <v>9716</v>
      </c>
      <c r="M334" s="12">
        <v>4</v>
      </c>
      <c r="N334" s="15">
        <v>2012</v>
      </c>
    </row>
    <row r="335" spans="2:14" x14ac:dyDescent="0.25">
      <c r="B335" s="37">
        <v>2014</v>
      </c>
      <c r="C335" s="12">
        <v>2013</v>
      </c>
      <c r="D335" s="12" t="s">
        <v>12</v>
      </c>
      <c r="E335" s="12">
        <v>2014</v>
      </c>
      <c r="F335" s="12">
        <v>50</v>
      </c>
      <c r="G335" s="12">
        <v>7884.0304182509499</v>
      </c>
      <c r="H335" s="12">
        <v>7884.0304182509499</v>
      </c>
      <c r="I335" s="12">
        <v>373.39353612167298</v>
      </c>
      <c r="J335" s="12">
        <v>8.3174904942965782</v>
      </c>
      <c r="K335" s="12">
        <v>18000</v>
      </c>
      <c r="L335" s="12">
        <v>18000</v>
      </c>
      <c r="M335" s="12">
        <v>3</v>
      </c>
      <c r="N335" s="15">
        <v>2012</v>
      </c>
    </row>
    <row r="336" spans="2:14" x14ac:dyDescent="0.25">
      <c r="B336" s="37">
        <v>2014</v>
      </c>
      <c r="C336" s="12">
        <v>2013</v>
      </c>
      <c r="D336" s="12" t="s">
        <v>32</v>
      </c>
      <c r="E336" s="12">
        <v>2017</v>
      </c>
      <c r="F336" s="12">
        <v>500</v>
      </c>
      <c r="G336" s="12">
        <v>2314.638783269962</v>
      </c>
      <c r="H336" s="12">
        <v>2314.638783269962</v>
      </c>
      <c r="I336" s="12">
        <v>14.096958174904943</v>
      </c>
      <c r="J336" s="12">
        <v>2.5190114068441063</v>
      </c>
      <c r="K336" s="12">
        <v>9716</v>
      </c>
      <c r="L336" s="12">
        <v>9716</v>
      </c>
      <c r="M336" s="12">
        <v>4</v>
      </c>
      <c r="N336" s="15">
        <v>2012</v>
      </c>
    </row>
    <row r="337" spans="2:14" x14ac:dyDescent="0.25">
      <c r="B337" s="37">
        <v>2014</v>
      </c>
      <c r="C337" s="12">
        <v>2013</v>
      </c>
      <c r="D337" s="12" t="s">
        <v>14</v>
      </c>
      <c r="E337" s="12">
        <v>2014</v>
      </c>
      <c r="F337" s="12">
        <v>100</v>
      </c>
      <c r="G337" s="12">
        <v>2096.0076045627375</v>
      </c>
      <c r="H337" s="12">
        <v>2096.0076045627375</v>
      </c>
      <c r="I337" s="12">
        <v>37.595057034220531</v>
      </c>
      <c r="J337" s="12">
        <v>0</v>
      </c>
      <c r="K337" s="12">
        <v>9716</v>
      </c>
      <c r="L337" s="12">
        <v>9716</v>
      </c>
      <c r="M337" s="12">
        <v>3</v>
      </c>
      <c r="N337" s="15">
        <v>2012</v>
      </c>
    </row>
    <row r="338" spans="2:14" x14ac:dyDescent="0.25">
      <c r="B338" s="37">
        <v>2014</v>
      </c>
      <c r="C338" s="12">
        <v>2013</v>
      </c>
      <c r="D338" s="12" t="s">
        <v>33</v>
      </c>
      <c r="E338" s="12">
        <v>2017</v>
      </c>
      <c r="F338" s="12">
        <v>400</v>
      </c>
      <c r="G338" s="12">
        <v>5885.931558935361</v>
      </c>
      <c r="H338" s="12">
        <v>5885.931558935361</v>
      </c>
      <c r="I338" s="12">
        <v>70.342205323193909</v>
      </c>
      <c r="J338" s="12">
        <v>0</v>
      </c>
      <c r="K338" s="12">
        <v>9716</v>
      </c>
      <c r="L338" s="12">
        <v>9716</v>
      </c>
      <c r="M338" s="12">
        <v>4</v>
      </c>
      <c r="N338" s="15">
        <v>2012</v>
      </c>
    </row>
    <row r="339" spans="2:14" x14ac:dyDescent="0.25">
      <c r="B339" s="37">
        <v>2014</v>
      </c>
      <c r="C339" s="12">
        <v>2013</v>
      </c>
      <c r="D339" s="12" t="s">
        <v>13</v>
      </c>
      <c r="E339" s="12">
        <v>2016</v>
      </c>
      <c r="F339" s="12">
        <v>100</v>
      </c>
      <c r="G339" s="12">
        <v>4795.6273764258549</v>
      </c>
      <c r="H339" s="12">
        <v>4795.6273764258549</v>
      </c>
      <c r="I339" s="12">
        <v>63.935361216730037</v>
      </c>
      <c r="J339" s="12">
        <v>0</v>
      </c>
      <c r="K339" s="12">
        <v>9716</v>
      </c>
      <c r="L339" s="12">
        <v>9716</v>
      </c>
      <c r="M339" s="12">
        <v>3</v>
      </c>
      <c r="N339" s="15">
        <v>2012</v>
      </c>
    </row>
    <row r="340" spans="2:14" x14ac:dyDescent="0.25">
      <c r="B340" s="37">
        <v>2014</v>
      </c>
      <c r="C340" s="12">
        <v>2013</v>
      </c>
      <c r="D340" s="12" t="s">
        <v>15</v>
      </c>
      <c r="E340" s="12">
        <v>2015</v>
      </c>
      <c r="F340" s="12">
        <v>150</v>
      </c>
      <c r="G340" s="12">
        <v>3387.8326996197716</v>
      </c>
      <c r="H340" s="12">
        <v>3387.8326996197716</v>
      </c>
      <c r="I340" s="12">
        <v>23.469581749049429</v>
      </c>
      <c r="J340" s="12">
        <v>0</v>
      </c>
      <c r="K340" s="12">
        <v>9716</v>
      </c>
      <c r="L340" s="12">
        <v>9716</v>
      </c>
      <c r="M340" s="12">
        <v>2</v>
      </c>
      <c r="N340" s="15">
        <v>2012</v>
      </c>
    </row>
    <row r="341" spans="2:14" x14ac:dyDescent="0.25">
      <c r="B341" s="37">
        <v>2015</v>
      </c>
      <c r="C341" s="12">
        <v>2014</v>
      </c>
      <c r="D341" s="12" t="s">
        <v>25</v>
      </c>
      <c r="E341" s="12">
        <v>2018</v>
      </c>
      <c r="F341" s="12">
        <v>1300</v>
      </c>
      <c r="G341" s="12">
        <v>2728.7184284377927</v>
      </c>
      <c r="H341" s="12">
        <v>2728.7184284377927</v>
      </c>
      <c r="I341" s="12">
        <v>29.148737137511695</v>
      </c>
      <c r="J341" s="12">
        <v>4.1814780168381667</v>
      </c>
      <c r="K341" s="12">
        <v>8800</v>
      </c>
      <c r="L341" s="12">
        <v>8740</v>
      </c>
      <c r="M341" s="12">
        <v>4</v>
      </c>
      <c r="N341" s="15">
        <v>2013</v>
      </c>
    </row>
    <row r="342" spans="2:14" x14ac:dyDescent="0.25">
      <c r="B342" s="37">
        <v>2015</v>
      </c>
      <c r="C342" s="12">
        <v>2014</v>
      </c>
      <c r="D342" s="12" t="s">
        <v>22</v>
      </c>
      <c r="E342" s="12">
        <v>2018</v>
      </c>
      <c r="F342" s="12">
        <v>1200</v>
      </c>
      <c r="G342" s="12">
        <v>3486.4359214218898</v>
      </c>
      <c r="H342" s="12">
        <v>3486.4359214218898</v>
      </c>
      <c r="I342" s="12">
        <v>48.05425631431244</v>
      </c>
      <c r="J342" s="12">
        <v>6.7539756782039291</v>
      </c>
      <c r="K342" s="12">
        <v>8700</v>
      </c>
      <c r="L342" s="12">
        <v>7450</v>
      </c>
      <c r="M342" s="12">
        <v>4</v>
      </c>
      <c r="N342" s="15">
        <v>2013</v>
      </c>
    </row>
    <row r="343" spans="2:14" x14ac:dyDescent="0.25">
      <c r="B343" s="37">
        <v>2015</v>
      </c>
      <c r="C343" s="12">
        <v>2014</v>
      </c>
      <c r="D343" s="12" t="s">
        <v>30</v>
      </c>
      <c r="E343" s="12">
        <v>2018</v>
      </c>
      <c r="F343" s="12">
        <v>520</v>
      </c>
      <c r="G343" s="12">
        <v>6072.9653882132834</v>
      </c>
      <c r="H343" s="12">
        <v>6072.9653882132834</v>
      </c>
      <c r="I343" s="12">
        <v>68.101028999064553</v>
      </c>
      <c r="J343" s="12">
        <v>7.8952291861552855</v>
      </c>
      <c r="K343" s="12">
        <v>10700</v>
      </c>
      <c r="L343" s="12">
        <v>8307</v>
      </c>
      <c r="M343" s="12">
        <v>4</v>
      </c>
      <c r="N343" s="15">
        <v>2013</v>
      </c>
    </row>
    <row r="344" spans="2:14" x14ac:dyDescent="0.25">
      <c r="B344" s="37">
        <v>2015</v>
      </c>
      <c r="C344" s="12">
        <v>2014</v>
      </c>
      <c r="D344" s="12" t="s">
        <v>26</v>
      </c>
      <c r="E344" s="12">
        <v>2017</v>
      </c>
      <c r="F344" s="12">
        <v>620</v>
      </c>
      <c r="G344" s="12">
        <v>853.13376987839104</v>
      </c>
      <c r="H344" s="12">
        <v>853.13376987839104</v>
      </c>
      <c r="I344" s="12">
        <v>12.310570626753977</v>
      </c>
      <c r="J344" s="12">
        <v>3.3676333021515439</v>
      </c>
      <c r="K344" s="12">
        <v>7050</v>
      </c>
      <c r="L344" s="12">
        <v>6800</v>
      </c>
      <c r="M344" s="12">
        <v>3</v>
      </c>
      <c r="N344" s="15">
        <v>2013</v>
      </c>
    </row>
    <row r="345" spans="2:14" x14ac:dyDescent="0.25">
      <c r="B345" s="37">
        <v>2015</v>
      </c>
      <c r="C345" s="12">
        <v>2014</v>
      </c>
      <c r="D345" s="12" t="s">
        <v>5</v>
      </c>
      <c r="E345" s="12">
        <v>2017</v>
      </c>
      <c r="F345" s="12">
        <v>400</v>
      </c>
      <c r="G345" s="12">
        <v>951.35640785781106</v>
      </c>
      <c r="H345" s="12">
        <v>951.35640785781106</v>
      </c>
      <c r="I345" s="12">
        <v>14.368568755846585</v>
      </c>
      <c r="J345" s="12">
        <v>3.058933582787652</v>
      </c>
      <c r="K345" s="12">
        <v>6430</v>
      </c>
      <c r="L345" s="12">
        <v>6333</v>
      </c>
      <c r="M345" s="12">
        <v>3</v>
      </c>
      <c r="N345" s="15">
        <v>2013</v>
      </c>
    </row>
    <row r="346" spans="2:14" x14ac:dyDescent="0.25">
      <c r="B346" s="37">
        <v>2015</v>
      </c>
      <c r="C346" s="12">
        <v>2014</v>
      </c>
      <c r="D346" s="12" t="s">
        <v>31</v>
      </c>
      <c r="E346" s="12">
        <v>2017</v>
      </c>
      <c r="F346" s="12">
        <v>340</v>
      </c>
      <c r="G346" s="12">
        <v>1938.2600561272218</v>
      </c>
      <c r="H346" s="12">
        <v>1938.2600561272218</v>
      </c>
      <c r="I346" s="12">
        <v>29.719363891487372</v>
      </c>
      <c r="J346" s="12">
        <v>6.3423760523854078</v>
      </c>
      <c r="K346" s="12">
        <v>7525</v>
      </c>
      <c r="L346" s="12">
        <v>7493</v>
      </c>
      <c r="M346" s="12">
        <v>3</v>
      </c>
      <c r="N346" s="15">
        <v>2013</v>
      </c>
    </row>
    <row r="347" spans="2:14" x14ac:dyDescent="0.25">
      <c r="B347" s="37">
        <v>2015</v>
      </c>
      <c r="C347" s="12">
        <v>2014</v>
      </c>
      <c r="D347" s="12" t="s">
        <v>8</v>
      </c>
      <c r="E347" s="12">
        <v>2016</v>
      </c>
      <c r="F347" s="12">
        <v>85</v>
      </c>
      <c r="G347" s="12">
        <v>905.51917680074837</v>
      </c>
      <c r="H347" s="12">
        <v>905.51917680074837</v>
      </c>
      <c r="I347" s="12">
        <v>6.8662301216089805</v>
      </c>
      <c r="J347" s="12">
        <v>14.443405051449954</v>
      </c>
      <c r="K347" s="12">
        <v>10783</v>
      </c>
      <c r="L347" s="12">
        <v>10450</v>
      </c>
      <c r="M347" s="12">
        <v>2</v>
      </c>
      <c r="N347" s="15">
        <v>2013</v>
      </c>
    </row>
    <row r="348" spans="2:14" x14ac:dyDescent="0.25">
      <c r="B348" s="37">
        <v>2015</v>
      </c>
      <c r="C348" s="12">
        <v>2014</v>
      </c>
      <c r="D348" s="12" t="s">
        <v>4</v>
      </c>
      <c r="E348" s="12">
        <v>2016</v>
      </c>
      <c r="F348" s="12">
        <v>210</v>
      </c>
      <c r="G348" s="12">
        <v>627.68942937324607</v>
      </c>
      <c r="H348" s="12">
        <v>627.68942937324607</v>
      </c>
      <c r="I348" s="12">
        <v>6.585594013096352</v>
      </c>
      <c r="J348" s="12">
        <v>9.7006548175865284</v>
      </c>
      <c r="K348" s="12">
        <v>9750</v>
      </c>
      <c r="L348" s="12">
        <v>8550</v>
      </c>
      <c r="M348" s="12">
        <v>2</v>
      </c>
      <c r="N348" s="15">
        <v>2013</v>
      </c>
    </row>
    <row r="349" spans="2:14" x14ac:dyDescent="0.25">
      <c r="B349" s="37">
        <v>2015</v>
      </c>
      <c r="C349" s="12">
        <v>2014</v>
      </c>
      <c r="D349" s="12" t="s">
        <v>6</v>
      </c>
      <c r="E349" s="12">
        <v>2017</v>
      </c>
      <c r="F349" s="12">
        <v>10</v>
      </c>
      <c r="G349" s="12">
        <v>6527.595884003742</v>
      </c>
      <c r="H349" s="12">
        <v>6527.595884003742</v>
      </c>
      <c r="I349" s="12">
        <v>0</v>
      </c>
      <c r="J349" s="12">
        <v>40.196445275958844</v>
      </c>
      <c r="K349" s="12">
        <v>9500</v>
      </c>
      <c r="L349" s="12">
        <v>6960</v>
      </c>
      <c r="M349" s="12">
        <v>3</v>
      </c>
      <c r="N349" s="15">
        <v>2013</v>
      </c>
    </row>
    <row r="350" spans="2:14" x14ac:dyDescent="0.25">
      <c r="B350" s="37">
        <v>2015</v>
      </c>
      <c r="C350" s="12">
        <v>2014</v>
      </c>
      <c r="D350" s="12" t="s">
        <v>18</v>
      </c>
      <c r="E350" s="12">
        <v>2022</v>
      </c>
      <c r="F350" s="12">
        <v>2234</v>
      </c>
      <c r="G350" s="12">
        <v>5019.644527595884</v>
      </c>
      <c r="H350" s="12">
        <v>5019.644527595884</v>
      </c>
      <c r="I350" s="12">
        <v>87.212347988774567</v>
      </c>
      <c r="J350" s="12">
        <v>2.0018709073900842</v>
      </c>
      <c r="K350" s="12">
        <v>10479</v>
      </c>
      <c r="L350" s="12">
        <v>10479</v>
      </c>
      <c r="M350" s="12">
        <v>6</v>
      </c>
      <c r="N350" s="15">
        <v>2013</v>
      </c>
    </row>
    <row r="351" spans="2:14" x14ac:dyDescent="0.25">
      <c r="B351" s="37">
        <v>2015</v>
      </c>
      <c r="C351" s="12">
        <v>2014</v>
      </c>
      <c r="D351" s="12" t="s">
        <v>28</v>
      </c>
      <c r="E351" s="12">
        <v>2017</v>
      </c>
      <c r="F351" s="12">
        <v>2</v>
      </c>
      <c r="G351" s="12">
        <v>1381.6651075771749</v>
      </c>
      <c r="H351" s="12">
        <v>1381.6651075771749</v>
      </c>
      <c r="I351" s="12">
        <v>16.314312441534145</v>
      </c>
      <c r="J351" s="12">
        <v>7.2497661365762402</v>
      </c>
      <c r="K351" s="12">
        <v>9015</v>
      </c>
      <c r="L351" s="12">
        <v>8900</v>
      </c>
      <c r="M351" s="12">
        <v>3</v>
      </c>
      <c r="N351" s="15">
        <v>2013</v>
      </c>
    </row>
    <row r="352" spans="2:14" x14ac:dyDescent="0.25">
      <c r="B352" s="37">
        <v>2015</v>
      </c>
      <c r="C352" s="12">
        <v>2014</v>
      </c>
      <c r="D352" s="12" t="s">
        <v>29</v>
      </c>
      <c r="E352" s="12">
        <v>2016</v>
      </c>
      <c r="F352" s="12">
        <v>1</v>
      </c>
      <c r="G352" s="12">
        <v>1659.4948550046774</v>
      </c>
      <c r="H352" s="12">
        <v>1659.4948550046774</v>
      </c>
      <c r="I352" s="12">
        <v>16.314312441534145</v>
      </c>
      <c r="J352" s="12">
        <v>7.2497661365762402</v>
      </c>
      <c r="K352" s="12">
        <v>10015</v>
      </c>
      <c r="L352" s="12">
        <v>9880</v>
      </c>
      <c r="M352" s="12">
        <v>2</v>
      </c>
      <c r="N352" s="15">
        <v>2013</v>
      </c>
    </row>
    <row r="353" spans="2:14" x14ac:dyDescent="0.25">
      <c r="B353" s="37">
        <v>2015</v>
      </c>
      <c r="C353" s="12">
        <v>2014</v>
      </c>
      <c r="D353" s="12" t="s">
        <v>11</v>
      </c>
      <c r="E353" s="12">
        <v>2018</v>
      </c>
      <c r="F353" s="12">
        <v>50</v>
      </c>
      <c r="G353" s="12">
        <v>3422.8250701590273</v>
      </c>
      <c r="H353" s="12">
        <v>3422.8250701590273</v>
      </c>
      <c r="I353" s="12">
        <v>98.76520112254444</v>
      </c>
      <c r="J353" s="12">
        <v>4.920486435921422</v>
      </c>
      <c r="K353" s="12">
        <v>13500</v>
      </c>
      <c r="L353" s="12">
        <v>13500</v>
      </c>
      <c r="M353" s="12">
        <v>4</v>
      </c>
      <c r="N353" s="15">
        <v>2013</v>
      </c>
    </row>
    <row r="354" spans="2:14" x14ac:dyDescent="0.25">
      <c r="B354" s="37">
        <v>2015</v>
      </c>
      <c r="C354" s="12">
        <v>2014</v>
      </c>
      <c r="D354" s="12" t="s">
        <v>10</v>
      </c>
      <c r="E354" s="12">
        <v>2018</v>
      </c>
      <c r="F354" s="12">
        <v>50</v>
      </c>
      <c r="G354" s="12">
        <v>2289.9906454630495</v>
      </c>
      <c r="H354" s="12">
        <v>2289.9906454630495</v>
      </c>
      <c r="I354" s="12">
        <v>105.56594948550047</v>
      </c>
      <c r="J354" s="12">
        <v>0</v>
      </c>
      <c r="K354" s="12">
        <v>9516</v>
      </c>
      <c r="L354" s="12">
        <v>9516</v>
      </c>
      <c r="M354" s="12">
        <v>4</v>
      </c>
      <c r="N354" s="15">
        <v>2013</v>
      </c>
    </row>
    <row r="355" spans="2:14" x14ac:dyDescent="0.25">
      <c r="B355" s="37">
        <v>2015</v>
      </c>
      <c r="C355" s="12">
        <v>2014</v>
      </c>
      <c r="D355" s="12" t="s">
        <v>12</v>
      </c>
      <c r="E355" s="12">
        <v>2017</v>
      </c>
      <c r="F355" s="12">
        <v>50</v>
      </c>
      <c r="G355" s="12">
        <v>7737.1375116931713</v>
      </c>
      <c r="H355" s="12">
        <v>7737.1375116931713</v>
      </c>
      <c r="I355" s="12">
        <v>367.2591206735267</v>
      </c>
      <c r="J355" s="12">
        <v>8.1758652946679149</v>
      </c>
      <c r="K355" s="12">
        <v>14878</v>
      </c>
      <c r="L355" s="12">
        <v>18000</v>
      </c>
      <c r="M355" s="12">
        <v>3</v>
      </c>
      <c r="N355" s="15">
        <v>2013</v>
      </c>
    </row>
    <row r="356" spans="2:14" x14ac:dyDescent="0.25">
      <c r="B356" s="37">
        <v>2015</v>
      </c>
      <c r="C356" s="12">
        <v>2014</v>
      </c>
      <c r="D356" s="12" t="s">
        <v>32</v>
      </c>
      <c r="E356" s="12">
        <v>2018</v>
      </c>
      <c r="F356" s="12">
        <v>500</v>
      </c>
      <c r="G356" s="12">
        <v>2479.8877455565948</v>
      </c>
      <c r="H356" s="12">
        <v>2479.8877455565948</v>
      </c>
      <c r="I356" s="12">
        <v>14.172123479887746</v>
      </c>
      <c r="J356" s="12">
        <v>5.3882132834424699</v>
      </c>
      <c r="K356" s="12">
        <v>9516</v>
      </c>
      <c r="L356" s="12">
        <v>9516</v>
      </c>
      <c r="M356" s="12">
        <v>4</v>
      </c>
      <c r="N356" s="15">
        <v>2013</v>
      </c>
    </row>
    <row r="357" spans="2:14" x14ac:dyDescent="0.25">
      <c r="B357" s="37">
        <v>2015</v>
      </c>
      <c r="C357" s="12">
        <v>2014</v>
      </c>
      <c r="D357" s="12" t="s">
        <v>14</v>
      </c>
      <c r="E357" s="12">
        <v>2017</v>
      </c>
      <c r="F357" s="12">
        <v>100</v>
      </c>
      <c r="G357" s="12">
        <v>1852.1983161833491</v>
      </c>
      <c r="H357" s="12">
        <v>1852.1983161833491</v>
      </c>
      <c r="I357" s="12">
        <v>36.978484565014035</v>
      </c>
      <c r="J357" s="12">
        <v>0</v>
      </c>
      <c r="K357" s="12">
        <v>9516</v>
      </c>
      <c r="L357" s="12">
        <v>9516</v>
      </c>
      <c r="M357" s="12">
        <v>3</v>
      </c>
      <c r="N357" s="15">
        <v>2013</v>
      </c>
    </row>
    <row r="358" spans="2:14" x14ac:dyDescent="0.25">
      <c r="B358" s="37">
        <v>2015</v>
      </c>
      <c r="C358" s="12">
        <v>2014</v>
      </c>
      <c r="D358" s="12" t="s">
        <v>33</v>
      </c>
      <c r="E358" s="12">
        <v>2018</v>
      </c>
      <c r="F358" s="12">
        <v>400</v>
      </c>
      <c r="G358" s="12">
        <v>5756.7820392890553</v>
      </c>
      <c r="H358" s="12">
        <v>5756.7820392890553</v>
      </c>
      <c r="I358" s="12">
        <v>69.186155285313376</v>
      </c>
      <c r="J358" s="12">
        <v>0</v>
      </c>
      <c r="K358" s="12">
        <v>9516</v>
      </c>
      <c r="L358" s="12">
        <v>9516</v>
      </c>
      <c r="M358" s="12">
        <v>4</v>
      </c>
      <c r="N358" s="15">
        <v>2013</v>
      </c>
    </row>
    <row r="359" spans="2:14" x14ac:dyDescent="0.25">
      <c r="B359" s="37">
        <v>2015</v>
      </c>
      <c r="C359" s="12">
        <v>2014</v>
      </c>
      <c r="D359" s="12" t="s">
        <v>13</v>
      </c>
      <c r="E359" s="12">
        <v>2017</v>
      </c>
      <c r="F359" s="12">
        <v>100</v>
      </c>
      <c r="G359" s="12">
        <v>3790.4583723105707</v>
      </c>
      <c r="H359" s="12">
        <v>3790.4583723105707</v>
      </c>
      <c r="I359" s="12">
        <v>62.890551917680078</v>
      </c>
      <c r="J359" s="12">
        <v>0</v>
      </c>
      <c r="K359" s="12">
        <v>9516</v>
      </c>
      <c r="L359" s="12">
        <v>9516</v>
      </c>
      <c r="M359" s="12">
        <v>3</v>
      </c>
      <c r="N359" s="15">
        <v>2013</v>
      </c>
    </row>
    <row r="360" spans="2:14" x14ac:dyDescent="0.25">
      <c r="B360" s="37">
        <v>2015</v>
      </c>
      <c r="C360" s="12">
        <v>2014</v>
      </c>
      <c r="D360" s="12" t="s">
        <v>15</v>
      </c>
      <c r="E360" s="12">
        <v>2016</v>
      </c>
      <c r="F360" s="12">
        <v>150</v>
      </c>
      <c r="G360" s="12">
        <v>3067.3526660430311</v>
      </c>
      <c r="H360" s="12">
        <v>3067.3526660430311</v>
      </c>
      <c r="I360" s="12">
        <v>23.086997193638915</v>
      </c>
      <c r="J360" s="12">
        <v>0</v>
      </c>
      <c r="K360" s="12">
        <v>9516</v>
      </c>
      <c r="L360" s="12">
        <v>9516</v>
      </c>
      <c r="M360" s="12">
        <v>2</v>
      </c>
      <c r="N360" s="15">
        <v>2013</v>
      </c>
    </row>
    <row r="361" spans="2:14" x14ac:dyDescent="0.25">
      <c r="B361" s="37">
        <v>2016</v>
      </c>
      <c r="C361" s="12">
        <v>2015</v>
      </c>
      <c r="D361" s="12" t="s">
        <v>30</v>
      </c>
      <c r="E361" s="12">
        <v>2019</v>
      </c>
      <c r="F361" s="12">
        <v>650</v>
      </c>
      <c r="G361" s="12">
        <v>4601.0830324909739</v>
      </c>
      <c r="H361" s="12">
        <v>4601.0830324909739</v>
      </c>
      <c r="I361" s="12">
        <v>61.814079422382662</v>
      </c>
      <c r="J361" s="12">
        <v>6.2725631768953063</v>
      </c>
      <c r="K361" s="12">
        <v>9750</v>
      </c>
      <c r="L361" s="12">
        <v>9221</v>
      </c>
      <c r="M361" s="12">
        <v>4</v>
      </c>
      <c r="N361" s="15">
        <v>2015</v>
      </c>
    </row>
    <row r="362" spans="2:14" x14ac:dyDescent="0.25">
      <c r="B362" s="37">
        <v>2016</v>
      </c>
      <c r="C362" s="12">
        <v>2015</v>
      </c>
      <c r="D362" s="12" t="s">
        <v>26</v>
      </c>
      <c r="E362" s="12">
        <v>2018</v>
      </c>
      <c r="F362" s="12">
        <v>702</v>
      </c>
      <c r="G362" s="12">
        <v>862.81588447653417</v>
      </c>
      <c r="H362" s="12">
        <v>862.81588447653417</v>
      </c>
      <c r="I362" s="12">
        <v>9.7111913357400717</v>
      </c>
      <c r="J362" s="12">
        <v>3.0866425992779778</v>
      </c>
      <c r="K362" s="12">
        <v>6600</v>
      </c>
      <c r="L362" s="12">
        <v>6350</v>
      </c>
      <c r="M362" s="12">
        <v>3</v>
      </c>
      <c r="N362" s="15">
        <v>2015</v>
      </c>
    </row>
    <row r="363" spans="2:14" x14ac:dyDescent="0.25">
      <c r="B363" s="37">
        <v>2016</v>
      </c>
      <c r="C363" s="12">
        <v>2015</v>
      </c>
      <c r="D363" s="12" t="s">
        <v>5</v>
      </c>
      <c r="E363" s="12">
        <v>2018</v>
      </c>
      <c r="F363" s="12">
        <v>429</v>
      </c>
      <c r="G363" s="12">
        <v>974.72924187725619</v>
      </c>
      <c r="H363" s="12">
        <v>974.72924187725619</v>
      </c>
      <c r="I363" s="12">
        <v>8.8267148014440426</v>
      </c>
      <c r="J363" s="12">
        <v>1.7689530685920576</v>
      </c>
      <c r="K363" s="12">
        <v>6300</v>
      </c>
      <c r="L363" s="12">
        <v>6200</v>
      </c>
      <c r="M363" s="12">
        <v>3</v>
      </c>
      <c r="N363" s="15">
        <v>2015</v>
      </c>
    </row>
    <row r="364" spans="2:14" x14ac:dyDescent="0.25">
      <c r="B364" s="37">
        <v>2016</v>
      </c>
      <c r="C364" s="12">
        <v>2015</v>
      </c>
      <c r="D364" s="12" t="s">
        <v>31</v>
      </c>
      <c r="E364" s="12">
        <v>2018</v>
      </c>
      <c r="F364" s="12">
        <v>340</v>
      </c>
      <c r="G364" s="12">
        <v>1924.1877256317689</v>
      </c>
      <c r="H364" s="12">
        <v>1924.1877256317689</v>
      </c>
      <c r="I364" s="12">
        <v>29.503610108303246</v>
      </c>
      <c r="J364" s="12">
        <v>6.2906137184115511</v>
      </c>
      <c r="K364" s="12">
        <v>7525</v>
      </c>
      <c r="L364" s="12">
        <v>7493</v>
      </c>
      <c r="M364" s="12">
        <v>3</v>
      </c>
      <c r="N364" s="15">
        <v>2015</v>
      </c>
    </row>
    <row r="365" spans="2:14" x14ac:dyDescent="0.25">
      <c r="B365" s="37">
        <v>2016</v>
      </c>
      <c r="C365" s="12">
        <v>2015</v>
      </c>
      <c r="D365" s="12" t="s">
        <v>8</v>
      </c>
      <c r="E365" s="12">
        <v>2017</v>
      </c>
      <c r="F365" s="12">
        <v>100</v>
      </c>
      <c r="G365" s="12">
        <v>972.02166064981941</v>
      </c>
      <c r="H365" s="12">
        <v>972.02166064981941</v>
      </c>
      <c r="I365" s="12">
        <v>15.451263537906136</v>
      </c>
      <c r="J365" s="12">
        <v>3.0866425992779778</v>
      </c>
      <c r="K365" s="12">
        <v>9960</v>
      </c>
      <c r="L365" s="12">
        <v>9600</v>
      </c>
      <c r="M365" s="12">
        <v>2</v>
      </c>
      <c r="N365" s="15">
        <v>2015</v>
      </c>
    </row>
    <row r="366" spans="2:14" x14ac:dyDescent="0.25">
      <c r="B366" s="37">
        <v>2016</v>
      </c>
      <c r="C366" s="12">
        <v>2015</v>
      </c>
      <c r="D366" s="12" t="s">
        <v>4</v>
      </c>
      <c r="E366" s="12">
        <v>2017</v>
      </c>
      <c r="F366" s="12">
        <v>237</v>
      </c>
      <c r="G366" s="12">
        <v>599.27797833935017</v>
      </c>
      <c r="H366" s="12">
        <v>599.27797833935017</v>
      </c>
      <c r="I366" s="12">
        <v>6.0018050541516246</v>
      </c>
      <c r="J366" s="12">
        <v>9.4494584837545119</v>
      </c>
      <c r="K366" s="12">
        <v>9800</v>
      </c>
      <c r="L366" s="12">
        <v>8550</v>
      </c>
      <c r="M366" s="12">
        <v>2</v>
      </c>
      <c r="N366" s="15">
        <v>2015</v>
      </c>
    </row>
    <row r="367" spans="2:14" x14ac:dyDescent="0.25">
      <c r="B367" s="37">
        <v>2016</v>
      </c>
      <c r="C367" s="12">
        <v>2015</v>
      </c>
      <c r="D367" s="12" t="s">
        <v>6</v>
      </c>
      <c r="E367" s="12">
        <v>2018</v>
      </c>
      <c r="F367" s="12">
        <v>10</v>
      </c>
      <c r="G367" s="12">
        <v>6481.0469314079419</v>
      </c>
      <c r="H367" s="12">
        <v>6481.0469314079419</v>
      </c>
      <c r="I367" s="12">
        <v>0</v>
      </c>
      <c r="J367" s="12">
        <v>39.900722021660648</v>
      </c>
      <c r="K367" s="12">
        <v>9500</v>
      </c>
      <c r="L367" s="12">
        <v>6960</v>
      </c>
      <c r="M367" s="12">
        <v>3</v>
      </c>
      <c r="N367" s="15">
        <v>2015</v>
      </c>
    </row>
    <row r="368" spans="2:14" x14ac:dyDescent="0.25">
      <c r="B368" s="37">
        <v>2016</v>
      </c>
      <c r="C368" s="12">
        <v>2015</v>
      </c>
      <c r="D368" s="12" t="s">
        <v>18</v>
      </c>
      <c r="E368" s="12">
        <v>2022</v>
      </c>
      <c r="F368" s="12">
        <v>2234</v>
      </c>
      <c r="G368" s="12">
        <v>5512.6353790613712</v>
      </c>
      <c r="H368" s="12">
        <v>5512.6353790613712</v>
      </c>
      <c r="I368" s="12">
        <v>88.546931407942225</v>
      </c>
      <c r="J368" s="12">
        <v>2.0306859205776173</v>
      </c>
      <c r="K368" s="12">
        <v>10449</v>
      </c>
      <c r="L368" s="12">
        <v>10449</v>
      </c>
      <c r="M368" s="12">
        <v>6</v>
      </c>
      <c r="N368" s="15">
        <v>2015</v>
      </c>
    </row>
    <row r="369" spans="2:14" x14ac:dyDescent="0.25">
      <c r="B369" s="37">
        <v>2016</v>
      </c>
      <c r="C369" s="12">
        <v>2015</v>
      </c>
      <c r="D369" s="12" t="s">
        <v>28</v>
      </c>
      <c r="E369" s="12">
        <v>2018</v>
      </c>
      <c r="F369" s="12">
        <v>2</v>
      </c>
      <c r="G369" s="12">
        <v>1371.841155234657</v>
      </c>
      <c r="H369" s="12">
        <v>1371.841155234657</v>
      </c>
      <c r="I369" s="12">
        <v>16.191335740072201</v>
      </c>
      <c r="J369" s="12">
        <v>7.2021660649819488</v>
      </c>
      <c r="K369" s="12">
        <v>9004</v>
      </c>
      <c r="L369" s="12">
        <v>8900</v>
      </c>
      <c r="M369" s="12">
        <v>3</v>
      </c>
      <c r="N369" s="15">
        <v>2015</v>
      </c>
    </row>
    <row r="370" spans="2:14" x14ac:dyDescent="0.25">
      <c r="B370" s="37">
        <v>2016</v>
      </c>
      <c r="C370" s="12">
        <v>2015</v>
      </c>
      <c r="D370" s="12" t="s">
        <v>29</v>
      </c>
      <c r="E370" s="12">
        <v>2017</v>
      </c>
      <c r="F370" s="12">
        <v>1</v>
      </c>
      <c r="G370" s="12">
        <v>1648.0144404332129</v>
      </c>
      <c r="H370" s="12">
        <v>1648.0144404332129</v>
      </c>
      <c r="I370" s="12">
        <v>16.191335740072201</v>
      </c>
      <c r="J370" s="12">
        <v>7.2021660649819488</v>
      </c>
      <c r="K370" s="12">
        <v>10002</v>
      </c>
      <c r="L370" s="12">
        <v>9880</v>
      </c>
      <c r="M370" s="12">
        <v>2</v>
      </c>
      <c r="N370" s="15">
        <v>2015</v>
      </c>
    </row>
    <row r="371" spans="2:14" x14ac:dyDescent="0.25">
      <c r="B371" s="37">
        <v>2016</v>
      </c>
      <c r="C371" s="12">
        <v>2015</v>
      </c>
      <c r="D371" s="12" t="s">
        <v>11</v>
      </c>
      <c r="E371" s="12">
        <v>2019</v>
      </c>
      <c r="F371" s="12">
        <v>50</v>
      </c>
      <c r="G371" s="12">
        <v>3398.0144404332127</v>
      </c>
      <c r="H371" s="12">
        <v>3398.0144404332127</v>
      </c>
      <c r="I371" s="12">
        <v>98.041516245487358</v>
      </c>
      <c r="J371" s="12">
        <v>4.8826714801444044</v>
      </c>
      <c r="K371" s="12">
        <v>13500</v>
      </c>
      <c r="L371" s="12">
        <v>13500</v>
      </c>
      <c r="M371" s="12">
        <v>4</v>
      </c>
      <c r="N371" s="15">
        <v>2015</v>
      </c>
    </row>
    <row r="372" spans="2:14" x14ac:dyDescent="0.25">
      <c r="B372" s="37">
        <v>2016</v>
      </c>
      <c r="C372" s="12">
        <v>2015</v>
      </c>
      <c r="D372" s="12" t="s">
        <v>10</v>
      </c>
      <c r="E372" s="12">
        <v>2019</v>
      </c>
      <c r="F372" s="12">
        <v>50</v>
      </c>
      <c r="G372" s="12">
        <v>2425.0902527075809</v>
      </c>
      <c r="H372" s="12">
        <v>2425.0902527075809</v>
      </c>
      <c r="I372" s="12">
        <v>104.8014440433213</v>
      </c>
      <c r="J372" s="12">
        <v>0</v>
      </c>
      <c r="K372" s="12">
        <v>9541</v>
      </c>
      <c r="L372" s="12">
        <v>9541</v>
      </c>
      <c r="M372" s="12">
        <v>4</v>
      </c>
      <c r="N372" s="15">
        <v>2015</v>
      </c>
    </row>
    <row r="373" spans="2:14" x14ac:dyDescent="0.25">
      <c r="B373" s="37">
        <v>2016</v>
      </c>
      <c r="C373" s="12">
        <v>2015</v>
      </c>
      <c r="D373" s="12" t="s">
        <v>12</v>
      </c>
      <c r="E373" s="12">
        <v>2018</v>
      </c>
      <c r="F373" s="12">
        <v>50</v>
      </c>
      <c r="G373" s="12">
        <v>7681.4079422382665</v>
      </c>
      <c r="H373" s="12">
        <v>7681.4079422382665</v>
      </c>
      <c r="I373" s="12">
        <v>364.59386281588445</v>
      </c>
      <c r="J373" s="12">
        <v>8.1227436823104693</v>
      </c>
      <c r="K373" s="12">
        <v>14360</v>
      </c>
      <c r="L373" s="12">
        <v>18000</v>
      </c>
      <c r="M373" s="12">
        <v>3</v>
      </c>
      <c r="N373" s="15">
        <v>2015</v>
      </c>
    </row>
    <row r="374" spans="2:14" x14ac:dyDescent="0.25">
      <c r="B374" s="37">
        <v>2016</v>
      </c>
      <c r="C374" s="12">
        <v>2015</v>
      </c>
      <c r="D374" s="12" t="s">
        <v>32</v>
      </c>
      <c r="E374" s="12">
        <v>2019</v>
      </c>
      <c r="F374" s="12">
        <v>500</v>
      </c>
      <c r="G374" s="12">
        <v>2175.9927797833934</v>
      </c>
      <c r="H374" s="12">
        <v>2175.9927797833934</v>
      </c>
      <c r="I374" s="12">
        <v>13.267148014440432</v>
      </c>
      <c r="J374" s="12">
        <v>2.3646209386281587</v>
      </c>
      <c r="K374" s="12">
        <v>9541</v>
      </c>
      <c r="L374" s="12">
        <v>9541</v>
      </c>
      <c r="M374" s="12">
        <v>4</v>
      </c>
      <c r="N374" s="15">
        <v>2015</v>
      </c>
    </row>
    <row r="375" spans="2:14" x14ac:dyDescent="0.25">
      <c r="B375" s="37">
        <v>2016</v>
      </c>
      <c r="C375" s="12">
        <v>2015</v>
      </c>
      <c r="D375" s="12" t="s">
        <v>14</v>
      </c>
      <c r="E375" s="12">
        <v>2018</v>
      </c>
      <c r="F375" s="12">
        <v>100</v>
      </c>
      <c r="G375" s="12">
        <v>1483.7545126353789</v>
      </c>
      <c r="H375" s="12">
        <v>1483.7545126353789</v>
      </c>
      <c r="I375" s="12">
        <v>41.498194945848368</v>
      </c>
      <c r="J375" s="12">
        <v>0</v>
      </c>
      <c r="K375" s="12">
        <v>9541</v>
      </c>
      <c r="L375" s="12">
        <v>9541</v>
      </c>
      <c r="M375" s="12">
        <v>3</v>
      </c>
      <c r="N375" s="15">
        <v>2015</v>
      </c>
    </row>
    <row r="376" spans="2:14" x14ac:dyDescent="0.25">
      <c r="B376" s="37">
        <v>2016</v>
      </c>
      <c r="C376" s="12">
        <v>2015</v>
      </c>
      <c r="D376" s="12" t="s">
        <v>33</v>
      </c>
      <c r="E376" s="12">
        <v>2019</v>
      </c>
      <c r="F376" s="12">
        <v>400</v>
      </c>
      <c r="G376" s="12">
        <v>5713.8989169675087</v>
      </c>
      <c r="H376" s="12">
        <v>5713.8989169675087</v>
      </c>
      <c r="I376" s="12">
        <v>68.682310469314075</v>
      </c>
      <c r="J376" s="12">
        <v>0</v>
      </c>
      <c r="K376" s="12">
        <v>9541</v>
      </c>
      <c r="L376" s="12">
        <v>9541</v>
      </c>
      <c r="M376" s="12">
        <v>4</v>
      </c>
      <c r="N376" s="15">
        <v>2015</v>
      </c>
    </row>
    <row r="377" spans="2:14" x14ac:dyDescent="0.25">
      <c r="B377" s="37">
        <v>2016</v>
      </c>
      <c r="C377" s="12">
        <v>2015</v>
      </c>
      <c r="D377" s="12" t="s">
        <v>13</v>
      </c>
      <c r="E377" s="12">
        <v>2018</v>
      </c>
      <c r="F377" s="12">
        <v>100</v>
      </c>
      <c r="G377" s="12">
        <v>3761.7328519855591</v>
      </c>
      <c r="H377" s="12">
        <v>3761.7328519855591</v>
      </c>
      <c r="I377" s="12">
        <v>62.427797833935017</v>
      </c>
      <c r="J377" s="12">
        <v>0</v>
      </c>
      <c r="K377" s="12">
        <v>9541</v>
      </c>
      <c r="L377" s="12">
        <v>9541</v>
      </c>
      <c r="M377" s="12">
        <v>3</v>
      </c>
      <c r="N377" s="15">
        <v>2015</v>
      </c>
    </row>
    <row r="378" spans="2:14" x14ac:dyDescent="0.25">
      <c r="B378" s="40">
        <v>2016</v>
      </c>
      <c r="C378" s="18">
        <v>2015</v>
      </c>
      <c r="D378" s="18" t="s">
        <v>15</v>
      </c>
      <c r="E378" s="18">
        <v>2017</v>
      </c>
      <c r="F378" s="18">
        <v>150</v>
      </c>
      <c r="G378" s="18">
        <v>2238.2671480144404</v>
      </c>
      <c r="H378" s="18">
        <v>2238.2671480144404</v>
      </c>
      <c r="I378" s="18">
        <v>19.250902527075809</v>
      </c>
      <c r="J378" s="18">
        <v>0</v>
      </c>
      <c r="K378" s="18">
        <v>9541</v>
      </c>
      <c r="L378" s="18">
        <v>9541</v>
      </c>
      <c r="M378" s="18">
        <v>2</v>
      </c>
      <c r="N378" s="35">
        <v>2015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9"/>
  <sheetViews>
    <sheetView topLeftCell="B1" zoomScaleNormal="100" workbookViewId="0">
      <selection activeCell="F3" sqref="F3"/>
    </sheetView>
  </sheetViews>
  <sheetFormatPr defaultColWidth="8.875" defaultRowHeight="15.75" x14ac:dyDescent="0.25"/>
  <cols>
    <col min="1" max="1" width="1.625" customWidth="1"/>
    <col min="2" max="2" width="7.375" customWidth="1"/>
    <col min="3" max="3" width="13.375" bestFit="1" customWidth="1"/>
    <col min="4" max="4" width="33" bestFit="1" customWidth="1"/>
    <col min="5" max="5" width="12.75" bestFit="1" customWidth="1"/>
    <col min="6" max="6" width="9.5" bestFit="1" customWidth="1"/>
    <col min="7" max="7" width="25.5" bestFit="1" customWidth="1"/>
    <col min="8" max="8" width="26" bestFit="1" customWidth="1"/>
    <col min="9" max="9" width="15.625" bestFit="1" customWidth="1"/>
    <col min="10" max="10" width="28.375" bestFit="1" customWidth="1"/>
    <col min="11" max="11" width="23.5" bestFit="1" customWidth="1"/>
    <col min="12" max="12" width="24" bestFit="1" customWidth="1"/>
    <col min="13" max="13" width="20.375" bestFit="1" customWidth="1"/>
  </cols>
  <sheetData>
    <row r="1" spans="2:13" x14ac:dyDescent="0.25">
      <c r="B1" s="38" t="s">
        <v>37</v>
      </c>
    </row>
    <row r="3" spans="2:13" x14ac:dyDescent="0.25">
      <c r="B3" s="41" t="s">
        <v>9</v>
      </c>
      <c r="C3" s="32" t="s">
        <v>2</v>
      </c>
      <c r="D3" s="32" t="s">
        <v>27</v>
      </c>
      <c r="E3" s="32" t="s">
        <v>0</v>
      </c>
      <c r="F3" s="32" t="s">
        <v>36</v>
      </c>
      <c r="G3" s="32" t="s">
        <v>19</v>
      </c>
      <c r="H3" s="32" t="s">
        <v>20</v>
      </c>
      <c r="I3" s="32" t="s">
        <v>17</v>
      </c>
      <c r="J3" s="32" t="s">
        <v>7</v>
      </c>
      <c r="K3" s="32" t="s">
        <v>23</v>
      </c>
      <c r="L3" s="32" t="s">
        <v>24</v>
      </c>
      <c r="M3" s="33" t="s">
        <v>21</v>
      </c>
    </row>
    <row r="4" spans="2:13" x14ac:dyDescent="0.25">
      <c r="B4" s="39">
        <v>1996</v>
      </c>
      <c r="C4" s="7">
        <v>1995</v>
      </c>
      <c r="D4" s="7" t="s">
        <v>25</v>
      </c>
      <c r="E4" s="7">
        <f>C4+M4</f>
        <v>1999</v>
      </c>
      <c r="F4" s="7">
        <v>400</v>
      </c>
      <c r="G4" s="8">
        <v>2284.0690978886755</v>
      </c>
      <c r="H4" s="8">
        <v>2284.0690978886755</v>
      </c>
      <c r="I4" s="8">
        <v>77.735124760076772</v>
      </c>
      <c r="J4" s="8">
        <v>3.6468330134357001</v>
      </c>
      <c r="K4" s="9">
        <v>9961</v>
      </c>
      <c r="L4" s="9">
        <v>8142</v>
      </c>
      <c r="M4" s="34">
        <v>4</v>
      </c>
    </row>
    <row r="5" spans="2:13" x14ac:dyDescent="0.25">
      <c r="B5" s="37">
        <v>1996</v>
      </c>
      <c r="C5" s="12">
        <v>1995</v>
      </c>
      <c r="D5" s="12" t="s">
        <v>22</v>
      </c>
      <c r="E5" s="12">
        <f t="shared" ref="E5:E68" si="0">C5+M5</f>
        <v>1999</v>
      </c>
      <c r="F5" s="12">
        <v>380</v>
      </c>
      <c r="G5" s="13">
        <v>1934.7408829174663</v>
      </c>
      <c r="H5" s="13">
        <v>1934.7408829174663</v>
      </c>
      <c r="I5" s="13">
        <v>75.623800383877153</v>
      </c>
      <c r="J5" s="13">
        <v>1.9193857965451055</v>
      </c>
      <c r="K5" s="14">
        <v>8730</v>
      </c>
      <c r="L5" s="14">
        <v>7582</v>
      </c>
      <c r="M5" s="15">
        <v>4</v>
      </c>
    </row>
    <row r="6" spans="2:13" x14ac:dyDescent="0.25">
      <c r="B6" s="37">
        <v>1996</v>
      </c>
      <c r="C6" s="12">
        <v>1995</v>
      </c>
      <c r="D6" s="12" t="s">
        <v>3</v>
      </c>
      <c r="E6" s="12">
        <f t="shared" si="0"/>
        <v>1997</v>
      </c>
      <c r="F6" s="12">
        <v>300</v>
      </c>
      <c r="G6" s="13">
        <v>1443.3781190019192</v>
      </c>
      <c r="H6" s="13">
        <v>1443.3781190019192</v>
      </c>
      <c r="I6" s="13">
        <v>10.172744721689059</v>
      </c>
      <c r="J6" s="13">
        <v>9.9808061420345489</v>
      </c>
      <c r="K6" s="14">
        <v>9477</v>
      </c>
      <c r="L6" s="14">
        <v>9477</v>
      </c>
      <c r="M6" s="15">
        <v>2</v>
      </c>
    </row>
    <row r="7" spans="2:13" x14ac:dyDescent="0.25">
      <c r="B7" s="37">
        <v>1996</v>
      </c>
      <c r="C7" s="12">
        <v>1995</v>
      </c>
      <c r="D7" s="12" t="s">
        <v>26</v>
      </c>
      <c r="E7" s="12">
        <f t="shared" si="0"/>
        <v>1998</v>
      </c>
      <c r="F7" s="12">
        <v>250</v>
      </c>
      <c r="G7" s="13">
        <v>660.26871401151629</v>
      </c>
      <c r="H7" s="13">
        <v>660.26871401151629</v>
      </c>
      <c r="I7" s="13">
        <v>43.76199616122841</v>
      </c>
      <c r="J7" s="13">
        <v>0.76775431861804222</v>
      </c>
      <c r="K7" s="14">
        <v>7900</v>
      </c>
      <c r="L7" s="14">
        <v>6842</v>
      </c>
      <c r="M7" s="15">
        <v>3</v>
      </c>
    </row>
    <row r="8" spans="2:13" x14ac:dyDescent="0.25">
      <c r="B8" s="37">
        <v>1996</v>
      </c>
      <c r="C8" s="12">
        <v>1995</v>
      </c>
      <c r="D8" s="12" t="s">
        <v>5</v>
      </c>
      <c r="E8" s="12">
        <f t="shared" si="0"/>
        <v>1998</v>
      </c>
      <c r="F8" s="12">
        <v>400</v>
      </c>
      <c r="G8" s="13">
        <v>637.23608445297498</v>
      </c>
      <c r="H8" s="13">
        <v>637.23608445297498</v>
      </c>
      <c r="I8" s="13">
        <v>40.307101727447218</v>
      </c>
      <c r="J8" s="13">
        <v>0.76775431861804222</v>
      </c>
      <c r="K8" s="14">
        <v>7300</v>
      </c>
      <c r="L8" s="14">
        <v>5687</v>
      </c>
      <c r="M8" s="15">
        <v>3</v>
      </c>
    </row>
    <row r="9" spans="2:13" x14ac:dyDescent="0.25">
      <c r="B9" s="37">
        <v>1996</v>
      </c>
      <c r="C9" s="12">
        <v>1995</v>
      </c>
      <c r="D9" s="12" t="s">
        <v>8</v>
      </c>
      <c r="E9" s="12">
        <f t="shared" si="0"/>
        <v>1997</v>
      </c>
      <c r="F9" s="12">
        <v>160</v>
      </c>
      <c r="G9" s="13">
        <v>527.83109404990398</v>
      </c>
      <c r="H9" s="13">
        <v>527.83109404990398</v>
      </c>
      <c r="I9" s="13">
        <v>18.042226487523994</v>
      </c>
      <c r="J9" s="13">
        <v>0.19193857965451055</v>
      </c>
      <c r="K9" s="14">
        <v>11900</v>
      </c>
      <c r="L9" s="14">
        <v>10663</v>
      </c>
      <c r="M9" s="15">
        <v>2</v>
      </c>
    </row>
    <row r="10" spans="2:13" x14ac:dyDescent="0.25">
      <c r="B10" s="37">
        <v>1996</v>
      </c>
      <c r="C10" s="12">
        <v>1995</v>
      </c>
      <c r="D10" s="12" t="s">
        <v>4</v>
      </c>
      <c r="E10" s="12">
        <f t="shared" si="0"/>
        <v>1997</v>
      </c>
      <c r="F10" s="12">
        <v>120</v>
      </c>
      <c r="G10" s="13">
        <v>1151.6314779270633</v>
      </c>
      <c r="H10" s="13">
        <v>1151.6314779270633</v>
      </c>
      <c r="I10" s="13">
        <v>51.247600767754314</v>
      </c>
      <c r="J10" s="13">
        <v>0.95969289827255277</v>
      </c>
      <c r="K10" s="14">
        <v>9000</v>
      </c>
      <c r="L10" s="14">
        <v>7935</v>
      </c>
      <c r="M10" s="15">
        <v>2</v>
      </c>
    </row>
    <row r="11" spans="2:13" x14ac:dyDescent="0.25">
      <c r="B11" s="37">
        <v>1996</v>
      </c>
      <c r="C11" s="12">
        <v>1995</v>
      </c>
      <c r="D11" s="12" t="s">
        <v>6</v>
      </c>
      <c r="E11" s="12">
        <f t="shared" si="0"/>
        <v>1998</v>
      </c>
      <c r="F11" s="12">
        <v>10</v>
      </c>
      <c r="G11" s="13">
        <v>2055.6621880998082</v>
      </c>
      <c r="H11" s="13">
        <v>2055.6621880998082</v>
      </c>
      <c r="I11" s="13">
        <v>34.357005758157385</v>
      </c>
      <c r="J11" s="13">
        <v>0.57581573896353166</v>
      </c>
      <c r="K11" s="14">
        <v>6450</v>
      </c>
      <c r="L11" s="14">
        <v>5687</v>
      </c>
      <c r="M11" s="15">
        <v>3</v>
      </c>
    </row>
    <row r="12" spans="2:13" x14ac:dyDescent="0.25">
      <c r="B12" s="37">
        <v>1996</v>
      </c>
      <c r="C12" s="12">
        <v>1995</v>
      </c>
      <c r="D12" s="12" t="s">
        <v>32</v>
      </c>
      <c r="E12" s="12">
        <f t="shared" si="0"/>
        <v>1999</v>
      </c>
      <c r="F12" s="12">
        <v>500</v>
      </c>
      <c r="G12" s="13">
        <v>4176.5834932821499</v>
      </c>
      <c r="H12" s="13">
        <v>4176.5834932821499</v>
      </c>
      <c r="I12" s="13">
        <v>19.577735124760075</v>
      </c>
      <c r="J12" s="13">
        <v>6.1420345489443378</v>
      </c>
      <c r="K12" s="14">
        <v>10338</v>
      </c>
      <c r="L12" s="14">
        <v>10338</v>
      </c>
      <c r="M12" s="15">
        <v>4</v>
      </c>
    </row>
    <row r="13" spans="2:13" x14ac:dyDescent="0.25">
      <c r="B13" s="37">
        <v>1996</v>
      </c>
      <c r="C13" s="12">
        <v>1995</v>
      </c>
      <c r="D13" s="12" t="s">
        <v>10</v>
      </c>
      <c r="E13" s="12">
        <f t="shared" si="0"/>
        <v>1999</v>
      </c>
      <c r="F13" s="12">
        <v>50</v>
      </c>
      <c r="G13" s="13">
        <v>4485.6046065259115</v>
      </c>
      <c r="H13" s="13">
        <v>4485.6046065259115</v>
      </c>
      <c r="I13" s="13">
        <v>123.99232245681381</v>
      </c>
      <c r="J13" s="13">
        <v>0</v>
      </c>
      <c r="K13" s="14">
        <v>32391</v>
      </c>
      <c r="L13" s="14">
        <v>32391</v>
      </c>
      <c r="M13" s="15">
        <v>4</v>
      </c>
    </row>
    <row r="14" spans="2:13" x14ac:dyDescent="0.25">
      <c r="B14" s="37">
        <v>1996</v>
      </c>
      <c r="C14" s="12">
        <v>1995</v>
      </c>
      <c r="D14" s="12" t="s">
        <v>11</v>
      </c>
      <c r="E14" s="12">
        <f t="shared" si="0"/>
        <v>1999</v>
      </c>
      <c r="F14" s="12">
        <v>100</v>
      </c>
      <c r="G14" s="13">
        <v>3765.8349328214972</v>
      </c>
      <c r="H14" s="13">
        <v>3765.8349328214972</v>
      </c>
      <c r="I14" s="13">
        <v>130.32629558541268</v>
      </c>
      <c r="J14" s="13">
        <v>28.982725527831093</v>
      </c>
      <c r="K14" s="14">
        <v>8979</v>
      </c>
      <c r="L14" s="14">
        <v>8077</v>
      </c>
      <c r="M14" s="15">
        <v>4</v>
      </c>
    </row>
    <row r="15" spans="2:13" x14ac:dyDescent="0.25">
      <c r="B15" s="37">
        <v>1996</v>
      </c>
      <c r="C15" s="12">
        <v>1995</v>
      </c>
      <c r="D15" s="12" t="s">
        <v>12</v>
      </c>
      <c r="E15" s="12">
        <f t="shared" si="0"/>
        <v>1998</v>
      </c>
      <c r="F15" s="12">
        <v>30</v>
      </c>
      <c r="G15" s="13">
        <v>10472.168905950095</v>
      </c>
      <c r="H15" s="13">
        <v>10472.168905950095</v>
      </c>
      <c r="I15" s="13">
        <v>24.568138195777351</v>
      </c>
      <c r="J15" s="13">
        <v>0</v>
      </c>
      <c r="K15" s="14">
        <v>16377</v>
      </c>
      <c r="L15" s="14">
        <v>16377</v>
      </c>
      <c r="M15" s="15">
        <v>3</v>
      </c>
    </row>
    <row r="16" spans="2:13" x14ac:dyDescent="0.25">
      <c r="B16" s="37">
        <v>1996</v>
      </c>
      <c r="C16" s="12">
        <v>1995</v>
      </c>
      <c r="D16" s="12" t="s">
        <v>13</v>
      </c>
      <c r="E16" s="12">
        <f t="shared" si="0"/>
        <v>1998</v>
      </c>
      <c r="F16" s="12">
        <v>100</v>
      </c>
      <c r="G16" s="13">
        <v>3186.1804222648752</v>
      </c>
      <c r="H16" s="13">
        <v>3186.1804222648752</v>
      </c>
      <c r="I16" s="13">
        <v>38.003838771593088</v>
      </c>
      <c r="J16" s="13">
        <v>0</v>
      </c>
      <c r="K16" s="14">
        <v>10280</v>
      </c>
      <c r="L16" s="14">
        <v>10280</v>
      </c>
      <c r="M16" s="15">
        <v>3</v>
      </c>
    </row>
    <row r="17" spans="2:13" x14ac:dyDescent="0.25">
      <c r="B17" s="37">
        <v>1996</v>
      </c>
      <c r="C17" s="12">
        <v>1995</v>
      </c>
      <c r="D17" s="12" t="s">
        <v>14</v>
      </c>
      <c r="E17" s="12">
        <f t="shared" si="0"/>
        <v>1998</v>
      </c>
      <c r="F17" s="12">
        <v>50</v>
      </c>
      <c r="G17" s="13">
        <v>1520.1535508637235</v>
      </c>
      <c r="H17" s="13">
        <v>1520.1535508637235</v>
      </c>
      <c r="I17" s="13">
        <v>40.1151631477927</v>
      </c>
      <c r="J17" s="13">
        <v>0</v>
      </c>
      <c r="K17" s="14">
        <v>10280</v>
      </c>
      <c r="L17" s="14">
        <v>10280</v>
      </c>
      <c r="M17" s="15">
        <v>3</v>
      </c>
    </row>
    <row r="18" spans="2:13" x14ac:dyDescent="0.25">
      <c r="B18" s="37">
        <v>1996</v>
      </c>
      <c r="C18" s="12">
        <v>1995</v>
      </c>
      <c r="D18" s="12" t="s">
        <v>15</v>
      </c>
      <c r="E18" s="12">
        <f t="shared" si="0"/>
        <v>1997</v>
      </c>
      <c r="F18" s="12">
        <v>5</v>
      </c>
      <c r="G18" s="13">
        <v>5099.8080614203454</v>
      </c>
      <c r="H18" s="13">
        <v>5099.8080614203454</v>
      </c>
      <c r="I18" s="13">
        <v>9.7888675623800374</v>
      </c>
      <c r="J18" s="13">
        <v>0</v>
      </c>
      <c r="K18" s="14">
        <v>10280</v>
      </c>
      <c r="L18" s="14">
        <v>10280</v>
      </c>
      <c r="M18" s="15">
        <v>2</v>
      </c>
    </row>
    <row r="19" spans="2:13" x14ac:dyDescent="0.25">
      <c r="B19" s="37">
        <v>1997</v>
      </c>
      <c r="C19" s="12">
        <v>1996</v>
      </c>
      <c r="D19" s="12" t="s">
        <v>25</v>
      </c>
      <c r="E19" s="12">
        <f t="shared" si="0"/>
        <v>2000</v>
      </c>
      <c r="F19" s="12">
        <v>400</v>
      </c>
      <c r="G19" s="13">
        <v>2045.7796852646638</v>
      </c>
      <c r="H19" s="13">
        <v>2045.7796852646638</v>
      </c>
      <c r="I19" s="13">
        <v>48.927038626609452</v>
      </c>
      <c r="J19" s="13">
        <v>3.4334763948497855</v>
      </c>
      <c r="K19" s="14">
        <v>9961</v>
      </c>
      <c r="L19" s="14">
        <v>9463</v>
      </c>
      <c r="M19" s="15">
        <v>4</v>
      </c>
    </row>
    <row r="20" spans="2:13" x14ac:dyDescent="0.25">
      <c r="B20" s="37">
        <v>1997</v>
      </c>
      <c r="C20" s="12">
        <v>1996</v>
      </c>
      <c r="D20" s="12" t="s">
        <v>22</v>
      </c>
      <c r="E20" s="12">
        <f t="shared" si="0"/>
        <v>2000</v>
      </c>
      <c r="F20" s="12">
        <v>380</v>
      </c>
      <c r="G20" s="13">
        <v>3088.6981402002862</v>
      </c>
      <c r="H20" s="13">
        <v>2145.9227467811161</v>
      </c>
      <c r="I20" s="13">
        <v>72.53218884120173</v>
      </c>
      <c r="J20" s="13">
        <v>1.8597997138769673</v>
      </c>
      <c r="K20" s="14">
        <v>8730</v>
      </c>
      <c r="L20" s="14">
        <v>7582</v>
      </c>
      <c r="M20" s="15">
        <v>4</v>
      </c>
    </row>
    <row r="21" spans="2:13" x14ac:dyDescent="0.25">
      <c r="B21" s="37">
        <v>1997</v>
      </c>
      <c r="C21" s="12">
        <v>1996</v>
      </c>
      <c r="D21" s="12" t="s">
        <v>3</v>
      </c>
      <c r="E21" s="12">
        <f t="shared" si="0"/>
        <v>1998</v>
      </c>
      <c r="F21" s="12">
        <v>300</v>
      </c>
      <c r="G21" s="13">
        <v>1384.8354792560801</v>
      </c>
      <c r="H21" s="13">
        <v>1384.8354792560801</v>
      </c>
      <c r="I21" s="13">
        <v>41.917024320457799</v>
      </c>
      <c r="J21" s="13">
        <v>0.71530758226037205</v>
      </c>
      <c r="K21" s="14">
        <v>9500</v>
      </c>
      <c r="L21" s="14">
        <v>9500</v>
      </c>
      <c r="M21" s="15">
        <v>2</v>
      </c>
    </row>
    <row r="22" spans="2:13" x14ac:dyDescent="0.25">
      <c r="B22" s="37">
        <v>1997</v>
      </c>
      <c r="C22" s="12">
        <v>1996</v>
      </c>
      <c r="D22" s="12" t="s">
        <v>26</v>
      </c>
      <c r="E22" s="12">
        <f t="shared" si="0"/>
        <v>1999</v>
      </c>
      <c r="F22" s="12">
        <v>250</v>
      </c>
      <c r="G22" s="13">
        <v>615.16452074391998</v>
      </c>
      <c r="H22" s="13">
        <v>615.16452074391998</v>
      </c>
      <c r="I22" s="13">
        <v>42.06008583690987</v>
      </c>
      <c r="J22" s="13">
        <v>0.71530758226037205</v>
      </c>
      <c r="K22" s="14">
        <v>8030</v>
      </c>
      <c r="L22" s="14">
        <v>7000</v>
      </c>
      <c r="M22" s="15">
        <v>3</v>
      </c>
    </row>
    <row r="23" spans="2:13" x14ac:dyDescent="0.25">
      <c r="B23" s="37">
        <v>1997</v>
      </c>
      <c r="C23" s="12">
        <v>1996</v>
      </c>
      <c r="D23" s="12" t="s">
        <v>5</v>
      </c>
      <c r="E23" s="12">
        <f t="shared" si="0"/>
        <v>1999</v>
      </c>
      <c r="F23" s="12">
        <v>400</v>
      </c>
      <c r="G23" s="13">
        <v>886.98140200286127</v>
      </c>
      <c r="H23" s="13">
        <v>615.16452074391998</v>
      </c>
      <c r="I23" s="13">
        <v>38.626609442060087</v>
      </c>
      <c r="J23" s="13">
        <v>0.71530758226037205</v>
      </c>
      <c r="K23" s="14">
        <v>6985</v>
      </c>
      <c r="L23" s="14">
        <v>5700</v>
      </c>
      <c r="M23" s="15">
        <v>3</v>
      </c>
    </row>
    <row r="24" spans="2:13" x14ac:dyDescent="0.25">
      <c r="B24" s="37">
        <v>1997</v>
      </c>
      <c r="C24" s="12">
        <v>1996</v>
      </c>
      <c r="D24" s="12" t="s">
        <v>8</v>
      </c>
      <c r="E24" s="12">
        <f t="shared" si="0"/>
        <v>1998</v>
      </c>
      <c r="F24" s="12">
        <v>160</v>
      </c>
      <c r="G24" s="13">
        <v>505.00715307582266</v>
      </c>
      <c r="H24" s="13">
        <v>505.00715307582266</v>
      </c>
      <c r="I24" s="13">
        <v>17.310443490701001</v>
      </c>
      <c r="J24" s="13">
        <v>0.14306151645207441</v>
      </c>
      <c r="K24" s="14">
        <v>11900</v>
      </c>
      <c r="L24" s="14">
        <v>9700</v>
      </c>
      <c r="M24" s="15">
        <v>2</v>
      </c>
    </row>
    <row r="25" spans="2:13" x14ac:dyDescent="0.25">
      <c r="B25" s="37">
        <v>1997</v>
      </c>
      <c r="C25" s="12">
        <v>1996</v>
      </c>
      <c r="D25" s="12" t="s">
        <v>4</v>
      </c>
      <c r="E25" s="12">
        <f t="shared" si="0"/>
        <v>1998</v>
      </c>
      <c r="F25" s="12">
        <v>120</v>
      </c>
      <c r="G25" s="13">
        <v>805.43633762517891</v>
      </c>
      <c r="H25" s="13">
        <v>559.37052932761094</v>
      </c>
      <c r="I25" s="13">
        <v>24.606580829756798</v>
      </c>
      <c r="J25" s="13">
        <v>0.71530758226037205</v>
      </c>
      <c r="K25" s="14">
        <v>9700</v>
      </c>
      <c r="L25" s="14">
        <v>7500</v>
      </c>
      <c r="M25" s="15">
        <v>2</v>
      </c>
    </row>
    <row r="26" spans="2:13" x14ac:dyDescent="0.25">
      <c r="B26" s="37">
        <v>1997</v>
      </c>
      <c r="C26" s="12">
        <v>1996</v>
      </c>
      <c r="D26" s="12" t="s">
        <v>6</v>
      </c>
      <c r="E26" s="12">
        <f t="shared" si="0"/>
        <v>1999</v>
      </c>
      <c r="F26" s="12">
        <v>10</v>
      </c>
      <c r="G26" s="13">
        <v>3214.5922746781116</v>
      </c>
      <c r="H26" s="13">
        <v>2011.4449213161661</v>
      </c>
      <c r="I26" s="13">
        <v>20.171673819742491</v>
      </c>
      <c r="J26" s="13">
        <v>2.8612303290414882</v>
      </c>
      <c r="K26" s="14">
        <v>6000</v>
      </c>
      <c r="L26" s="14">
        <v>5500</v>
      </c>
      <c r="M26" s="15">
        <v>3</v>
      </c>
    </row>
    <row r="27" spans="2:13" x14ac:dyDescent="0.25">
      <c r="B27" s="37">
        <v>1997</v>
      </c>
      <c r="C27" s="12">
        <v>1996</v>
      </c>
      <c r="D27" s="12" t="s">
        <v>18</v>
      </c>
      <c r="E27" s="12">
        <f t="shared" si="0"/>
        <v>2002</v>
      </c>
      <c r="F27" s="12">
        <v>1300</v>
      </c>
      <c r="G27" s="13">
        <v>3625.1788268955652</v>
      </c>
      <c r="H27" s="13">
        <v>2164.5207439198857</v>
      </c>
      <c r="I27" s="13">
        <v>76.824034334763951</v>
      </c>
      <c r="J27" s="13">
        <v>0.57224606580829762</v>
      </c>
      <c r="K27" s="14">
        <v>10400</v>
      </c>
      <c r="L27" s="14">
        <v>10400</v>
      </c>
      <c r="M27" s="15">
        <v>6</v>
      </c>
    </row>
    <row r="28" spans="2:13" x14ac:dyDescent="0.25">
      <c r="B28" s="37">
        <v>1997</v>
      </c>
      <c r="C28" s="12">
        <v>1996</v>
      </c>
      <c r="D28" s="12" t="s">
        <v>11</v>
      </c>
      <c r="E28" s="12">
        <f t="shared" si="0"/>
        <v>2000</v>
      </c>
      <c r="F28" s="12">
        <v>100</v>
      </c>
      <c r="G28" s="13">
        <v>3801.144492131617</v>
      </c>
      <c r="H28" s="13">
        <v>2494.9928469241777</v>
      </c>
      <c r="I28" s="13">
        <v>95.851216022889844</v>
      </c>
      <c r="J28" s="13">
        <v>3.1473533619456369</v>
      </c>
      <c r="K28" s="14">
        <v>8979</v>
      </c>
      <c r="L28" s="14">
        <v>8077</v>
      </c>
      <c r="M28" s="15">
        <v>4</v>
      </c>
    </row>
    <row r="29" spans="2:13" x14ac:dyDescent="0.25">
      <c r="B29" s="37">
        <v>1997</v>
      </c>
      <c r="C29" s="12">
        <v>1996</v>
      </c>
      <c r="D29" s="12" t="s">
        <v>10</v>
      </c>
      <c r="E29" s="12">
        <f t="shared" si="0"/>
        <v>2000</v>
      </c>
      <c r="F29" s="12">
        <v>50</v>
      </c>
      <c r="G29" s="13">
        <v>2828.3261802575107</v>
      </c>
      <c r="H29" s="13">
        <v>2828.3261802575107</v>
      </c>
      <c r="I29" s="13">
        <v>133.6194563662375</v>
      </c>
      <c r="J29" s="13">
        <v>0</v>
      </c>
      <c r="K29" s="14">
        <v>32391</v>
      </c>
      <c r="L29" s="14">
        <v>32391</v>
      </c>
      <c r="M29" s="15">
        <v>4</v>
      </c>
    </row>
    <row r="30" spans="2:13" x14ac:dyDescent="0.25">
      <c r="B30" s="37">
        <v>1997</v>
      </c>
      <c r="C30" s="12">
        <v>1996</v>
      </c>
      <c r="D30" s="12" t="s">
        <v>12</v>
      </c>
      <c r="E30" s="12">
        <f t="shared" si="0"/>
        <v>1999</v>
      </c>
      <c r="F30" s="12">
        <v>30</v>
      </c>
      <c r="G30" s="13">
        <v>8944.2060085836911</v>
      </c>
      <c r="H30" s="13">
        <v>8944.2060085836911</v>
      </c>
      <c r="I30" s="13">
        <v>23.891273247496425</v>
      </c>
      <c r="J30" s="13">
        <v>0</v>
      </c>
      <c r="K30" s="14">
        <v>16377</v>
      </c>
      <c r="L30" s="14">
        <v>16377</v>
      </c>
      <c r="M30" s="15">
        <v>3</v>
      </c>
    </row>
    <row r="31" spans="2:13" x14ac:dyDescent="0.25">
      <c r="B31" s="37">
        <v>1997</v>
      </c>
      <c r="C31" s="12">
        <v>1996</v>
      </c>
      <c r="D31" s="12" t="s">
        <v>13</v>
      </c>
      <c r="E31" s="12">
        <f t="shared" si="0"/>
        <v>1999</v>
      </c>
      <c r="F31" s="12">
        <v>100</v>
      </c>
      <c r="G31" s="13">
        <v>4057.2246065808299</v>
      </c>
      <c r="H31" s="13">
        <v>2668.0972818311875</v>
      </c>
      <c r="I31" s="13">
        <v>36.623748211731048</v>
      </c>
      <c r="J31" s="13">
        <v>0</v>
      </c>
      <c r="K31" s="14">
        <v>10280</v>
      </c>
      <c r="L31" s="14">
        <v>10280</v>
      </c>
      <c r="M31" s="15">
        <v>3</v>
      </c>
    </row>
    <row r="32" spans="2:13" x14ac:dyDescent="0.25">
      <c r="B32" s="37">
        <v>1997</v>
      </c>
      <c r="C32" s="12">
        <v>1996</v>
      </c>
      <c r="D32" s="12" t="s">
        <v>15</v>
      </c>
      <c r="E32" s="12">
        <f t="shared" si="0"/>
        <v>1998</v>
      </c>
      <c r="F32" s="12">
        <v>5</v>
      </c>
      <c r="G32" s="13">
        <v>4772.5321888412018</v>
      </c>
      <c r="H32" s="13">
        <v>3336.194563662375</v>
      </c>
      <c r="I32" s="13">
        <v>9.5851216022889858</v>
      </c>
      <c r="J32" s="13">
        <v>0</v>
      </c>
      <c r="K32" s="14">
        <v>10280</v>
      </c>
      <c r="L32" s="14">
        <v>10280</v>
      </c>
      <c r="M32" s="15">
        <v>2</v>
      </c>
    </row>
    <row r="33" spans="2:13" x14ac:dyDescent="0.25">
      <c r="B33" s="37">
        <v>1997</v>
      </c>
      <c r="C33" s="12">
        <v>1996</v>
      </c>
      <c r="D33" s="12" t="s">
        <v>14</v>
      </c>
      <c r="E33" s="12">
        <f t="shared" si="0"/>
        <v>1999</v>
      </c>
      <c r="F33" s="12">
        <v>50</v>
      </c>
      <c r="G33" s="13">
        <v>1290.2777777777778</v>
      </c>
      <c r="H33" s="13">
        <v>1008.3333333333334</v>
      </c>
      <c r="I33" s="13">
        <v>38.055555555555557</v>
      </c>
      <c r="J33" s="13">
        <v>0</v>
      </c>
      <c r="K33" s="14">
        <v>10280</v>
      </c>
      <c r="L33" s="14">
        <v>10280</v>
      </c>
      <c r="M33" s="15">
        <v>3</v>
      </c>
    </row>
    <row r="34" spans="2:13" x14ac:dyDescent="0.25">
      <c r="B34" s="37">
        <v>1998</v>
      </c>
      <c r="C34" s="12">
        <v>1997</v>
      </c>
      <c r="D34" s="12" t="s">
        <v>25</v>
      </c>
      <c r="E34" s="12">
        <f t="shared" si="0"/>
        <v>2001</v>
      </c>
      <c r="F34" s="12">
        <v>400</v>
      </c>
      <c r="G34" s="13">
        <v>1498.6111111111111</v>
      </c>
      <c r="H34" s="13">
        <v>1498.6111111111111</v>
      </c>
      <c r="I34" s="13">
        <v>31.25</v>
      </c>
      <c r="J34" s="13">
        <v>4.5138888888888893</v>
      </c>
      <c r="K34" s="14">
        <v>9585</v>
      </c>
      <c r="L34" s="14">
        <v>9087</v>
      </c>
      <c r="M34" s="15">
        <v>4</v>
      </c>
    </row>
    <row r="35" spans="2:13" x14ac:dyDescent="0.25">
      <c r="B35" s="37">
        <v>1998</v>
      </c>
      <c r="C35" s="12">
        <v>1997</v>
      </c>
      <c r="D35" s="12" t="s">
        <v>22</v>
      </c>
      <c r="E35" s="12">
        <f t="shared" si="0"/>
        <v>2001</v>
      </c>
      <c r="F35" s="12">
        <v>380</v>
      </c>
      <c r="G35" s="13">
        <v>2545.8333333333335</v>
      </c>
      <c r="H35" s="13">
        <v>1675</v>
      </c>
      <c r="I35" s="13">
        <v>33.611111111111114</v>
      </c>
      <c r="J35" s="13">
        <v>2.5972222222222223</v>
      </c>
      <c r="K35" s="14">
        <v>8470</v>
      </c>
      <c r="L35" s="14">
        <v>7308</v>
      </c>
      <c r="M35" s="15">
        <v>4</v>
      </c>
    </row>
    <row r="36" spans="2:13" x14ac:dyDescent="0.25">
      <c r="B36" s="37">
        <v>1998</v>
      </c>
      <c r="C36" s="12">
        <v>1997</v>
      </c>
      <c r="D36" s="12" t="s">
        <v>3</v>
      </c>
      <c r="E36" s="12">
        <f t="shared" si="0"/>
        <v>1999</v>
      </c>
      <c r="F36" s="12">
        <v>300</v>
      </c>
      <c r="G36" s="13">
        <v>1376.3888888888889</v>
      </c>
      <c r="H36" s="13">
        <v>1376.3888888888889</v>
      </c>
      <c r="I36" s="13">
        <v>41.666666666666671</v>
      </c>
      <c r="J36" s="13">
        <v>0.69444444444444442</v>
      </c>
      <c r="K36" s="14">
        <v>9500</v>
      </c>
      <c r="L36" s="14">
        <v>9500</v>
      </c>
      <c r="M36" s="15">
        <v>2</v>
      </c>
    </row>
    <row r="37" spans="2:13" x14ac:dyDescent="0.25">
      <c r="B37" s="37">
        <v>1998</v>
      </c>
      <c r="C37" s="12">
        <v>1997</v>
      </c>
      <c r="D37" s="12" t="s">
        <v>26</v>
      </c>
      <c r="E37" s="12">
        <f t="shared" si="0"/>
        <v>2000</v>
      </c>
      <c r="F37" s="12">
        <v>250</v>
      </c>
      <c r="G37" s="13">
        <v>611.11111111111109</v>
      </c>
      <c r="H37" s="13">
        <v>611.11111111111109</v>
      </c>
      <c r="I37" s="13">
        <v>20.833333333333336</v>
      </c>
      <c r="J37" s="13">
        <v>2.7777777777777777</v>
      </c>
      <c r="K37" s="14">
        <v>8030</v>
      </c>
      <c r="L37" s="14">
        <v>7000</v>
      </c>
      <c r="M37" s="15">
        <v>3</v>
      </c>
    </row>
    <row r="38" spans="2:13" x14ac:dyDescent="0.25">
      <c r="B38" s="37">
        <v>1998</v>
      </c>
      <c r="C38" s="12">
        <v>1997</v>
      </c>
      <c r="D38" s="12" t="s">
        <v>5</v>
      </c>
      <c r="E38" s="12">
        <f t="shared" si="0"/>
        <v>2000</v>
      </c>
      <c r="F38" s="12">
        <v>400</v>
      </c>
      <c r="G38" s="13">
        <v>794.44444444444446</v>
      </c>
      <c r="H38" s="13">
        <v>555.55555555555554</v>
      </c>
      <c r="I38" s="13">
        <v>19.166666666666668</v>
      </c>
      <c r="J38" s="13">
        <v>0.69444444444444442</v>
      </c>
      <c r="K38" s="14">
        <v>6985</v>
      </c>
      <c r="L38" s="14">
        <v>6350</v>
      </c>
      <c r="M38" s="15">
        <v>3</v>
      </c>
    </row>
    <row r="39" spans="2:13" x14ac:dyDescent="0.25">
      <c r="B39" s="37">
        <v>1998</v>
      </c>
      <c r="C39" s="12">
        <v>1997</v>
      </c>
      <c r="D39" s="12" t="s">
        <v>8</v>
      </c>
      <c r="E39" s="12">
        <f t="shared" si="0"/>
        <v>1999</v>
      </c>
      <c r="F39" s="12">
        <v>160</v>
      </c>
      <c r="G39" s="13">
        <v>451.38888888888891</v>
      </c>
      <c r="H39" s="13">
        <v>451.38888888888891</v>
      </c>
      <c r="I39" s="13">
        <v>5.5555555555555554</v>
      </c>
      <c r="J39" s="13">
        <v>6.9444444444444446</v>
      </c>
      <c r="K39" s="14">
        <v>11900</v>
      </c>
      <c r="L39" s="14">
        <v>10600</v>
      </c>
      <c r="M39" s="15">
        <v>2</v>
      </c>
    </row>
    <row r="40" spans="2:13" x14ac:dyDescent="0.25">
      <c r="B40" s="37">
        <v>1998</v>
      </c>
      <c r="C40" s="12">
        <v>1997</v>
      </c>
      <c r="D40" s="12" t="s">
        <v>4</v>
      </c>
      <c r="E40" s="12">
        <f t="shared" si="0"/>
        <v>1999</v>
      </c>
      <c r="F40" s="12">
        <v>120</v>
      </c>
      <c r="G40" s="13">
        <v>636.11111111111109</v>
      </c>
      <c r="H40" s="13">
        <v>444.44444444444446</v>
      </c>
      <c r="I40" s="13">
        <v>7.916666666666667</v>
      </c>
      <c r="J40" s="13">
        <v>0.69444444444444442</v>
      </c>
      <c r="K40" s="14">
        <v>9700</v>
      </c>
      <c r="L40" s="14">
        <v>8000</v>
      </c>
      <c r="M40" s="15">
        <v>2</v>
      </c>
    </row>
    <row r="41" spans="2:13" x14ac:dyDescent="0.25">
      <c r="B41" s="37">
        <v>1998</v>
      </c>
      <c r="C41" s="12">
        <v>1997</v>
      </c>
      <c r="D41" s="12" t="s">
        <v>6</v>
      </c>
      <c r="E41" s="12">
        <f t="shared" si="0"/>
        <v>2000</v>
      </c>
      <c r="F41" s="12">
        <v>10</v>
      </c>
      <c r="G41" s="13">
        <v>3040.2777777777778</v>
      </c>
      <c r="H41" s="13">
        <v>2000</v>
      </c>
      <c r="I41" s="13">
        <v>20</v>
      </c>
      <c r="J41" s="13">
        <v>2.7777777777777777</v>
      </c>
      <c r="K41" s="14">
        <v>6000</v>
      </c>
      <c r="L41" s="14">
        <v>5361</v>
      </c>
      <c r="M41" s="15">
        <v>3</v>
      </c>
    </row>
    <row r="42" spans="2:13" x14ac:dyDescent="0.25">
      <c r="B42" s="37">
        <v>1998</v>
      </c>
      <c r="C42" s="12">
        <v>1997</v>
      </c>
      <c r="D42" s="12" t="s">
        <v>18</v>
      </c>
      <c r="E42" s="12">
        <f t="shared" si="0"/>
        <v>2003</v>
      </c>
      <c r="F42" s="12">
        <v>1300</v>
      </c>
      <c r="G42" s="13">
        <v>3272.2222222222222</v>
      </c>
      <c r="H42" s="13">
        <v>2152.7777777777778</v>
      </c>
      <c r="I42" s="13">
        <v>76.388888888888886</v>
      </c>
      <c r="J42" s="13">
        <v>0.55555555555555558</v>
      </c>
      <c r="K42" s="14">
        <v>10400</v>
      </c>
      <c r="L42" s="14">
        <v>10400</v>
      </c>
      <c r="M42" s="15">
        <v>6</v>
      </c>
    </row>
    <row r="43" spans="2:13" x14ac:dyDescent="0.25">
      <c r="B43" s="37">
        <v>1998</v>
      </c>
      <c r="C43" s="12">
        <v>1997</v>
      </c>
      <c r="D43" s="12" t="s">
        <v>11</v>
      </c>
      <c r="E43" s="12">
        <f t="shared" si="0"/>
        <v>2001</v>
      </c>
      <c r="F43" s="12">
        <v>100</v>
      </c>
      <c r="G43" s="13">
        <v>3115.2777777777778</v>
      </c>
      <c r="H43" s="13">
        <v>2050</v>
      </c>
      <c r="I43" s="13">
        <v>59.722222222222221</v>
      </c>
      <c r="J43" s="13">
        <v>7.2222222222222223</v>
      </c>
      <c r="K43" s="14">
        <v>8911</v>
      </c>
      <c r="L43" s="14">
        <v>8224</v>
      </c>
      <c r="M43" s="15">
        <v>4</v>
      </c>
    </row>
    <row r="44" spans="2:13" x14ac:dyDescent="0.25">
      <c r="B44" s="37">
        <v>1998</v>
      </c>
      <c r="C44" s="12">
        <v>1997</v>
      </c>
      <c r="D44" s="12" t="s">
        <v>10</v>
      </c>
      <c r="E44" s="12">
        <f t="shared" si="0"/>
        <v>2001</v>
      </c>
      <c r="F44" s="12">
        <v>50</v>
      </c>
      <c r="G44" s="13">
        <v>2812.5</v>
      </c>
      <c r="H44" s="13">
        <v>2812.5</v>
      </c>
      <c r="I44" s="13">
        <v>132.91666666666669</v>
      </c>
      <c r="J44" s="13">
        <v>0</v>
      </c>
      <c r="K44" s="14">
        <v>32391</v>
      </c>
      <c r="L44" s="14">
        <v>32391</v>
      </c>
      <c r="M44" s="15">
        <v>4</v>
      </c>
    </row>
    <row r="45" spans="2:13" x14ac:dyDescent="0.25">
      <c r="B45" s="37">
        <v>1998</v>
      </c>
      <c r="C45" s="12">
        <v>1997</v>
      </c>
      <c r="D45" s="12" t="s">
        <v>12</v>
      </c>
      <c r="E45" s="12">
        <f t="shared" si="0"/>
        <v>2000</v>
      </c>
      <c r="F45" s="12">
        <v>30</v>
      </c>
      <c r="G45" s="13">
        <v>8893.0555555555566</v>
      </c>
      <c r="H45" s="13">
        <v>7345.8333333333339</v>
      </c>
      <c r="I45" s="13">
        <v>0</v>
      </c>
      <c r="J45" s="13">
        <v>7.5000000000000009</v>
      </c>
      <c r="K45" s="14">
        <v>16000</v>
      </c>
      <c r="L45" s="14">
        <v>16000</v>
      </c>
      <c r="M45" s="15">
        <v>3</v>
      </c>
    </row>
    <row r="46" spans="2:13" x14ac:dyDescent="0.25">
      <c r="B46" s="37">
        <v>1998</v>
      </c>
      <c r="C46" s="12">
        <v>1997</v>
      </c>
      <c r="D46" s="12" t="s">
        <v>13</v>
      </c>
      <c r="E46" s="12">
        <f t="shared" si="0"/>
        <v>2000</v>
      </c>
      <c r="F46" s="12">
        <v>100</v>
      </c>
      <c r="G46" s="13">
        <v>4031.9444444444448</v>
      </c>
      <c r="H46" s="13">
        <v>2652.7777777777778</v>
      </c>
      <c r="I46" s="13">
        <v>63.888888888888893</v>
      </c>
      <c r="J46" s="13">
        <v>0</v>
      </c>
      <c r="K46" s="14">
        <v>10280</v>
      </c>
      <c r="L46" s="14">
        <v>10280</v>
      </c>
      <c r="M46" s="15">
        <v>3</v>
      </c>
    </row>
    <row r="47" spans="2:13" x14ac:dyDescent="0.25">
      <c r="B47" s="37">
        <v>1998</v>
      </c>
      <c r="C47" s="12">
        <v>1997</v>
      </c>
      <c r="D47" s="12" t="s">
        <v>15</v>
      </c>
      <c r="E47" s="12">
        <f t="shared" si="0"/>
        <v>1999</v>
      </c>
      <c r="F47" s="12">
        <v>5</v>
      </c>
      <c r="G47" s="13">
        <v>6327.7777777777783</v>
      </c>
      <c r="H47" s="13">
        <v>4423.6111111111113</v>
      </c>
      <c r="I47" s="13">
        <v>13.472222222222221</v>
      </c>
      <c r="J47" s="13">
        <v>0</v>
      </c>
      <c r="K47" s="14">
        <v>10280</v>
      </c>
      <c r="L47" s="14">
        <v>10280</v>
      </c>
      <c r="M47" s="15">
        <v>2</v>
      </c>
    </row>
    <row r="48" spans="2:13" x14ac:dyDescent="0.25">
      <c r="B48" s="37">
        <v>1998</v>
      </c>
      <c r="C48" s="12">
        <v>1997</v>
      </c>
      <c r="D48" s="12" t="s">
        <v>14</v>
      </c>
      <c r="E48" s="12">
        <f t="shared" si="0"/>
        <v>2000</v>
      </c>
      <c r="F48" s="12">
        <v>50</v>
      </c>
      <c r="G48" s="13">
        <v>1715.2777777777778</v>
      </c>
      <c r="H48" s="13">
        <v>1340.2777777777778</v>
      </c>
      <c r="I48" s="13">
        <v>35.555555555555557</v>
      </c>
      <c r="J48" s="13">
        <v>0</v>
      </c>
      <c r="K48" s="14">
        <v>10280</v>
      </c>
      <c r="L48" s="14">
        <v>10280</v>
      </c>
      <c r="M48" s="15">
        <v>3</v>
      </c>
    </row>
    <row r="49" spans="2:13" x14ac:dyDescent="0.25">
      <c r="B49" s="37">
        <v>1999</v>
      </c>
      <c r="C49" s="12">
        <v>1998</v>
      </c>
      <c r="D49" s="12" t="s">
        <v>25</v>
      </c>
      <c r="E49" s="12">
        <f t="shared" si="0"/>
        <v>2002</v>
      </c>
      <c r="F49" s="12">
        <v>400</v>
      </c>
      <c r="G49" s="13">
        <v>1485.054347826087</v>
      </c>
      <c r="H49" s="13">
        <v>1485.054347826087</v>
      </c>
      <c r="I49" s="13">
        <v>31.290760869565219</v>
      </c>
      <c r="J49" s="13">
        <v>4.5244565217391308</v>
      </c>
      <c r="K49" s="14">
        <v>9585</v>
      </c>
      <c r="L49" s="14">
        <v>9087</v>
      </c>
      <c r="M49" s="15">
        <v>4</v>
      </c>
    </row>
    <row r="50" spans="2:13" x14ac:dyDescent="0.25">
      <c r="B50" s="37">
        <v>1999</v>
      </c>
      <c r="C50" s="12">
        <v>1998</v>
      </c>
      <c r="D50" s="12" t="s">
        <v>22</v>
      </c>
      <c r="E50" s="12">
        <f t="shared" si="0"/>
        <v>2002</v>
      </c>
      <c r="F50" s="12">
        <v>428</v>
      </c>
      <c r="G50" s="13">
        <v>2182.0652173913045</v>
      </c>
      <c r="H50" s="13">
        <v>1482.3369565217392</v>
      </c>
      <c r="I50" s="13">
        <v>43.654891304347828</v>
      </c>
      <c r="J50" s="13">
        <v>1.0733695652173914</v>
      </c>
      <c r="K50" s="14">
        <v>8470</v>
      </c>
      <c r="L50" s="14">
        <v>6968</v>
      </c>
      <c r="M50" s="15">
        <v>4</v>
      </c>
    </row>
    <row r="51" spans="2:13" x14ac:dyDescent="0.25">
      <c r="B51" s="37">
        <v>1999</v>
      </c>
      <c r="C51" s="12">
        <v>1998</v>
      </c>
      <c r="D51" s="12" t="s">
        <v>3</v>
      </c>
      <c r="E51" s="12">
        <f t="shared" si="0"/>
        <v>2000</v>
      </c>
      <c r="F51" s="12">
        <v>300</v>
      </c>
      <c r="G51" s="13">
        <v>1364.1304347826087</v>
      </c>
      <c r="H51" s="13">
        <v>1364.1304347826087</v>
      </c>
      <c r="I51" s="13">
        <v>41.711956521739133</v>
      </c>
      <c r="J51" s="13">
        <v>0.69293478260869568</v>
      </c>
      <c r="K51" s="14">
        <v>9500</v>
      </c>
      <c r="L51" s="14">
        <v>9500</v>
      </c>
      <c r="M51" s="15">
        <v>2</v>
      </c>
    </row>
    <row r="52" spans="2:13" x14ac:dyDescent="0.25">
      <c r="B52" s="37">
        <v>1999</v>
      </c>
      <c r="C52" s="12">
        <v>1998</v>
      </c>
      <c r="D52" s="12" t="s">
        <v>26</v>
      </c>
      <c r="E52" s="12">
        <f t="shared" si="0"/>
        <v>2001</v>
      </c>
      <c r="F52" s="12">
        <v>250</v>
      </c>
      <c r="G52" s="13">
        <v>604.61956521739137</v>
      </c>
      <c r="H52" s="13">
        <v>604.61956521739137</v>
      </c>
      <c r="I52" s="13">
        <v>20.855978260869566</v>
      </c>
      <c r="J52" s="13">
        <v>0.69293478260869568</v>
      </c>
      <c r="K52" s="14">
        <v>8030</v>
      </c>
      <c r="L52" s="14">
        <v>7000</v>
      </c>
      <c r="M52" s="15">
        <v>3</v>
      </c>
    </row>
    <row r="53" spans="2:13" x14ac:dyDescent="0.25">
      <c r="B53" s="37">
        <v>1999</v>
      </c>
      <c r="C53" s="12">
        <v>1998</v>
      </c>
      <c r="D53" s="12" t="s">
        <v>5</v>
      </c>
      <c r="E53" s="12">
        <f t="shared" si="0"/>
        <v>2001</v>
      </c>
      <c r="F53" s="12">
        <v>400</v>
      </c>
      <c r="G53" s="13">
        <v>781.25</v>
      </c>
      <c r="H53" s="13">
        <v>550.27173913043475</v>
      </c>
      <c r="I53" s="13">
        <v>19.334239130434785</v>
      </c>
      <c r="J53" s="13">
        <v>0.69293478260869568</v>
      </c>
      <c r="K53" s="14">
        <v>6985</v>
      </c>
      <c r="L53" s="14">
        <v>6350</v>
      </c>
      <c r="M53" s="15">
        <v>3</v>
      </c>
    </row>
    <row r="54" spans="2:13" x14ac:dyDescent="0.25">
      <c r="B54" s="37">
        <v>1999</v>
      </c>
      <c r="C54" s="12">
        <v>1998</v>
      </c>
      <c r="D54" s="12" t="s">
        <v>8</v>
      </c>
      <c r="E54" s="12">
        <f t="shared" si="0"/>
        <v>2000</v>
      </c>
      <c r="F54" s="12">
        <v>160</v>
      </c>
      <c r="G54" s="13">
        <v>447.01086956521738</v>
      </c>
      <c r="H54" s="13">
        <v>447.01086956521738</v>
      </c>
      <c r="I54" s="13">
        <v>8.6277173913043477</v>
      </c>
      <c r="J54" s="13">
        <v>0.13586956521739132</v>
      </c>
      <c r="K54" s="14">
        <v>11900</v>
      </c>
      <c r="L54" s="14">
        <v>10600</v>
      </c>
      <c r="M54" s="15">
        <v>2</v>
      </c>
    </row>
    <row r="55" spans="2:13" x14ac:dyDescent="0.25">
      <c r="B55" s="37">
        <v>1999</v>
      </c>
      <c r="C55" s="12">
        <v>1998</v>
      </c>
      <c r="D55" s="12" t="s">
        <v>4</v>
      </c>
      <c r="E55" s="12">
        <f t="shared" si="0"/>
        <v>2000</v>
      </c>
      <c r="F55" s="12">
        <v>120</v>
      </c>
      <c r="G55" s="13">
        <v>626.35869565217388</v>
      </c>
      <c r="H55" s="13">
        <v>441.57608695652175</v>
      </c>
      <c r="I55" s="13">
        <v>12.241847826086957</v>
      </c>
      <c r="J55" s="13">
        <v>0.13586956521739132</v>
      </c>
      <c r="K55" s="14">
        <v>9700</v>
      </c>
      <c r="L55" s="14">
        <v>8000</v>
      </c>
      <c r="M55" s="15">
        <v>2</v>
      </c>
    </row>
    <row r="56" spans="2:13" x14ac:dyDescent="0.25">
      <c r="B56" s="37">
        <v>1999</v>
      </c>
      <c r="C56" s="12">
        <v>1998</v>
      </c>
      <c r="D56" s="12" t="s">
        <v>6</v>
      </c>
      <c r="E56" s="12">
        <f t="shared" si="0"/>
        <v>2001</v>
      </c>
      <c r="F56" s="12">
        <v>10</v>
      </c>
      <c r="G56" s="13">
        <v>2915.7608695652175</v>
      </c>
      <c r="H56" s="13">
        <v>1980.9782608695652</v>
      </c>
      <c r="I56" s="13">
        <v>20.02717391304348</v>
      </c>
      <c r="J56" s="13">
        <v>2.7853260869565215</v>
      </c>
      <c r="K56" s="14">
        <v>6000</v>
      </c>
      <c r="L56" s="14">
        <v>5361</v>
      </c>
      <c r="M56" s="15">
        <v>3</v>
      </c>
    </row>
    <row r="57" spans="2:13" x14ac:dyDescent="0.25">
      <c r="B57" s="37">
        <v>1999</v>
      </c>
      <c r="C57" s="12">
        <v>1998</v>
      </c>
      <c r="D57" s="12" t="s">
        <v>18</v>
      </c>
      <c r="E57" s="12">
        <f t="shared" si="0"/>
        <v>2004</v>
      </c>
      <c r="F57" s="12">
        <v>600</v>
      </c>
      <c r="G57" s="13">
        <v>3221.467391304348</v>
      </c>
      <c r="H57" s="13">
        <v>2133.1521739130435</v>
      </c>
      <c r="I57" s="13">
        <v>76.480978260869563</v>
      </c>
      <c r="J57" s="13">
        <v>0.55706521739130432</v>
      </c>
      <c r="K57" s="14">
        <v>10400</v>
      </c>
      <c r="L57" s="14">
        <v>10400</v>
      </c>
      <c r="M57" s="15">
        <v>6</v>
      </c>
    </row>
    <row r="58" spans="2:13" x14ac:dyDescent="0.25">
      <c r="B58" s="37">
        <v>1999</v>
      </c>
      <c r="C58" s="12">
        <v>1998</v>
      </c>
      <c r="D58" s="12" t="s">
        <v>11</v>
      </c>
      <c r="E58" s="12">
        <f t="shared" si="0"/>
        <v>2002</v>
      </c>
      <c r="F58" s="12">
        <v>100</v>
      </c>
      <c r="G58" s="13">
        <v>2995.9239130434785</v>
      </c>
      <c r="H58" s="13">
        <v>1967.391304347826</v>
      </c>
      <c r="I58" s="13">
        <v>59.782608695652172</v>
      </c>
      <c r="J58" s="13">
        <v>7.2282608695652177</v>
      </c>
      <c r="K58" s="14">
        <v>9224</v>
      </c>
      <c r="L58" s="14">
        <v>8291</v>
      </c>
      <c r="M58" s="15">
        <v>4</v>
      </c>
    </row>
    <row r="59" spans="2:13" x14ac:dyDescent="0.25">
      <c r="B59" s="37">
        <v>1999</v>
      </c>
      <c r="C59" s="12">
        <v>1998</v>
      </c>
      <c r="D59" s="12" t="s">
        <v>12</v>
      </c>
      <c r="E59" s="12">
        <f t="shared" si="0"/>
        <v>2001</v>
      </c>
      <c r="F59" s="12">
        <v>30</v>
      </c>
      <c r="G59" s="13">
        <v>8005.434782608696</v>
      </c>
      <c r="H59" s="13">
        <v>8005.434782608696</v>
      </c>
      <c r="I59" s="13">
        <v>0</v>
      </c>
      <c r="J59" s="13">
        <v>7.5135869565217392</v>
      </c>
      <c r="K59" s="14">
        <v>16000</v>
      </c>
      <c r="L59" s="14">
        <v>16000</v>
      </c>
      <c r="M59" s="15">
        <v>3</v>
      </c>
    </row>
    <row r="60" spans="2:13" x14ac:dyDescent="0.25">
      <c r="B60" s="37">
        <v>1999</v>
      </c>
      <c r="C60" s="12">
        <v>1998</v>
      </c>
      <c r="D60" s="12" t="s">
        <v>10</v>
      </c>
      <c r="E60" s="12">
        <f t="shared" si="0"/>
        <v>2002</v>
      </c>
      <c r="F60" s="12">
        <v>50</v>
      </c>
      <c r="G60" s="13">
        <v>2487.771739130435</v>
      </c>
      <c r="H60" s="13">
        <v>2487.771739130435</v>
      </c>
      <c r="I60" s="13">
        <v>116.71195652173914</v>
      </c>
      <c r="J60" s="13">
        <v>0</v>
      </c>
      <c r="K60" s="14">
        <v>32391</v>
      </c>
      <c r="L60" s="14">
        <v>32391</v>
      </c>
      <c r="M60" s="15">
        <v>4</v>
      </c>
    </row>
    <row r="61" spans="2:13" x14ac:dyDescent="0.25">
      <c r="B61" s="37">
        <v>1999</v>
      </c>
      <c r="C61" s="12">
        <v>1998</v>
      </c>
      <c r="D61" s="12" t="s">
        <v>14</v>
      </c>
      <c r="E61" s="12">
        <f t="shared" si="0"/>
        <v>2001</v>
      </c>
      <c r="F61" s="12">
        <v>50</v>
      </c>
      <c r="G61" s="13">
        <v>1506.7934782608695</v>
      </c>
      <c r="H61" s="13">
        <v>1054.3478260869565</v>
      </c>
      <c r="I61" s="13">
        <v>35.217391304347828</v>
      </c>
      <c r="J61" s="13">
        <v>0</v>
      </c>
      <c r="K61" s="14">
        <v>10280</v>
      </c>
      <c r="L61" s="14">
        <v>10280</v>
      </c>
      <c r="M61" s="15">
        <v>3</v>
      </c>
    </row>
    <row r="62" spans="2:13" x14ac:dyDescent="0.25">
      <c r="B62" s="37">
        <v>1999</v>
      </c>
      <c r="C62" s="12">
        <v>1998</v>
      </c>
      <c r="D62" s="12" t="s">
        <v>13</v>
      </c>
      <c r="E62" s="12">
        <f t="shared" si="0"/>
        <v>2001</v>
      </c>
      <c r="F62" s="12">
        <v>100</v>
      </c>
      <c r="G62" s="13">
        <v>3945.6521739130435</v>
      </c>
      <c r="H62" s="13">
        <v>2591.032608695652</v>
      </c>
      <c r="I62" s="13">
        <v>63.288043478260867</v>
      </c>
      <c r="J62" s="13">
        <v>0</v>
      </c>
      <c r="K62" s="14">
        <v>10280</v>
      </c>
      <c r="L62" s="14">
        <v>10280</v>
      </c>
      <c r="M62" s="15">
        <v>3</v>
      </c>
    </row>
    <row r="63" spans="2:13" x14ac:dyDescent="0.25">
      <c r="B63" s="37">
        <v>1999</v>
      </c>
      <c r="C63" s="12">
        <v>1998</v>
      </c>
      <c r="D63" s="12" t="s">
        <v>15</v>
      </c>
      <c r="E63" s="12">
        <f t="shared" si="0"/>
        <v>2000</v>
      </c>
      <c r="F63" s="12">
        <v>5</v>
      </c>
      <c r="G63" s="13">
        <v>5654.891304347826</v>
      </c>
      <c r="H63" s="13">
        <v>3944.2934782608695</v>
      </c>
      <c r="I63" s="13">
        <v>13.342391304347826</v>
      </c>
      <c r="J63" s="13">
        <v>0</v>
      </c>
      <c r="K63" s="14">
        <v>10280</v>
      </c>
      <c r="L63" s="14">
        <v>10280</v>
      </c>
      <c r="M63" s="15">
        <v>2</v>
      </c>
    </row>
    <row r="64" spans="2:13" x14ac:dyDescent="0.25">
      <c r="B64" s="37">
        <v>2000</v>
      </c>
      <c r="C64" s="12">
        <v>1999</v>
      </c>
      <c r="D64" s="12" t="s">
        <v>25</v>
      </c>
      <c r="E64" s="12">
        <f t="shared" si="0"/>
        <v>2003</v>
      </c>
      <c r="F64" s="12">
        <v>400</v>
      </c>
      <c r="G64" s="13">
        <v>1473.2620320855615</v>
      </c>
      <c r="H64" s="13">
        <v>1473.2620320855615</v>
      </c>
      <c r="I64" s="13">
        <v>30.788770053475936</v>
      </c>
      <c r="J64" s="13">
        <v>4.4518716577540109</v>
      </c>
      <c r="K64" s="14">
        <v>9585</v>
      </c>
      <c r="L64" s="14">
        <v>9087</v>
      </c>
      <c r="M64" s="15">
        <v>4</v>
      </c>
    </row>
    <row r="65" spans="2:13" x14ac:dyDescent="0.25">
      <c r="B65" s="37">
        <v>2000</v>
      </c>
      <c r="C65" s="12">
        <v>1999</v>
      </c>
      <c r="D65" s="12" t="s">
        <v>22</v>
      </c>
      <c r="E65" s="12">
        <f t="shared" si="0"/>
        <v>2003</v>
      </c>
      <c r="F65" s="12">
        <v>428</v>
      </c>
      <c r="G65" s="13">
        <v>1758.0213903743315</v>
      </c>
      <c r="H65" s="13">
        <v>1758.0213903743315</v>
      </c>
      <c r="I65" s="13">
        <v>42.95454545454546</v>
      </c>
      <c r="J65" s="13">
        <v>1.0561497326203209</v>
      </c>
      <c r="K65" s="14">
        <v>8470</v>
      </c>
      <c r="L65" s="14">
        <v>6986</v>
      </c>
      <c r="M65" s="15">
        <v>4</v>
      </c>
    </row>
    <row r="66" spans="2:13" x14ac:dyDescent="0.25">
      <c r="B66" s="37">
        <v>2000</v>
      </c>
      <c r="C66" s="12">
        <v>1999</v>
      </c>
      <c r="D66" s="12" t="s">
        <v>3</v>
      </c>
      <c r="E66" s="12">
        <f t="shared" si="0"/>
        <v>2001</v>
      </c>
      <c r="F66" s="12">
        <v>300</v>
      </c>
      <c r="G66" s="13">
        <v>1352.9411764705883</v>
      </c>
      <c r="H66" s="13">
        <v>1352.9411764705883</v>
      </c>
      <c r="I66" s="13">
        <v>41.042780748663098</v>
      </c>
      <c r="J66" s="13">
        <v>0.68181818181818188</v>
      </c>
      <c r="K66" s="14">
        <v>9500</v>
      </c>
      <c r="L66" s="14">
        <v>9500</v>
      </c>
      <c r="M66" s="15">
        <v>2</v>
      </c>
    </row>
    <row r="67" spans="2:13" x14ac:dyDescent="0.25">
      <c r="B67" s="37">
        <v>2000</v>
      </c>
      <c r="C67" s="12">
        <v>1999</v>
      </c>
      <c r="D67" s="12" t="s">
        <v>26</v>
      </c>
      <c r="E67" s="12">
        <f t="shared" si="0"/>
        <v>2002</v>
      </c>
      <c r="F67" s="12">
        <v>250</v>
      </c>
      <c r="G67" s="13">
        <v>600.26737967914437</v>
      </c>
      <c r="H67" s="13">
        <v>600.26737967914437</v>
      </c>
      <c r="I67" s="13">
        <v>20.521390374331549</v>
      </c>
      <c r="J67" s="13">
        <v>0.68181818181818188</v>
      </c>
      <c r="K67" s="14">
        <v>8030</v>
      </c>
      <c r="L67" s="14">
        <v>7000</v>
      </c>
      <c r="M67" s="15">
        <v>3</v>
      </c>
    </row>
    <row r="68" spans="2:13" x14ac:dyDescent="0.25">
      <c r="B68" s="37">
        <v>2000</v>
      </c>
      <c r="C68" s="12">
        <v>1999</v>
      </c>
      <c r="D68" s="12" t="s">
        <v>5</v>
      </c>
      <c r="E68" s="12">
        <f t="shared" si="0"/>
        <v>2002</v>
      </c>
      <c r="F68" s="12">
        <v>400</v>
      </c>
      <c r="G68" s="13">
        <v>775.40106951871655</v>
      </c>
      <c r="H68" s="13">
        <v>775.40106951871655</v>
      </c>
      <c r="I68" s="13">
        <v>19.024064171122994</v>
      </c>
      <c r="J68" s="13">
        <v>0.68181818181818188</v>
      </c>
      <c r="K68" s="14">
        <v>6985</v>
      </c>
      <c r="L68" s="14">
        <v>6350</v>
      </c>
      <c r="M68" s="15">
        <v>3</v>
      </c>
    </row>
    <row r="69" spans="2:13" x14ac:dyDescent="0.25">
      <c r="B69" s="37">
        <v>2000</v>
      </c>
      <c r="C69" s="12">
        <v>1999</v>
      </c>
      <c r="D69" s="12" t="s">
        <v>8</v>
      </c>
      <c r="E69" s="12">
        <f t="shared" ref="E69:E132" si="1">C69+M69</f>
        <v>2001</v>
      </c>
      <c r="F69" s="12">
        <v>160</v>
      </c>
      <c r="G69" s="13">
        <v>443.85026737967917</v>
      </c>
      <c r="H69" s="13">
        <v>443.85026737967917</v>
      </c>
      <c r="I69" s="13">
        <v>8.4893048128342237</v>
      </c>
      <c r="J69" s="13">
        <v>0.13368983957219252</v>
      </c>
      <c r="K69" s="14">
        <v>11900</v>
      </c>
      <c r="L69" s="14">
        <v>10600</v>
      </c>
      <c r="M69" s="15">
        <v>2</v>
      </c>
    </row>
    <row r="70" spans="2:13" x14ac:dyDescent="0.25">
      <c r="B70" s="37">
        <v>2000</v>
      </c>
      <c r="C70" s="12">
        <v>1999</v>
      </c>
      <c r="D70" s="12" t="s">
        <v>4</v>
      </c>
      <c r="E70" s="12">
        <f t="shared" si="1"/>
        <v>2001</v>
      </c>
      <c r="F70" s="12">
        <v>120</v>
      </c>
      <c r="G70" s="13">
        <v>621.65775401069516</v>
      </c>
      <c r="H70" s="13">
        <v>621.65775401069516</v>
      </c>
      <c r="I70" s="13">
        <v>12.045454545454545</v>
      </c>
      <c r="J70" s="13">
        <v>0.13368983957219252</v>
      </c>
      <c r="K70" s="14">
        <v>9700</v>
      </c>
      <c r="L70" s="14">
        <v>8000</v>
      </c>
      <c r="M70" s="15">
        <v>2</v>
      </c>
    </row>
    <row r="71" spans="2:13" x14ac:dyDescent="0.25">
      <c r="B71" s="37">
        <v>2000</v>
      </c>
      <c r="C71" s="12">
        <v>1999</v>
      </c>
      <c r="D71" s="12" t="s">
        <v>6</v>
      </c>
      <c r="E71" s="12">
        <f t="shared" si="1"/>
        <v>2002</v>
      </c>
      <c r="F71" s="12">
        <v>10</v>
      </c>
      <c r="G71" s="13">
        <v>2891.7112299465239</v>
      </c>
      <c r="H71" s="13">
        <v>2891.7112299465239</v>
      </c>
      <c r="I71" s="13">
        <v>19.705882352941178</v>
      </c>
      <c r="J71" s="13">
        <v>2.7406417112299462</v>
      </c>
      <c r="K71" s="14">
        <v>6000</v>
      </c>
      <c r="L71" s="14">
        <v>5361</v>
      </c>
      <c r="M71" s="15">
        <v>3</v>
      </c>
    </row>
    <row r="72" spans="2:13" x14ac:dyDescent="0.25">
      <c r="B72" s="37">
        <v>2000</v>
      </c>
      <c r="C72" s="12">
        <v>1999</v>
      </c>
      <c r="D72" s="12" t="s">
        <v>18</v>
      </c>
      <c r="E72" s="12">
        <f t="shared" si="1"/>
        <v>2005</v>
      </c>
      <c r="F72" s="12">
        <v>600</v>
      </c>
      <c r="G72" s="13">
        <v>3195.1871657754009</v>
      </c>
      <c r="H72" s="13">
        <v>3195.1871657754009</v>
      </c>
      <c r="I72" s="13">
        <v>75.254010695187162</v>
      </c>
      <c r="J72" s="13">
        <v>0.54812834224598928</v>
      </c>
      <c r="K72" s="14">
        <v>10400</v>
      </c>
      <c r="L72" s="14">
        <v>10400</v>
      </c>
      <c r="M72" s="15">
        <v>6</v>
      </c>
    </row>
    <row r="73" spans="2:13" x14ac:dyDescent="0.25">
      <c r="B73" s="37">
        <v>2000</v>
      </c>
      <c r="C73" s="12">
        <v>1999</v>
      </c>
      <c r="D73" s="12" t="s">
        <v>11</v>
      </c>
      <c r="E73" s="12">
        <f t="shared" si="1"/>
        <v>2003</v>
      </c>
      <c r="F73" s="12">
        <v>100</v>
      </c>
      <c r="G73" s="13">
        <v>2509.3582887700536</v>
      </c>
      <c r="H73" s="13">
        <v>2509.3582887700536</v>
      </c>
      <c r="I73" s="13">
        <v>58.823529411764703</v>
      </c>
      <c r="J73" s="13">
        <v>7.1122994652406417</v>
      </c>
      <c r="K73" s="14">
        <v>9224</v>
      </c>
      <c r="L73" s="14">
        <v>8291</v>
      </c>
      <c r="M73" s="15">
        <v>4</v>
      </c>
    </row>
    <row r="74" spans="2:13" x14ac:dyDescent="0.25">
      <c r="B74" s="37">
        <v>2000</v>
      </c>
      <c r="C74" s="12">
        <v>1999</v>
      </c>
      <c r="D74" s="12" t="s">
        <v>12</v>
      </c>
      <c r="E74" s="12">
        <f t="shared" si="1"/>
        <v>2002</v>
      </c>
      <c r="F74" s="12">
        <v>30</v>
      </c>
      <c r="G74" s="13">
        <v>5914.4385026737964</v>
      </c>
      <c r="H74" s="13">
        <v>5914.4385026737964</v>
      </c>
      <c r="I74" s="13">
        <v>0</v>
      </c>
      <c r="J74" s="13">
        <v>7.3930481283422465</v>
      </c>
      <c r="K74" s="14">
        <v>16000</v>
      </c>
      <c r="L74" s="14">
        <v>16000</v>
      </c>
      <c r="M74" s="15">
        <v>3</v>
      </c>
    </row>
    <row r="75" spans="2:13" x14ac:dyDescent="0.25">
      <c r="B75" s="37">
        <v>2000</v>
      </c>
      <c r="C75" s="12">
        <v>1999</v>
      </c>
      <c r="D75" s="12" t="s">
        <v>10</v>
      </c>
      <c r="E75" s="12">
        <f t="shared" si="1"/>
        <v>2003</v>
      </c>
      <c r="F75" s="12">
        <v>50</v>
      </c>
      <c r="G75" s="13">
        <v>2167.1122994652405</v>
      </c>
      <c r="H75" s="13">
        <v>2167.1122994652405</v>
      </c>
      <c r="I75" s="13">
        <v>114.83957219251337</v>
      </c>
      <c r="J75" s="13">
        <v>0</v>
      </c>
      <c r="K75" s="14">
        <v>32391</v>
      </c>
      <c r="L75" s="14">
        <v>32391</v>
      </c>
      <c r="M75" s="15">
        <v>4</v>
      </c>
    </row>
    <row r="76" spans="2:13" x14ac:dyDescent="0.25">
      <c r="B76" s="37">
        <v>2000</v>
      </c>
      <c r="C76" s="12">
        <v>1999</v>
      </c>
      <c r="D76" s="12" t="s">
        <v>14</v>
      </c>
      <c r="E76" s="12">
        <f t="shared" si="1"/>
        <v>2002</v>
      </c>
      <c r="F76" s="12">
        <v>50</v>
      </c>
      <c r="G76" s="13">
        <v>1327.5401069518716</v>
      </c>
      <c r="H76" s="13">
        <v>1327.5401069518716</v>
      </c>
      <c r="I76" s="13">
        <v>34.652406417112303</v>
      </c>
      <c r="J76" s="13">
        <v>0</v>
      </c>
      <c r="K76" s="14">
        <v>10280</v>
      </c>
      <c r="L76" s="14">
        <v>10280</v>
      </c>
      <c r="M76" s="15">
        <v>3</v>
      </c>
    </row>
    <row r="77" spans="2:13" x14ac:dyDescent="0.25">
      <c r="B77" s="37">
        <v>2000</v>
      </c>
      <c r="C77" s="12">
        <v>1999</v>
      </c>
      <c r="D77" s="12" t="s">
        <v>13</v>
      </c>
      <c r="E77" s="12">
        <f t="shared" si="1"/>
        <v>2002</v>
      </c>
      <c r="F77" s="12">
        <v>100</v>
      </c>
      <c r="G77" s="13">
        <v>4089.5721925133689</v>
      </c>
      <c r="H77" s="13">
        <v>4089.5721925133689</v>
      </c>
      <c r="I77" s="13">
        <v>62.272727272727273</v>
      </c>
      <c r="J77" s="13">
        <v>0</v>
      </c>
      <c r="K77" s="14">
        <v>10280</v>
      </c>
      <c r="L77" s="14">
        <v>10280</v>
      </c>
      <c r="M77" s="15">
        <v>3</v>
      </c>
    </row>
    <row r="78" spans="2:13" x14ac:dyDescent="0.25">
      <c r="B78" s="37">
        <v>2000</v>
      </c>
      <c r="C78" s="12">
        <v>1999</v>
      </c>
      <c r="D78" s="12" t="s">
        <v>15</v>
      </c>
      <c r="E78" s="12">
        <f t="shared" si="1"/>
        <v>2001</v>
      </c>
      <c r="F78" s="12">
        <v>5</v>
      </c>
      <c r="G78" s="13">
        <v>6465.2406417112297</v>
      </c>
      <c r="H78" s="13">
        <v>6465.2406417112297</v>
      </c>
      <c r="I78" s="13">
        <v>13.128342245989305</v>
      </c>
      <c r="J78" s="13">
        <v>0</v>
      </c>
      <c r="K78" s="14">
        <v>10280</v>
      </c>
      <c r="L78" s="14">
        <v>10280</v>
      </c>
      <c r="M78" s="15">
        <v>2</v>
      </c>
    </row>
    <row r="79" spans="2:13" x14ac:dyDescent="0.25">
      <c r="B79" s="37">
        <v>2001</v>
      </c>
      <c r="C79" s="12">
        <v>2000</v>
      </c>
      <c r="D79" s="12" t="s">
        <v>25</v>
      </c>
      <c r="E79" s="12">
        <f t="shared" si="1"/>
        <v>2004</v>
      </c>
      <c r="F79" s="12">
        <v>400</v>
      </c>
      <c r="G79" s="13">
        <v>1429.3193717277486</v>
      </c>
      <c r="H79" s="13">
        <v>1429.3193717277486</v>
      </c>
      <c r="I79" s="13">
        <v>29.908376963350786</v>
      </c>
      <c r="J79" s="13">
        <v>4.3193717277486909</v>
      </c>
      <c r="K79" s="14">
        <v>9419</v>
      </c>
      <c r="L79" s="14">
        <v>9087</v>
      </c>
      <c r="M79" s="15">
        <v>4</v>
      </c>
    </row>
    <row r="80" spans="2:13" x14ac:dyDescent="0.25">
      <c r="B80" s="37">
        <v>2001</v>
      </c>
      <c r="C80" s="12">
        <v>2000</v>
      </c>
      <c r="D80" s="12" t="s">
        <v>22</v>
      </c>
      <c r="E80" s="12">
        <f t="shared" si="1"/>
        <v>2004</v>
      </c>
      <c r="F80" s="12">
        <v>428</v>
      </c>
      <c r="G80" s="13">
        <v>1709.4240837696334</v>
      </c>
      <c r="H80" s="13">
        <v>1709.4240837696334</v>
      </c>
      <c r="I80" s="13">
        <v>41.740837696335078</v>
      </c>
      <c r="J80" s="13">
        <v>1.0209424083769634</v>
      </c>
      <c r="K80" s="14">
        <v>7969</v>
      </c>
      <c r="L80" s="14">
        <v>6968</v>
      </c>
      <c r="M80" s="15">
        <v>4</v>
      </c>
    </row>
    <row r="81" spans="2:13" x14ac:dyDescent="0.25">
      <c r="B81" s="37">
        <v>2001</v>
      </c>
      <c r="C81" s="12">
        <v>2000</v>
      </c>
      <c r="D81" s="12" t="s">
        <v>26</v>
      </c>
      <c r="E81" s="12">
        <f t="shared" si="1"/>
        <v>2003</v>
      </c>
      <c r="F81" s="12">
        <v>250</v>
      </c>
      <c r="G81" s="13">
        <v>582.46073298429314</v>
      </c>
      <c r="H81" s="13">
        <v>582.46073298429314</v>
      </c>
      <c r="I81" s="13">
        <v>19.947643979057592</v>
      </c>
      <c r="J81" s="13">
        <v>0.66753926701570676</v>
      </c>
      <c r="K81" s="14">
        <v>7687</v>
      </c>
      <c r="L81" s="14">
        <v>7000</v>
      </c>
      <c r="M81" s="15">
        <v>3</v>
      </c>
    </row>
    <row r="82" spans="2:13" x14ac:dyDescent="0.25">
      <c r="B82" s="37">
        <v>2001</v>
      </c>
      <c r="C82" s="12">
        <v>2000</v>
      </c>
      <c r="D82" s="12" t="s">
        <v>5</v>
      </c>
      <c r="E82" s="12">
        <f t="shared" si="1"/>
        <v>2003</v>
      </c>
      <c r="F82" s="12">
        <v>400</v>
      </c>
      <c r="G82" s="13">
        <v>753.92670157068062</v>
      </c>
      <c r="H82" s="13">
        <v>753.92670157068062</v>
      </c>
      <c r="I82" s="13">
        <v>18.481675392670155</v>
      </c>
      <c r="J82" s="13">
        <v>0.66753926701570676</v>
      </c>
      <c r="K82" s="14">
        <v>6927</v>
      </c>
      <c r="L82" s="14">
        <v>6350</v>
      </c>
      <c r="M82" s="15">
        <v>3</v>
      </c>
    </row>
    <row r="83" spans="2:13" x14ac:dyDescent="0.25">
      <c r="B83" s="37">
        <v>2001</v>
      </c>
      <c r="C83" s="12">
        <v>2000</v>
      </c>
      <c r="D83" s="12" t="s">
        <v>8</v>
      </c>
      <c r="E83" s="12">
        <f t="shared" si="1"/>
        <v>2002</v>
      </c>
      <c r="F83" s="12">
        <v>160</v>
      </c>
      <c r="G83" s="13">
        <v>433.24607329842934</v>
      </c>
      <c r="H83" s="13">
        <v>433.24607329842934</v>
      </c>
      <c r="I83" s="13">
        <v>8.2460732984293195</v>
      </c>
      <c r="J83" s="13">
        <v>0.13089005235602094</v>
      </c>
      <c r="K83" s="14">
        <v>11467</v>
      </c>
      <c r="L83" s="14">
        <v>10600</v>
      </c>
      <c r="M83" s="15">
        <v>2</v>
      </c>
    </row>
    <row r="84" spans="2:13" x14ac:dyDescent="0.25">
      <c r="B84" s="37">
        <v>2001</v>
      </c>
      <c r="C84" s="12">
        <v>2000</v>
      </c>
      <c r="D84" s="12" t="s">
        <v>4</v>
      </c>
      <c r="E84" s="12">
        <f t="shared" si="1"/>
        <v>2002</v>
      </c>
      <c r="F84" s="12">
        <v>120</v>
      </c>
      <c r="G84" s="13">
        <v>604.7120418848167</v>
      </c>
      <c r="H84" s="13">
        <v>604.7120418848167</v>
      </c>
      <c r="I84" s="13">
        <v>11.701570680628272</v>
      </c>
      <c r="J84" s="13">
        <v>0.13089005235602094</v>
      </c>
      <c r="K84" s="14">
        <v>9133</v>
      </c>
      <c r="L84" s="14">
        <v>8000</v>
      </c>
      <c r="M84" s="15">
        <v>2</v>
      </c>
    </row>
    <row r="85" spans="2:13" x14ac:dyDescent="0.25">
      <c r="B85" s="37">
        <v>2001</v>
      </c>
      <c r="C85" s="12">
        <v>2000</v>
      </c>
      <c r="D85" s="12" t="s">
        <v>6</v>
      </c>
      <c r="E85" s="12">
        <f t="shared" si="1"/>
        <v>2003</v>
      </c>
      <c r="F85" s="12">
        <v>10</v>
      </c>
      <c r="G85" s="13">
        <v>2671.4659685863876</v>
      </c>
      <c r="H85" s="13">
        <v>2671.4659685863876</v>
      </c>
      <c r="I85" s="13">
        <v>19.149214659685864</v>
      </c>
      <c r="J85" s="13">
        <v>2.657068062827225</v>
      </c>
      <c r="K85" s="14">
        <v>5787</v>
      </c>
      <c r="L85" s="14">
        <v>5361</v>
      </c>
      <c r="M85" s="15">
        <v>3</v>
      </c>
    </row>
    <row r="86" spans="2:13" x14ac:dyDescent="0.25">
      <c r="B86" s="37">
        <v>2001</v>
      </c>
      <c r="C86" s="12">
        <v>2000</v>
      </c>
      <c r="D86" s="12" t="s">
        <v>18</v>
      </c>
      <c r="E86" s="12">
        <f t="shared" si="1"/>
        <v>2006</v>
      </c>
      <c r="F86" s="12">
        <v>600</v>
      </c>
      <c r="G86" s="13">
        <v>2863.8743455497383</v>
      </c>
      <c r="H86" s="13">
        <v>2863.8743455497383</v>
      </c>
      <c r="I86" s="13">
        <v>73.1151832460733</v>
      </c>
      <c r="J86" s="13">
        <v>0.53664921465968585</v>
      </c>
      <c r="K86" s="14">
        <v>10400</v>
      </c>
      <c r="L86" s="14">
        <v>10400</v>
      </c>
      <c r="M86" s="15">
        <v>6</v>
      </c>
    </row>
    <row r="87" spans="2:13" x14ac:dyDescent="0.25">
      <c r="B87" s="37">
        <v>2001</v>
      </c>
      <c r="C87" s="12">
        <v>2000</v>
      </c>
      <c r="D87" s="12" t="s">
        <v>28</v>
      </c>
      <c r="E87" s="12">
        <f t="shared" si="1"/>
        <v>2003</v>
      </c>
      <c r="F87" s="12">
        <v>2</v>
      </c>
      <c r="G87" s="13">
        <v>795.81151832460728</v>
      </c>
      <c r="H87" s="13">
        <v>795.81151832460728</v>
      </c>
      <c r="I87" s="13">
        <v>5.1308900523560208</v>
      </c>
      <c r="J87" s="13">
        <v>19.306282722513089</v>
      </c>
      <c r="K87" s="14">
        <v>10991</v>
      </c>
      <c r="L87" s="14">
        <v>9210</v>
      </c>
      <c r="M87" s="15">
        <v>3</v>
      </c>
    </row>
    <row r="88" spans="2:13" x14ac:dyDescent="0.25">
      <c r="B88" s="37">
        <v>2001</v>
      </c>
      <c r="C88" s="12">
        <v>2000</v>
      </c>
      <c r="D88" s="12" t="s">
        <v>29</v>
      </c>
      <c r="E88" s="12">
        <f t="shared" si="1"/>
        <v>2002</v>
      </c>
      <c r="F88" s="12">
        <v>1</v>
      </c>
      <c r="G88" s="13">
        <v>714.6596858638743</v>
      </c>
      <c r="H88" s="13">
        <v>714.6596858638743</v>
      </c>
      <c r="I88" s="13">
        <v>16.047120418848166</v>
      </c>
      <c r="J88" s="13">
        <v>29.515706806282722</v>
      </c>
      <c r="K88" s="14">
        <v>10620</v>
      </c>
      <c r="L88" s="14">
        <v>10500</v>
      </c>
      <c r="M88" s="15">
        <v>2</v>
      </c>
    </row>
    <row r="89" spans="2:13" x14ac:dyDescent="0.25">
      <c r="B89" s="37">
        <v>2001</v>
      </c>
      <c r="C89" s="12">
        <v>2000</v>
      </c>
      <c r="D89" s="12" t="s">
        <v>11</v>
      </c>
      <c r="E89" s="12">
        <f t="shared" si="1"/>
        <v>2004</v>
      </c>
      <c r="F89" s="12">
        <v>100</v>
      </c>
      <c r="G89" s="13">
        <v>2255.2356020942407</v>
      </c>
      <c r="H89" s="13">
        <v>2255.2356020942407</v>
      </c>
      <c r="I89" s="13">
        <v>57.434554973821989</v>
      </c>
      <c r="J89" s="13">
        <v>3.7041884816753927</v>
      </c>
      <c r="K89" s="14">
        <v>8911</v>
      </c>
      <c r="L89" s="14">
        <v>8911</v>
      </c>
      <c r="M89" s="15">
        <v>4</v>
      </c>
    </row>
    <row r="90" spans="2:13" x14ac:dyDescent="0.25">
      <c r="B90" s="37">
        <v>2001</v>
      </c>
      <c r="C90" s="12">
        <v>2000</v>
      </c>
      <c r="D90" s="12" t="s">
        <v>12</v>
      </c>
      <c r="E90" s="12">
        <f t="shared" si="1"/>
        <v>2003</v>
      </c>
      <c r="F90" s="12">
        <v>30</v>
      </c>
      <c r="G90" s="13">
        <v>1825.9162303664921</v>
      </c>
      <c r="H90" s="13">
        <v>1825.9162303664921</v>
      </c>
      <c r="I90" s="13">
        <v>123.04973821989529</v>
      </c>
      <c r="J90" s="13">
        <v>1.3089005235602094E-2</v>
      </c>
      <c r="K90" s="14">
        <v>13648</v>
      </c>
      <c r="L90" s="14">
        <v>13648</v>
      </c>
      <c r="M90" s="15">
        <v>3</v>
      </c>
    </row>
    <row r="91" spans="2:13" x14ac:dyDescent="0.25">
      <c r="B91" s="37">
        <v>2001</v>
      </c>
      <c r="C91" s="12">
        <v>2000</v>
      </c>
      <c r="D91" s="12" t="s">
        <v>10</v>
      </c>
      <c r="E91" s="12">
        <f t="shared" si="1"/>
        <v>2004</v>
      </c>
      <c r="F91" s="12">
        <v>50</v>
      </c>
      <c r="G91" s="13">
        <v>2235.6020942408377</v>
      </c>
      <c r="H91" s="13">
        <v>2235.6020942408377</v>
      </c>
      <c r="I91" s="13">
        <v>92.526178010471199</v>
      </c>
      <c r="J91" s="13">
        <v>0</v>
      </c>
      <c r="K91" s="14">
        <v>31241</v>
      </c>
      <c r="L91" s="14">
        <v>30862</v>
      </c>
      <c r="M91" s="15">
        <v>4</v>
      </c>
    </row>
    <row r="92" spans="2:13" x14ac:dyDescent="0.25">
      <c r="B92" s="37">
        <v>2001</v>
      </c>
      <c r="C92" s="12">
        <v>2000</v>
      </c>
      <c r="D92" s="12" t="s">
        <v>14</v>
      </c>
      <c r="E92" s="12">
        <f t="shared" si="1"/>
        <v>2003</v>
      </c>
      <c r="F92" s="12">
        <v>50</v>
      </c>
      <c r="G92" s="13">
        <v>1286.6492146596859</v>
      </c>
      <c r="H92" s="13">
        <v>1286.6492146596859</v>
      </c>
      <c r="I92" s="13">
        <v>34.031413612565444</v>
      </c>
      <c r="J92" s="13">
        <v>0</v>
      </c>
      <c r="K92" s="14">
        <v>10280</v>
      </c>
      <c r="L92" s="14">
        <v>10280</v>
      </c>
      <c r="M92" s="15">
        <v>3</v>
      </c>
    </row>
    <row r="93" spans="2:13" x14ac:dyDescent="0.25">
      <c r="B93" s="37">
        <v>2001</v>
      </c>
      <c r="C93" s="12">
        <v>2000</v>
      </c>
      <c r="D93" s="12" t="s">
        <v>13</v>
      </c>
      <c r="E93" s="12">
        <f t="shared" si="1"/>
        <v>2003</v>
      </c>
      <c r="F93" s="12">
        <v>100</v>
      </c>
      <c r="G93" s="13">
        <v>3856.0209424083769</v>
      </c>
      <c r="H93" s="13">
        <v>3856.0209424083769</v>
      </c>
      <c r="I93" s="13">
        <v>61.151832460732983</v>
      </c>
      <c r="J93" s="13">
        <v>0</v>
      </c>
      <c r="K93" s="14">
        <v>10280</v>
      </c>
      <c r="L93" s="14">
        <v>10280</v>
      </c>
      <c r="M93" s="15">
        <v>3</v>
      </c>
    </row>
    <row r="94" spans="2:13" x14ac:dyDescent="0.25">
      <c r="B94" s="37">
        <v>2001</v>
      </c>
      <c r="C94" s="12">
        <v>2000</v>
      </c>
      <c r="D94" s="12" t="s">
        <v>15</v>
      </c>
      <c r="E94" s="12">
        <f t="shared" si="1"/>
        <v>2002</v>
      </c>
      <c r="F94" s="12">
        <v>5</v>
      </c>
      <c r="G94" s="13">
        <v>5565.4450261780103</v>
      </c>
      <c r="H94" s="13">
        <v>5565.4450261780103</v>
      </c>
      <c r="I94" s="13">
        <v>12.892670157068062</v>
      </c>
      <c r="J94" s="13">
        <v>0</v>
      </c>
      <c r="K94" s="14">
        <v>10280</v>
      </c>
      <c r="L94" s="14">
        <v>10280</v>
      </c>
      <c r="M94" s="15">
        <v>2</v>
      </c>
    </row>
    <row r="95" spans="2:13" x14ac:dyDescent="0.25">
      <c r="B95" s="37">
        <v>2002</v>
      </c>
      <c r="C95" s="12">
        <v>2001</v>
      </c>
      <c r="D95" s="12" t="s">
        <v>25</v>
      </c>
      <c r="E95" s="12">
        <f t="shared" si="1"/>
        <v>2005</v>
      </c>
      <c r="F95" s="12">
        <v>400</v>
      </c>
      <c r="G95" s="13">
        <v>1416.4556962025315</v>
      </c>
      <c r="H95" s="13">
        <v>1416.4556962025315</v>
      </c>
      <c r="I95" s="13">
        <v>29.632911392405063</v>
      </c>
      <c r="J95" s="13">
        <v>4.2784810126582276</v>
      </c>
      <c r="K95" s="14">
        <v>9386</v>
      </c>
      <c r="L95" s="14">
        <v>9087</v>
      </c>
      <c r="M95" s="15">
        <v>4</v>
      </c>
    </row>
    <row r="96" spans="2:13" x14ac:dyDescent="0.25">
      <c r="B96" s="37">
        <v>2002</v>
      </c>
      <c r="C96" s="12">
        <v>2001</v>
      </c>
      <c r="D96" s="12" t="s">
        <v>22</v>
      </c>
      <c r="E96" s="12">
        <f t="shared" si="1"/>
        <v>2005</v>
      </c>
      <c r="F96" s="12">
        <v>428</v>
      </c>
      <c r="G96" s="13">
        <v>1693.6708860759493</v>
      </c>
      <c r="H96" s="13">
        <v>1693.6708860759493</v>
      </c>
      <c r="I96" s="13">
        <v>41.354430379746837</v>
      </c>
      <c r="J96" s="13">
        <v>1.0126582278481013</v>
      </c>
      <c r="K96" s="14">
        <v>7869</v>
      </c>
      <c r="L96" s="14">
        <v>6968</v>
      </c>
      <c r="M96" s="15">
        <v>4</v>
      </c>
    </row>
    <row r="97" spans="2:13" x14ac:dyDescent="0.25">
      <c r="B97" s="37">
        <v>2002</v>
      </c>
      <c r="C97" s="12">
        <v>2001</v>
      </c>
      <c r="D97" s="12" t="s">
        <v>26</v>
      </c>
      <c r="E97" s="12">
        <f t="shared" si="1"/>
        <v>2004</v>
      </c>
      <c r="F97" s="12">
        <v>250</v>
      </c>
      <c r="G97" s="13">
        <v>577.21518987341767</v>
      </c>
      <c r="H97" s="13">
        <v>577.21518987341767</v>
      </c>
      <c r="I97" s="13">
        <v>19.759493670886073</v>
      </c>
      <c r="J97" s="13">
        <v>0.65822784810126578</v>
      </c>
      <c r="K97" s="14">
        <v>7618</v>
      </c>
      <c r="L97" s="14">
        <v>7000</v>
      </c>
      <c r="M97" s="15">
        <v>3</v>
      </c>
    </row>
    <row r="98" spans="2:13" x14ac:dyDescent="0.25">
      <c r="B98" s="37">
        <v>2002</v>
      </c>
      <c r="C98" s="12">
        <v>2001</v>
      </c>
      <c r="D98" s="12" t="s">
        <v>5</v>
      </c>
      <c r="E98" s="12">
        <f t="shared" si="1"/>
        <v>2004</v>
      </c>
      <c r="F98" s="12">
        <v>400</v>
      </c>
      <c r="G98" s="13">
        <v>746.83544303797464</v>
      </c>
      <c r="H98" s="13">
        <v>746.83544303797464</v>
      </c>
      <c r="I98" s="13">
        <v>18.303797468354432</v>
      </c>
      <c r="J98" s="13">
        <v>0.65822784810126578</v>
      </c>
      <c r="K98" s="14">
        <v>6870</v>
      </c>
      <c r="L98" s="14">
        <v>6350</v>
      </c>
      <c r="M98" s="15">
        <v>3</v>
      </c>
    </row>
    <row r="99" spans="2:13" x14ac:dyDescent="0.25">
      <c r="B99" s="37">
        <v>2002</v>
      </c>
      <c r="C99" s="12">
        <v>2001</v>
      </c>
      <c r="D99" s="12" t="s">
        <v>8</v>
      </c>
      <c r="E99" s="12">
        <f t="shared" si="1"/>
        <v>2003</v>
      </c>
      <c r="F99" s="12">
        <v>160</v>
      </c>
      <c r="G99" s="13">
        <v>429.11392405063287</v>
      </c>
      <c r="H99" s="13">
        <v>429.11392405063287</v>
      </c>
      <c r="I99" s="13">
        <v>8.1645569620253156</v>
      </c>
      <c r="J99" s="13">
        <v>0.12658227848101267</v>
      </c>
      <c r="K99" s="14">
        <v>11380</v>
      </c>
      <c r="L99" s="14">
        <v>10600</v>
      </c>
      <c r="M99" s="15">
        <v>2</v>
      </c>
    </row>
    <row r="100" spans="2:13" x14ac:dyDescent="0.25">
      <c r="B100" s="37">
        <v>2002</v>
      </c>
      <c r="C100" s="12">
        <v>2001</v>
      </c>
      <c r="D100" s="12" t="s">
        <v>4</v>
      </c>
      <c r="E100" s="12">
        <f t="shared" si="1"/>
        <v>2003</v>
      </c>
      <c r="F100" s="12">
        <v>120</v>
      </c>
      <c r="G100" s="13">
        <v>600</v>
      </c>
      <c r="H100" s="13">
        <v>600</v>
      </c>
      <c r="I100" s="13">
        <v>11.594936708860759</v>
      </c>
      <c r="J100" s="13">
        <v>0.12658227848101267</v>
      </c>
      <c r="K100" s="14">
        <v>9020</v>
      </c>
      <c r="L100" s="14">
        <v>8000</v>
      </c>
      <c r="M100" s="15">
        <v>2</v>
      </c>
    </row>
    <row r="101" spans="2:13" x14ac:dyDescent="0.25">
      <c r="B101" s="37">
        <v>2002</v>
      </c>
      <c r="C101" s="12">
        <v>2001</v>
      </c>
      <c r="D101" s="12" t="s">
        <v>6</v>
      </c>
      <c r="E101" s="12">
        <f t="shared" si="1"/>
        <v>2004</v>
      </c>
      <c r="F101" s="12">
        <v>10</v>
      </c>
      <c r="G101" s="13">
        <v>2646.8354430379745</v>
      </c>
      <c r="H101" s="13">
        <v>2646.8354430379745</v>
      </c>
      <c r="I101" s="13">
        <v>18.962025316455694</v>
      </c>
      <c r="J101" s="13">
        <v>2.6329113924050631</v>
      </c>
      <c r="K101" s="14">
        <v>5744</v>
      </c>
      <c r="L101" s="14">
        <v>5361</v>
      </c>
      <c r="M101" s="15">
        <v>3</v>
      </c>
    </row>
    <row r="102" spans="2:13" x14ac:dyDescent="0.25">
      <c r="B102" s="37">
        <v>2002</v>
      </c>
      <c r="C102" s="12">
        <v>2001</v>
      </c>
      <c r="D102" s="12" t="s">
        <v>18</v>
      </c>
      <c r="E102" s="12">
        <f t="shared" si="1"/>
        <v>2007</v>
      </c>
      <c r="F102" s="12">
        <v>600</v>
      </c>
      <c r="G102" s="13">
        <v>2713.9240506329111</v>
      </c>
      <c r="H102" s="13">
        <v>2713.9240506329111</v>
      </c>
      <c r="I102" s="13">
        <v>72.443037974683534</v>
      </c>
      <c r="J102" s="13">
        <v>0.53164556962025311</v>
      </c>
      <c r="K102" s="14">
        <v>10400</v>
      </c>
      <c r="L102" s="14">
        <v>10400</v>
      </c>
      <c r="M102" s="15">
        <v>6</v>
      </c>
    </row>
    <row r="103" spans="2:13" x14ac:dyDescent="0.25">
      <c r="B103" s="37">
        <v>2002</v>
      </c>
      <c r="C103" s="12">
        <v>2001</v>
      </c>
      <c r="D103" s="12" t="s">
        <v>28</v>
      </c>
      <c r="E103" s="12">
        <f t="shared" si="1"/>
        <v>2004</v>
      </c>
      <c r="F103" s="12">
        <v>2</v>
      </c>
      <c r="G103" s="13">
        <v>788.60759493670878</v>
      </c>
      <c r="H103" s="13">
        <v>788.60759493670878</v>
      </c>
      <c r="I103" s="13">
        <v>5.0886075949367084</v>
      </c>
      <c r="J103" s="13">
        <v>19.12658227848101</v>
      </c>
      <c r="K103" s="14">
        <v>10991</v>
      </c>
      <c r="L103" s="14">
        <v>9210</v>
      </c>
      <c r="M103" s="15">
        <v>3</v>
      </c>
    </row>
    <row r="104" spans="2:13" x14ac:dyDescent="0.25">
      <c r="B104" s="37">
        <v>2002</v>
      </c>
      <c r="C104" s="12">
        <v>2001</v>
      </c>
      <c r="D104" s="12" t="s">
        <v>29</v>
      </c>
      <c r="E104" s="12">
        <f t="shared" si="1"/>
        <v>2003</v>
      </c>
      <c r="F104" s="12">
        <v>1</v>
      </c>
      <c r="G104" s="13">
        <v>707.5949367088607</v>
      </c>
      <c r="H104" s="13">
        <v>707.5949367088607</v>
      </c>
      <c r="I104" s="13">
        <v>15.898734177215189</v>
      </c>
      <c r="J104" s="13">
        <v>29.240506329113924</v>
      </c>
      <c r="K104" s="14">
        <v>10620</v>
      </c>
      <c r="L104" s="14">
        <v>10500</v>
      </c>
      <c r="M104" s="15">
        <v>2</v>
      </c>
    </row>
    <row r="105" spans="2:13" x14ac:dyDescent="0.25">
      <c r="B105" s="37">
        <v>2002</v>
      </c>
      <c r="C105" s="12">
        <v>2001</v>
      </c>
      <c r="D105" s="12" t="s">
        <v>11</v>
      </c>
      <c r="E105" s="12">
        <f t="shared" si="1"/>
        <v>2005</v>
      </c>
      <c r="F105" s="12">
        <v>100</v>
      </c>
      <c r="G105" s="13">
        <v>2183.5443037974683</v>
      </c>
      <c r="H105" s="13">
        <v>2183.5443037974683</v>
      </c>
      <c r="I105" s="13">
        <v>56.898734177215189</v>
      </c>
      <c r="J105" s="13">
        <v>3.6708860759493667</v>
      </c>
      <c r="K105" s="14">
        <v>8911</v>
      </c>
      <c r="L105" s="14">
        <v>8911</v>
      </c>
      <c r="M105" s="15">
        <v>4</v>
      </c>
    </row>
    <row r="106" spans="2:13" x14ac:dyDescent="0.25">
      <c r="B106" s="37">
        <v>2002</v>
      </c>
      <c r="C106" s="12">
        <v>2001</v>
      </c>
      <c r="D106" s="12" t="s">
        <v>12</v>
      </c>
      <c r="E106" s="12">
        <f t="shared" si="1"/>
        <v>2004</v>
      </c>
      <c r="F106" s="12">
        <v>30</v>
      </c>
      <c r="G106" s="13">
        <v>1808.8607594936709</v>
      </c>
      <c r="H106" s="13">
        <v>1808.8607594936709</v>
      </c>
      <c r="I106" s="13">
        <v>121.91139240506328</v>
      </c>
      <c r="J106" s="13">
        <v>1.2658227848101266E-2</v>
      </c>
      <c r="K106" s="14">
        <v>13648</v>
      </c>
      <c r="L106" s="14">
        <v>13648</v>
      </c>
      <c r="M106" s="15">
        <v>3</v>
      </c>
    </row>
    <row r="107" spans="2:13" x14ac:dyDescent="0.25">
      <c r="B107" s="37">
        <v>2002</v>
      </c>
      <c r="C107" s="12">
        <v>2001</v>
      </c>
      <c r="D107" s="12" t="s">
        <v>10</v>
      </c>
      <c r="E107" s="12">
        <f t="shared" si="1"/>
        <v>2005</v>
      </c>
      <c r="F107" s="12">
        <v>50</v>
      </c>
      <c r="G107" s="13">
        <v>2210.1265822784808</v>
      </c>
      <c r="H107" s="13">
        <v>2210.1265822784808</v>
      </c>
      <c r="I107" s="13">
        <v>88.696202531645554</v>
      </c>
      <c r="J107" s="13">
        <v>0</v>
      </c>
      <c r="K107" s="14">
        <v>32173</v>
      </c>
      <c r="L107" s="14">
        <v>32173</v>
      </c>
      <c r="M107" s="15">
        <v>4</v>
      </c>
    </row>
    <row r="108" spans="2:13" x14ac:dyDescent="0.25">
      <c r="B108" s="37">
        <v>2002</v>
      </c>
      <c r="C108" s="12">
        <v>2001</v>
      </c>
      <c r="D108" s="12" t="s">
        <v>14</v>
      </c>
      <c r="E108" s="12">
        <f t="shared" si="1"/>
        <v>2004</v>
      </c>
      <c r="F108" s="12">
        <v>50</v>
      </c>
      <c r="G108" s="13">
        <v>1243.0379746835442</v>
      </c>
      <c r="H108" s="13">
        <v>1243.0379746835442</v>
      </c>
      <c r="I108" s="13">
        <v>32.329113924050631</v>
      </c>
      <c r="J108" s="13">
        <v>0</v>
      </c>
      <c r="K108" s="14">
        <v>10280</v>
      </c>
      <c r="L108" s="14">
        <v>10280</v>
      </c>
      <c r="M108" s="15">
        <v>3</v>
      </c>
    </row>
    <row r="109" spans="2:13" x14ac:dyDescent="0.25">
      <c r="B109" s="37">
        <v>2002</v>
      </c>
      <c r="C109" s="12">
        <v>2001</v>
      </c>
      <c r="D109" s="12" t="s">
        <v>13</v>
      </c>
      <c r="E109" s="12">
        <f t="shared" si="1"/>
        <v>2004</v>
      </c>
      <c r="F109" s="12">
        <v>100</v>
      </c>
      <c r="G109" s="13">
        <v>3213.9240506329111</v>
      </c>
      <c r="H109" s="13">
        <v>3213.9240506329111</v>
      </c>
      <c r="I109" s="13">
        <v>60.59493670886075</v>
      </c>
      <c r="J109" s="13">
        <v>0</v>
      </c>
      <c r="K109" s="14">
        <v>10280</v>
      </c>
      <c r="L109" s="14">
        <v>10280</v>
      </c>
      <c r="M109" s="15">
        <v>3</v>
      </c>
    </row>
    <row r="110" spans="2:13" x14ac:dyDescent="0.25">
      <c r="B110" s="37">
        <v>2002</v>
      </c>
      <c r="C110" s="12">
        <v>2001</v>
      </c>
      <c r="D110" s="12" t="s">
        <v>15</v>
      </c>
      <c r="E110" s="12">
        <f t="shared" si="1"/>
        <v>2003</v>
      </c>
      <c r="F110" s="12">
        <v>5</v>
      </c>
      <c r="G110" s="13">
        <v>4849.3670886075943</v>
      </c>
      <c r="H110" s="13">
        <v>4849.3670886075943</v>
      </c>
      <c r="I110" s="13">
        <v>12.468354430379746</v>
      </c>
      <c r="J110" s="13">
        <v>0</v>
      </c>
      <c r="K110" s="14">
        <v>10280</v>
      </c>
      <c r="L110" s="14">
        <v>10280</v>
      </c>
      <c r="M110" s="15">
        <v>2</v>
      </c>
    </row>
    <row r="111" spans="2:13" x14ac:dyDescent="0.25">
      <c r="B111" s="37">
        <v>2003</v>
      </c>
      <c r="C111" s="12">
        <v>2002</v>
      </c>
      <c r="D111" s="12" t="s">
        <v>25</v>
      </c>
      <c r="E111" s="12">
        <f t="shared" si="1"/>
        <v>2006</v>
      </c>
      <c r="F111" s="36">
        <v>600</v>
      </c>
      <c r="G111" s="13">
        <v>1421.1822660098521</v>
      </c>
      <c r="H111" s="13">
        <v>1421.1822660098521</v>
      </c>
      <c r="I111" s="13">
        <v>30.197044334975367</v>
      </c>
      <c r="J111" s="13">
        <v>3.7807881773399012</v>
      </c>
      <c r="K111" s="14">
        <v>9000</v>
      </c>
      <c r="L111" s="14">
        <v>8600</v>
      </c>
      <c r="M111" s="15">
        <v>4</v>
      </c>
    </row>
    <row r="112" spans="2:13" x14ac:dyDescent="0.25">
      <c r="B112" s="37">
        <v>2003</v>
      </c>
      <c r="C112" s="12">
        <v>2002</v>
      </c>
      <c r="D112" s="12" t="s">
        <v>22</v>
      </c>
      <c r="E112" s="12">
        <f t="shared" si="1"/>
        <v>2006</v>
      </c>
      <c r="F112" s="36">
        <v>550</v>
      </c>
      <c r="G112" s="13">
        <v>1683.4975369458127</v>
      </c>
      <c r="H112" s="13">
        <v>1683.4975369458127</v>
      </c>
      <c r="I112" s="13">
        <v>41.52709359605911</v>
      </c>
      <c r="J112" s="13">
        <v>2.5123152709359604</v>
      </c>
      <c r="K112" s="14">
        <v>8000</v>
      </c>
      <c r="L112" s="14">
        <v>7200</v>
      </c>
      <c r="M112" s="15">
        <v>4</v>
      </c>
    </row>
    <row r="113" spans="2:13" x14ac:dyDescent="0.25">
      <c r="B113" s="37">
        <v>2003</v>
      </c>
      <c r="C113" s="12">
        <v>2002</v>
      </c>
      <c r="D113" s="12" t="s">
        <v>26</v>
      </c>
      <c r="E113" s="12">
        <f t="shared" si="1"/>
        <v>2005</v>
      </c>
      <c r="F113" s="36">
        <v>250</v>
      </c>
      <c r="G113" s="13">
        <v>660.09852216748766</v>
      </c>
      <c r="H113" s="13">
        <v>660.09852216748766</v>
      </c>
      <c r="I113" s="13">
        <v>15.098522167487683</v>
      </c>
      <c r="J113" s="13">
        <v>2.5123152709359604</v>
      </c>
      <c r="K113" s="14">
        <v>7500</v>
      </c>
      <c r="L113" s="14">
        <v>7000</v>
      </c>
      <c r="M113" s="15">
        <v>3</v>
      </c>
    </row>
    <row r="114" spans="2:13" x14ac:dyDescent="0.25">
      <c r="B114" s="37">
        <v>2003</v>
      </c>
      <c r="C114" s="12">
        <v>2002</v>
      </c>
      <c r="D114" s="12" t="s">
        <v>5</v>
      </c>
      <c r="E114" s="12">
        <f t="shared" si="1"/>
        <v>2005</v>
      </c>
      <c r="F114" s="36">
        <v>400</v>
      </c>
      <c r="G114" s="13">
        <v>748.76847290640387</v>
      </c>
      <c r="H114" s="13">
        <v>748.76847290640387</v>
      </c>
      <c r="I114" s="13">
        <v>12.586206896551724</v>
      </c>
      <c r="J114" s="13">
        <v>2.5123152709359604</v>
      </c>
      <c r="K114" s="14">
        <v>7000</v>
      </c>
      <c r="L114" s="14">
        <v>6350</v>
      </c>
      <c r="M114" s="15">
        <v>3</v>
      </c>
    </row>
    <row r="115" spans="2:13" x14ac:dyDescent="0.25">
      <c r="B115" s="37">
        <v>2003</v>
      </c>
      <c r="C115" s="12">
        <v>2002</v>
      </c>
      <c r="D115" s="12" t="s">
        <v>8</v>
      </c>
      <c r="E115" s="12">
        <f t="shared" si="1"/>
        <v>2004</v>
      </c>
      <c r="F115" s="36">
        <v>160</v>
      </c>
      <c r="G115" s="13">
        <v>503.69458128078816</v>
      </c>
      <c r="H115" s="13">
        <v>503.69458128078816</v>
      </c>
      <c r="I115" s="13">
        <v>12.586206896551724</v>
      </c>
      <c r="J115" s="13">
        <v>5.0369458128078817</v>
      </c>
      <c r="K115" s="14">
        <v>10939</v>
      </c>
      <c r="L115" s="14">
        <v>10450</v>
      </c>
      <c r="M115" s="15">
        <v>2</v>
      </c>
    </row>
    <row r="116" spans="2:13" x14ac:dyDescent="0.25">
      <c r="B116" s="37">
        <v>2003</v>
      </c>
      <c r="C116" s="12">
        <v>2002</v>
      </c>
      <c r="D116" s="12" t="s">
        <v>4</v>
      </c>
      <c r="E116" s="12">
        <f t="shared" si="1"/>
        <v>2004</v>
      </c>
      <c r="F116" s="36">
        <v>230</v>
      </c>
      <c r="G116" s="13">
        <v>566.50246305418716</v>
      </c>
      <c r="H116" s="13">
        <v>566.50246305418716</v>
      </c>
      <c r="I116" s="13">
        <v>10.061576354679802</v>
      </c>
      <c r="J116" s="13">
        <v>3.7807881773399012</v>
      </c>
      <c r="K116" s="14">
        <v>9394</v>
      </c>
      <c r="L116" s="14">
        <v>8550</v>
      </c>
      <c r="M116" s="15">
        <v>2</v>
      </c>
    </row>
    <row r="117" spans="2:13" x14ac:dyDescent="0.25">
      <c r="B117" s="37">
        <v>2003</v>
      </c>
      <c r="C117" s="12">
        <v>2002</v>
      </c>
      <c r="D117" s="12" t="s">
        <v>6</v>
      </c>
      <c r="E117" s="12">
        <f t="shared" si="1"/>
        <v>2005</v>
      </c>
      <c r="F117" s="36">
        <v>10</v>
      </c>
      <c r="G117" s="13">
        <v>2631.7733990147781</v>
      </c>
      <c r="H117" s="13">
        <v>2631.7733990147781</v>
      </c>
      <c r="I117" s="13">
        <v>8.8054187192118221</v>
      </c>
      <c r="J117" s="13">
        <v>25.160098522167484</v>
      </c>
      <c r="K117" s="14">
        <v>7500</v>
      </c>
      <c r="L117" s="14">
        <v>6750</v>
      </c>
      <c r="M117" s="15">
        <v>3</v>
      </c>
    </row>
    <row r="118" spans="2:13" x14ac:dyDescent="0.25">
      <c r="B118" s="37">
        <v>2003</v>
      </c>
      <c r="C118" s="12">
        <v>2002</v>
      </c>
      <c r="D118" s="12" t="s">
        <v>18</v>
      </c>
      <c r="E118" s="12">
        <f t="shared" si="1"/>
        <v>2008</v>
      </c>
      <c r="F118" s="36">
        <v>1000</v>
      </c>
      <c r="G118" s="13">
        <v>2607.1428571428569</v>
      </c>
      <c r="H118" s="13">
        <v>2607.1428571428569</v>
      </c>
      <c r="I118" s="13">
        <v>72.019704433497523</v>
      </c>
      <c r="J118" s="13">
        <v>0.52955665024630538</v>
      </c>
      <c r="K118" s="14">
        <v>10400</v>
      </c>
      <c r="L118" s="14">
        <v>10400</v>
      </c>
      <c r="M118" s="15">
        <v>6</v>
      </c>
    </row>
    <row r="119" spans="2:13" x14ac:dyDescent="0.25">
      <c r="B119" s="37">
        <v>2003</v>
      </c>
      <c r="C119" s="12">
        <v>2002</v>
      </c>
      <c r="D119" s="12" t="s">
        <v>28</v>
      </c>
      <c r="E119" s="12">
        <f t="shared" si="1"/>
        <v>2005</v>
      </c>
      <c r="F119" s="36">
        <v>2</v>
      </c>
      <c r="G119" s="13">
        <v>990.14778325123143</v>
      </c>
      <c r="H119" s="13">
        <v>990.14778325123143</v>
      </c>
      <c r="I119" s="13">
        <v>16.982758620689651</v>
      </c>
      <c r="J119" s="13">
        <v>7.5492610837438416</v>
      </c>
      <c r="K119" s="14">
        <v>9400</v>
      </c>
      <c r="L119" s="14">
        <v>8900</v>
      </c>
      <c r="M119" s="15">
        <v>3</v>
      </c>
    </row>
    <row r="120" spans="2:13" x14ac:dyDescent="0.25">
      <c r="B120" s="37">
        <v>2003</v>
      </c>
      <c r="C120" s="12">
        <v>2002</v>
      </c>
      <c r="D120" s="12" t="s">
        <v>29</v>
      </c>
      <c r="E120" s="12">
        <f t="shared" si="1"/>
        <v>2004</v>
      </c>
      <c r="F120" s="36">
        <v>1</v>
      </c>
      <c r="G120" s="13">
        <v>1188.423645320197</v>
      </c>
      <c r="H120" s="13">
        <v>1188.423645320197</v>
      </c>
      <c r="I120" s="13">
        <v>16.982758620689651</v>
      </c>
      <c r="J120" s="13">
        <v>7.5492610837438416</v>
      </c>
      <c r="K120" s="14">
        <v>10400</v>
      </c>
      <c r="L120" s="14">
        <v>9880</v>
      </c>
      <c r="M120" s="15">
        <v>2</v>
      </c>
    </row>
    <row r="121" spans="2:13" x14ac:dyDescent="0.25">
      <c r="B121" s="37">
        <v>2003</v>
      </c>
      <c r="C121" s="12">
        <v>2002</v>
      </c>
      <c r="D121" s="12" t="s">
        <v>11</v>
      </c>
      <c r="E121" s="12">
        <f t="shared" si="1"/>
        <v>2006</v>
      </c>
      <c r="F121" s="36">
        <v>100</v>
      </c>
      <c r="G121" s="13">
        <v>2171.1822660098519</v>
      </c>
      <c r="H121" s="13">
        <v>2171.1822660098519</v>
      </c>
      <c r="I121" s="13">
        <v>56.576354679802947</v>
      </c>
      <c r="J121" s="13">
        <v>3.6453201970443345</v>
      </c>
      <c r="K121" s="14">
        <v>8911</v>
      </c>
      <c r="L121" s="14">
        <v>8911</v>
      </c>
      <c r="M121" s="15">
        <v>4</v>
      </c>
    </row>
    <row r="122" spans="2:13" x14ac:dyDescent="0.25">
      <c r="B122" s="37">
        <v>2003</v>
      </c>
      <c r="C122" s="12">
        <v>2002</v>
      </c>
      <c r="D122" s="12" t="s">
        <v>12</v>
      </c>
      <c r="E122" s="12">
        <f t="shared" si="1"/>
        <v>2005</v>
      </c>
      <c r="F122" s="36">
        <v>30</v>
      </c>
      <c r="G122" s="13">
        <v>1798.0295566502461</v>
      </c>
      <c r="H122" s="13">
        <v>1798.0295566502461</v>
      </c>
      <c r="I122" s="13">
        <v>121.20689655172413</v>
      </c>
      <c r="J122" s="13">
        <v>1.231527093596059E-2</v>
      </c>
      <c r="K122" s="14">
        <v>13648</v>
      </c>
      <c r="L122" s="14">
        <v>13648</v>
      </c>
      <c r="M122" s="15">
        <v>3</v>
      </c>
    </row>
    <row r="123" spans="2:13" x14ac:dyDescent="0.25">
      <c r="B123" s="37">
        <v>2003</v>
      </c>
      <c r="C123" s="12">
        <v>2002</v>
      </c>
      <c r="D123" s="12" t="s">
        <v>10</v>
      </c>
      <c r="E123" s="12">
        <f t="shared" si="1"/>
        <v>2006</v>
      </c>
      <c r="F123" s="36">
        <v>50</v>
      </c>
      <c r="G123" s="13">
        <v>2174.8768472906404</v>
      </c>
      <c r="H123" s="13">
        <v>2174.8768472906404</v>
      </c>
      <c r="I123" s="13">
        <v>88.362068965517238</v>
      </c>
      <c r="J123" s="13">
        <v>0</v>
      </c>
      <c r="K123" s="14">
        <v>32320</v>
      </c>
      <c r="L123" s="14">
        <v>31797</v>
      </c>
      <c r="M123" s="15">
        <v>4</v>
      </c>
    </row>
    <row r="124" spans="2:13" x14ac:dyDescent="0.25">
      <c r="B124" s="37">
        <v>2003</v>
      </c>
      <c r="C124" s="12">
        <v>2002</v>
      </c>
      <c r="D124" s="12" t="s">
        <v>14</v>
      </c>
      <c r="E124" s="12">
        <f t="shared" si="1"/>
        <v>2005</v>
      </c>
      <c r="F124" s="36">
        <v>50</v>
      </c>
      <c r="G124" s="13">
        <v>1235.2216748768471</v>
      </c>
      <c r="H124" s="13">
        <v>1235.2216748768471</v>
      </c>
      <c r="I124" s="13">
        <v>32.142857142857146</v>
      </c>
      <c r="J124" s="13">
        <v>0</v>
      </c>
      <c r="K124" s="14">
        <v>10280</v>
      </c>
      <c r="L124" s="14">
        <v>10280</v>
      </c>
      <c r="M124" s="15">
        <v>3</v>
      </c>
    </row>
    <row r="125" spans="2:13" x14ac:dyDescent="0.25">
      <c r="B125" s="37">
        <v>2003</v>
      </c>
      <c r="C125" s="12">
        <v>2002</v>
      </c>
      <c r="D125" s="12" t="s">
        <v>13</v>
      </c>
      <c r="E125" s="12">
        <f t="shared" si="1"/>
        <v>2005</v>
      </c>
      <c r="F125" s="36">
        <v>100</v>
      </c>
      <c r="G125" s="13">
        <v>3194.5812807881771</v>
      </c>
      <c r="H125" s="13">
        <v>3194.5812807881771</v>
      </c>
      <c r="I125" s="13">
        <v>60.233990147783246</v>
      </c>
      <c r="J125" s="13">
        <v>0</v>
      </c>
      <c r="K125" s="14">
        <v>10280</v>
      </c>
      <c r="L125" s="14">
        <v>10280</v>
      </c>
      <c r="M125" s="15">
        <v>3</v>
      </c>
    </row>
    <row r="126" spans="2:13" x14ac:dyDescent="0.25">
      <c r="B126" s="37">
        <v>2003</v>
      </c>
      <c r="C126" s="12">
        <v>2002</v>
      </c>
      <c r="D126" s="12" t="s">
        <v>15</v>
      </c>
      <c r="E126" s="12">
        <f t="shared" si="1"/>
        <v>2004</v>
      </c>
      <c r="F126" s="36">
        <v>5</v>
      </c>
      <c r="G126" s="13">
        <v>4821.4285714285706</v>
      </c>
      <c r="H126" s="13">
        <v>4821.4285714285706</v>
      </c>
      <c r="I126" s="13">
        <v>12.389162561576354</v>
      </c>
      <c r="J126" s="13">
        <v>0</v>
      </c>
      <c r="K126" s="14">
        <v>10280</v>
      </c>
      <c r="L126" s="14">
        <v>10280</v>
      </c>
      <c r="M126" s="15">
        <v>2</v>
      </c>
    </row>
    <row r="127" spans="2:13" x14ac:dyDescent="0.25">
      <c r="B127" s="37">
        <v>2004</v>
      </c>
      <c r="C127" s="12">
        <v>2003</v>
      </c>
      <c r="D127" s="12" t="s">
        <v>25</v>
      </c>
      <c r="E127" s="12">
        <f t="shared" si="1"/>
        <v>2007</v>
      </c>
      <c r="F127" s="36">
        <v>600</v>
      </c>
      <c r="G127" s="13">
        <v>1415.7575757575758</v>
      </c>
      <c r="H127" s="13">
        <v>1415.7575757575758</v>
      </c>
      <c r="I127" s="13">
        <v>30.072727272727274</v>
      </c>
      <c r="J127" s="13">
        <v>3.7575757575757578</v>
      </c>
      <c r="K127" s="14">
        <v>9000</v>
      </c>
      <c r="L127" s="14">
        <v>8600</v>
      </c>
      <c r="M127" s="15">
        <v>4</v>
      </c>
    </row>
    <row r="128" spans="2:13" x14ac:dyDescent="0.25">
      <c r="B128" s="37">
        <v>2004</v>
      </c>
      <c r="C128" s="12">
        <v>2003</v>
      </c>
      <c r="D128" s="12" t="s">
        <v>22</v>
      </c>
      <c r="E128" s="12">
        <f t="shared" si="1"/>
        <v>2007</v>
      </c>
      <c r="F128" s="36">
        <v>550</v>
      </c>
      <c r="G128" s="13">
        <v>1676.3636363636365</v>
      </c>
      <c r="H128" s="13">
        <v>1676.3636363636365</v>
      </c>
      <c r="I128" s="13">
        <v>41.345454545454544</v>
      </c>
      <c r="J128" s="13">
        <v>2.5090909090909088</v>
      </c>
      <c r="K128" s="14">
        <v>8000</v>
      </c>
      <c r="L128" s="14">
        <v>7200</v>
      </c>
      <c r="M128" s="15">
        <v>4</v>
      </c>
    </row>
    <row r="129" spans="2:13" x14ac:dyDescent="0.25">
      <c r="B129" s="37">
        <v>2004</v>
      </c>
      <c r="C129" s="12">
        <v>2003</v>
      </c>
      <c r="D129" s="12" t="s">
        <v>30</v>
      </c>
      <c r="E129" s="12">
        <f t="shared" si="1"/>
        <v>2007</v>
      </c>
      <c r="F129" s="36">
        <v>380</v>
      </c>
      <c r="G129" s="13">
        <v>2530.909090909091</v>
      </c>
      <c r="H129" s="13">
        <v>2530.909090909091</v>
      </c>
      <c r="I129" s="13">
        <v>49.054545454545455</v>
      </c>
      <c r="J129" s="13">
        <v>3.0666666666666664</v>
      </c>
      <c r="K129" s="14">
        <v>9600</v>
      </c>
      <c r="L129" s="14">
        <v>7920</v>
      </c>
      <c r="M129" s="15">
        <v>4</v>
      </c>
    </row>
    <row r="130" spans="2:13" x14ac:dyDescent="0.25">
      <c r="B130" s="37">
        <v>2004</v>
      </c>
      <c r="C130" s="12">
        <v>2003</v>
      </c>
      <c r="D130" s="12" t="s">
        <v>26</v>
      </c>
      <c r="E130" s="12">
        <f t="shared" si="1"/>
        <v>2006</v>
      </c>
      <c r="F130" s="36">
        <v>250</v>
      </c>
      <c r="G130" s="13">
        <v>656.969696969697</v>
      </c>
      <c r="H130" s="13">
        <v>656.969696969697</v>
      </c>
      <c r="I130" s="13">
        <v>15.030303030303031</v>
      </c>
      <c r="J130" s="13">
        <v>2.5090909090909088</v>
      </c>
      <c r="K130" s="14">
        <v>7444</v>
      </c>
      <c r="L130" s="14">
        <v>7000</v>
      </c>
      <c r="M130" s="15">
        <v>3</v>
      </c>
    </row>
    <row r="131" spans="2:13" x14ac:dyDescent="0.25">
      <c r="B131" s="37">
        <v>2004</v>
      </c>
      <c r="C131" s="12">
        <v>2003</v>
      </c>
      <c r="D131" s="12" t="s">
        <v>5</v>
      </c>
      <c r="E131" s="12">
        <f t="shared" si="1"/>
        <v>2006</v>
      </c>
      <c r="F131" s="36">
        <v>400</v>
      </c>
      <c r="G131" s="13">
        <v>745.4545454545455</v>
      </c>
      <c r="H131" s="13">
        <v>745.4545454545455</v>
      </c>
      <c r="I131" s="13">
        <v>12.533333333333333</v>
      </c>
      <c r="J131" s="13">
        <v>2.5090909090909088</v>
      </c>
      <c r="K131" s="14">
        <v>6928</v>
      </c>
      <c r="L131" s="14">
        <v>6350</v>
      </c>
      <c r="M131" s="15">
        <v>3</v>
      </c>
    </row>
    <row r="132" spans="2:13" x14ac:dyDescent="0.25">
      <c r="B132" s="37">
        <v>2004</v>
      </c>
      <c r="C132" s="12">
        <v>2003</v>
      </c>
      <c r="D132" s="12" t="s">
        <v>31</v>
      </c>
      <c r="E132" s="12">
        <f t="shared" si="1"/>
        <v>2006</v>
      </c>
      <c r="F132" s="36">
        <v>400</v>
      </c>
      <c r="G132" s="13">
        <v>1318.7878787878788</v>
      </c>
      <c r="H132" s="13">
        <v>1318.7878787878788</v>
      </c>
      <c r="I132" s="13">
        <v>18.096969696969698</v>
      </c>
      <c r="J132" s="13">
        <v>3.1272727272727274</v>
      </c>
      <c r="K132" s="14">
        <v>8646</v>
      </c>
      <c r="L132" s="14">
        <v>7300</v>
      </c>
      <c r="M132" s="15">
        <v>3</v>
      </c>
    </row>
    <row r="133" spans="2:13" x14ac:dyDescent="0.25">
      <c r="B133" s="37">
        <v>2004</v>
      </c>
      <c r="C133" s="12">
        <v>2003</v>
      </c>
      <c r="D133" s="12" t="s">
        <v>8</v>
      </c>
      <c r="E133" s="12">
        <f t="shared" ref="E133:E196" si="2">C133+M133</f>
        <v>2005</v>
      </c>
      <c r="F133" s="36">
        <v>160</v>
      </c>
      <c r="G133" s="13">
        <v>500.60606060606062</v>
      </c>
      <c r="H133" s="13">
        <v>500.60606060606062</v>
      </c>
      <c r="I133" s="13">
        <v>12.533333333333333</v>
      </c>
      <c r="J133" s="13">
        <v>5.0181818181818176</v>
      </c>
      <c r="K133" s="14">
        <v>10878</v>
      </c>
      <c r="L133" s="14">
        <v>10450</v>
      </c>
      <c r="M133" s="15">
        <v>2</v>
      </c>
    </row>
    <row r="134" spans="2:13" x14ac:dyDescent="0.25">
      <c r="B134" s="37">
        <v>2004</v>
      </c>
      <c r="C134" s="12">
        <v>2003</v>
      </c>
      <c r="D134" s="12" t="s">
        <v>4</v>
      </c>
      <c r="E134" s="12">
        <f t="shared" si="2"/>
        <v>2005</v>
      </c>
      <c r="F134" s="36">
        <v>230</v>
      </c>
      <c r="G134" s="13">
        <v>564.84848484848487</v>
      </c>
      <c r="H134" s="13">
        <v>564.84848484848487</v>
      </c>
      <c r="I134" s="13">
        <v>10.024242424242424</v>
      </c>
      <c r="J134" s="13">
        <v>3.7575757575757578</v>
      </c>
      <c r="K134" s="14">
        <v>9289</v>
      </c>
      <c r="L134" s="14">
        <v>8550</v>
      </c>
      <c r="M134" s="15">
        <v>2</v>
      </c>
    </row>
    <row r="135" spans="2:13" x14ac:dyDescent="0.25">
      <c r="B135" s="37">
        <v>2004</v>
      </c>
      <c r="C135" s="12">
        <v>2003</v>
      </c>
      <c r="D135" s="12" t="s">
        <v>6</v>
      </c>
      <c r="E135" s="12">
        <f t="shared" si="2"/>
        <v>2006</v>
      </c>
      <c r="F135" s="36">
        <v>10</v>
      </c>
      <c r="G135" s="13">
        <v>2620.606060606061</v>
      </c>
      <c r="H135" s="13">
        <v>2620.606060606061</v>
      </c>
      <c r="I135" s="13">
        <v>8.7636363636363654</v>
      </c>
      <c r="J135" s="13">
        <v>25.054545454545458</v>
      </c>
      <c r="K135" s="14">
        <v>7446</v>
      </c>
      <c r="L135" s="14">
        <v>6750</v>
      </c>
      <c r="M135" s="15">
        <v>3</v>
      </c>
    </row>
    <row r="136" spans="2:13" x14ac:dyDescent="0.25">
      <c r="B136" s="37">
        <v>2004</v>
      </c>
      <c r="C136" s="12">
        <v>2003</v>
      </c>
      <c r="D136" s="12" t="s">
        <v>18</v>
      </c>
      <c r="E136" s="12">
        <f t="shared" si="2"/>
        <v>2009</v>
      </c>
      <c r="F136" s="36">
        <v>1000</v>
      </c>
      <c r="G136" s="13">
        <v>2336.969696969697</v>
      </c>
      <c r="H136" s="13">
        <v>2336.969696969697</v>
      </c>
      <c r="I136" s="13">
        <v>71.721212121212133</v>
      </c>
      <c r="J136" s="13">
        <v>0.52121212121212124</v>
      </c>
      <c r="K136" s="14">
        <v>10400</v>
      </c>
      <c r="L136" s="14">
        <v>10400</v>
      </c>
      <c r="M136" s="15">
        <v>6</v>
      </c>
    </row>
    <row r="137" spans="2:13" x14ac:dyDescent="0.25">
      <c r="B137" s="37">
        <v>2004</v>
      </c>
      <c r="C137" s="12">
        <v>2003</v>
      </c>
      <c r="D137" s="12" t="s">
        <v>28</v>
      </c>
      <c r="E137" s="12">
        <f t="shared" si="2"/>
        <v>2006</v>
      </c>
      <c r="F137" s="36">
        <v>2</v>
      </c>
      <c r="G137" s="13">
        <v>985.4545454545455</v>
      </c>
      <c r="H137" s="13">
        <v>985.4545454545455</v>
      </c>
      <c r="I137" s="13">
        <v>16.90909090909091</v>
      </c>
      <c r="J137" s="13">
        <v>7.5151515151515156</v>
      </c>
      <c r="K137" s="14">
        <v>9400</v>
      </c>
      <c r="L137" s="14">
        <v>8900</v>
      </c>
      <c r="M137" s="15">
        <v>3</v>
      </c>
    </row>
    <row r="138" spans="2:13" x14ac:dyDescent="0.25">
      <c r="B138" s="37">
        <v>2004</v>
      </c>
      <c r="C138" s="12">
        <v>2003</v>
      </c>
      <c r="D138" s="12" t="s">
        <v>29</v>
      </c>
      <c r="E138" s="12">
        <f t="shared" si="2"/>
        <v>2005</v>
      </c>
      <c r="F138" s="36">
        <v>1</v>
      </c>
      <c r="G138" s="13">
        <v>1184.2424242424242</v>
      </c>
      <c r="H138" s="13">
        <v>1184.2424242424242</v>
      </c>
      <c r="I138" s="13">
        <v>16.90909090909091</v>
      </c>
      <c r="J138" s="13">
        <v>7.5151515151515156</v>
      </c>
      <c r="K138" s="14">
        <v>10400</v>
      </c>
      <c r="L138" s="14">
        <v>9880</v>
      </c>
      <c r="M138" s="15">
        <v>2</v>
      </c>
    </row>
    <row r="139" spans="2:13" x14ac:dyDescent="0.25">
      <c r="B139" s="37">
        <v>2004</v>
      </c>
      <c r="C139" s="12">
        <v>2003</v>
      </c>
      <c r="D139" s="12" t="s">
        <v>11</v>
      </c>
      <c r="E139" s="12">
        <f t="shared" si="2"/>
        <v>2007</v>
      </c>
      <c r="F139" s="36">
        <v>80</v>
      </c>
      <c r="G139" s="13">
        <v>2098.1818181818185</v>
      </c>
      <c r="H139" s="13">
        <v>2098.1818181818185</v>
      </c>
      <c r="I139" s="13">
        <v>56.327272727272728</v>
      </c>
      <c r="J139" s="13">
        <v>3.5878787878787879</v>
      </c>
      <c r="K139" s="14">
        <v>8911</v>
      </c>
      <c r="L139" s="14">
        <v>8911</v>
      </c>
      <c r="M139" s="15">
        <v>4</v>
      </c>
    </row>
    <row r="140" spans="2:13" x14ac:dyDescent="0.25">
      <c r="B140" s="37">
        <v>2004</v>
      </c>
      <c r="C140" s="12">
        <v>2003</v>
      </c>
      <c r="D140" s="12" t="s">
        <v>12</v>
      </c>
      <c r="E140" s="12">
        <f t="shared" si="2"/>
        <v>2006</v>
      </c>
      <c r="F140" s="36">
        <v>30</v>
      </c>
      <c r="G140" s="13">
        <v>1790.3030303030305</v>
      </c>
      <c r="H140" s="13">
        <v>1790.3030303030305</v>
      </c>
      <c r="I140" s="13">
        <v>120.69090909090909</v>
      </c>
      <c r="J140" s="13">
        <v>1.2121212121212123E-2</v>
      </c>
      <c r="K140" s="14">
        <v>13648</v>
      </c>
      <c r="L140" s="14">
        <v>13648</v>
      </c>
      <c r="M140" s="15">
        <v>3</v>
      </c>
    </row>
    <row r="141" spans="2:13" x14ac:dyDescent="0.25">
      <c r="B141" s="37">
        <v>2004</v>
      </c>
      <c r="C141" s="12">
        <v>2003</v>
      </c>
      <c r="D141" s="12" t="s">
        <v>10</v>
      </c>
      <c r="E141" s="12">
        <f t="shared" si="2"/>
        <v>2007</v>
      </c>
      <c r="F141" s="36">
        <v>50</v>
      </c>
      <c r="G141" s="13">
        <v>2670.3030303030305</v>
      </c>
      <c r="H141" s="13">
        <v>2670.3030303030305</v>
      </c>
      <c r="I141" s="13">
        <v>96.096969696969708</v>
      </c>
      <c r="J141" s="13">
        <v>0</v>
      </c>
      <c r="K141" s="14">
        <v>37259</v>
      </c>
      <c r="L141" s="14">
        <v>36468</v>
      </c>
      <c r="M141" s="15">
        <v>4</v>
      </c>
    </row>
    <row r="142" spans="2:13" x14ac:dyDescent="0.25">
      <c r="B142" s="37">
        <v>2004</v>
      </c>
      <c r="C142" s="12">
        <v>2003</v>
      </c>
      <c r="D142" s="12" t="s">
        <v>14</v>
      </c>
      <c r="E142" s="12">
        <f t="shared" si="2"/>
        <v>2006</v>
      </c>
      <c r="F142" s="36">
        <v>50</v>
      </c>
      <c r="G142" s="13">
        <v>1230.3030303030305</v>
      </c>
      <c r="H142" s="13">
        <v>1230.3030303030305</v>
      </c>
      <c r="I142" s="13">
        <v>32.012121212121215</v>
      </c>
      <c r="J142" s="13">
        <v>0</v>
      </c>
      <c r="K142" s="14">
        <v>10280</v>
      </c>
      <c r="L142" s="14">
        <v>10280</v>
      </c>
      <c r="M142" s="15">
        <v>3</v>
      </c>
    </row>
    <row r="143" spans="2:13" x14ac:dyDescent="0.25">
      <c r="B143" s="37">
        <v>2004</v>
      </c>
      <c r="C143" s="12">
        <v>2003</v>
      </c>
      <c r="D143" s="12" t="s">
        <v>13</v>
      </c>
      <c r="E143" s="12">
        <f t="shared" si="2"/>
        <v>2006</v>
      </c>
      <c r="F143" s="12">
        <v>100</v>
      </c>
      <c r="G143" s="13">
        <v>3534.545454545455</v>
      </c>
      <c r="H143" s="13">
        <v>3534.545454545455</v>
      </c>
      <c r="I143" s="13">
        <v>59.975757575757576</v>
      </c>
      <c r="J143" s="13">
        <v>0</v>
      </c>
      <c r="K143" s="14">
        <v>10280</v>
      </c>
      <c r="L143" s="14">
        <v>10280</v>
      </c>
      <c r="M143" s="15">
        <v>3</v>
      </c>
    </row>
    <row r="144" spans="2:13" x14ac:dyDescent="0.25">
      <c r="B144" s="37">
        <v>2004</v>
      </c>
      <c r="C144" s="12">
        <v>2003</v>
      </c>
      <c r="D144" s="12" t="s">
        <v>15</v>
      </c>
      <c r="E144" s="12">
        <f t="shared" si="2"/>
        <v>2005</v>
      </c>
      <c r="F144" s="12">
        <v>5</v>
      </c>
      <c r="G144" s="13">
        <v>5334.545454545455</v>
      </c>
      <c r="H144" s="13">
        <v>5334.545454545455</v>
      </c>
      <c r="I144" s="13">
        <v>12.218181818181819</v>
      </c>
      <c r="J144" s="13">
        <v>0</v>
      </c>
      <c r="K144" s="14">
        <v>10280</v>
      </c>
      <c r="L144" s="14">
        <v>10280</v>
      </c>
      <c r="M144" s="15">
        <v>2</v>
      </c>
    </row>
    <row r="145" spans="2:13" x14ac:dyDescent="0.25">
      <c r="B145" s="37">
        <v>2005</v>
      </c>
      <c r="C145" s="12">
        <v>2004</v>
      </c>
      <c r="D145" s="12" t="s">
        <v>25</v>
      </c>
      <c r="E145" s="12">
        <f t="shared" si="2"/>
        <v>2008</v>
      </c>
      <c r="F145" s="12">
        <v>600</v>
      </c>
      <c r="G145" s="13">
        <v>1437.2037914691944</v>
      </c>
      <c r="H145" s="13">
        <v>1437.2037914691944</v>
      </c>
      <c r="I145" s="13">
        <v>28.862559241706162</v>
      </c>
      <c r="J145" s="13">
        <v>4.81042654028436</v>
      </c>
      <c r="K145" s="14">
        <v>8844</v>
      </c>
      <c r="L145" s="14">
        <v>8600</v>
      </c>
      <c r="M145" s="15">
        <v>4</v>
      </c>
    </row>
    <row r="146" spans="2:13" x14ac:dyDescent="0.25">
      <c r="B146" s="37">
        <v>2005</v>
      </c>
      <c r="C146" s="12">
        <v>2004</v>
      </c>
      <c r="D146" s="12" t="s">
        <v>22</v>
      </c>
      <c r="E146" s="12">
        <f t="shared" si="2"/>
        <v>2008</v>
      </c>
      <c r="F146" s="12">
        <v>550</v>
      </c>
      <c r="G146" s="13">
        <v>1661.1374407582939</v>
      </c>
      <c r="H146" s="13">
        <v>1661.1374407582939</v>
      </c>
      <c r="I146" s="13">
        <v>40.53317535545024</v>
      </c>
      <c r="J146" s="13">
        <v>3.0568720379146921</v>
      </c>
      <c r="K146" s="14">
        <v>8309</v>
      </c>
      <c r="L146" s="14">
        <v>7200</v>
      </c>
      <c r="M146" s="15">
        <v>4</v>
      </c>
    </row>
    <row r="147" spans="2:13" x14ac:dyDescent="0.25">
      <c r="B147" s="37">
        <v>2005</v>
      </c>
      <c r="C147" s="12">
        <v>2004</v>
      </c>
      <c r="D147" s="12" t="s">
        <v>30</v>
      </c>
      <c r="E147" s="12">
        <f t="shared" si="2"/>
        <v>2008</v>
      </c>
      <c r="F147" s="12">
        <v>380</v>
      </c>
      <c r="G147" s="13">
        <v>2376.7772511848343</v>
      </c>
      <c r="H147" s="13">
        <v>2376.7772511848343</v>
      </c>
      <c r="I147" s="13">
        <v>47.70142180094787</v>
      </c>
      <c r="J147" s="13">
        <v>4.6563981042654028</v>
      </c>
      <c r="K147" s="14">
        <v>9713</v>
      </c>
      <c r="L147" s="14">
        <v>7920</v>
      </c>
      <c r="M147" s="15">
        <v>4</v>
      </c>
    </row>
    <row r="148" spans="2:13" x14ac:dyDescent="0.25">
      <c r="B148" s="37">
        <v>2005</v>
      </c>
      <c r="C148" s="12">
        <v>2004</v>
      </c>
      <c r="D148" s="12" t="s">
        <v>26</v>
      </c>
      <c r="E148" s="12">
        <f t="shared" si="2"/>
        <v>2007</v>
      </c>
      <c r="F148" s="12">
        <v>250</v>
      </c>
      <c r="G148" s="13">
        <v>671.80094786729865</v>
      </c>
      <c r="H148" s="13">
        <v>671.80094786729865</v>
      </c>
      <c r="I148" s="13">
        <v>13.080568720379146</v>
      </c>
      <c r="J148" s="13">
        <v>2.1682464454976307</v>
      </c>
      <c r="K148" s="14">
        <v>7196</v>
      </c>
      <c r="L148" s="14">
        <v>6800</v>
      </c>
      <c r="M148" s="15">
        <v>3</v>
      </c>
    </row>
    <row r="149" spans="2:13" x14ac:dyDescent="0.25">
      <c r="B149" s="37">
        <v>2005</v>
      </c>
      <c r="C149" s="12">
        <v>2004</v>
      </c>
      <c r="D149" s="12" t="s">
        <v>5</v>
      </c>
      <c r="E149" s="12">
        <f t="shared" si="2"/>
        <v>2007</v>
      </c>
      <c r="F149" s="12">
        <v>400</v>
      </c>
      <c r="G149" s="13">
        <v>661.13744075829391</v>
      </c>
      <c r="H149" s="13">
        <v>661.13744075829391</v>
      </c>
      <c r="I149" s="13">
        <v>12.263033175355449</v>
      </c>
      <c r="J149" s="13">
        <v>2.0971563981042656</v>
      </c>
      <c r="K149" s="14">
        <v>6752</v>
      </c>
      <c r="L149" s="14">
        <v>6333</v>
      </c>
      <c r="M149" s="15">
        <v>3</v>
      </c>
    </row>
    <row r="150" spans="2:13" x14ac:dyDescent="0.25">
      <c r="B150" s="37">
        <v>2005</v>
      </c>
      <c r="C150" s="12">
        <v>2004</v>
      </c>
      <c r="D150" s="12" t="s">
        <v>31</v>
      </c>
      <c r="E150" s="12">
        <f t="shared" si="2"/>
        <v>2007</v>
      </c>
      <c r="F150" s="12">
        <v>400</v>
      </c>
      <c r="G150" s="13">
        <v>1319.9052132701422</v>
      </c>
      <c r="H150" s="13">
        <v>1319.9052132701422</v>
      </c>
      <c r="I150" s="13">
        <v>20.853080568720383</v>
      </c>
      <c r="J150" s="13">
        <v>3.080568720379147</v>
      </c>
      <c r="K150" s="14">
        <v>8613</v>
      </c>
      <c r="L150" s="14">
        <v>7493</v>
      </c>
      <c r="M150" s="15">
        <v>3</v>
      </c>
    </row>
    <row r="151" spans="2:13" x14ac:dyDescent="0.25">
      <c r="B151" s="37">
        <v>2005</v>
      </c>
      <c r="C151" s="12">
        <v>2004</v>
      </c>
      <c r="D151" s="12" t="s">
        <v>8</v>
      </c>
      <c r="E151" s="12">
        <f t="shared" si="2"/>
        <v>2006</v>
      </c>
      <c r="F151" s="12">
        <v>160</v>
      </c>
      <c r="G151" s="13">
        <v>468.00947867298578</v>
      </c>
      <c r="H151" s="13">
        <v>468.00947867298578</v>
      </c>
      <c r="I151" s="13">
        <v>12.701421800947868</v>
      </c>
      <c r="J151" s="13">
        <v>3.7440758293838865</v>
      </c>
      <c r="K151" s="14">
        <v>10817</v>
      </c>
      <c r="L151" s="14">
        <v>10450</v>
      </c>
      <c r="M151" s="15">
        <v>2</v>
      </c>
    </row>
    <row r="152" spans="2:13" x14ac:dyDescent="0.25">
      <c r="B152" s="37">
        <v>2005</v>
      </c>
      <c r="C152" s="12">
        <v>2004</v>
      </c>
      <c r="D152" s="12" t="s">
        <v>4</v>
      </c>
      <c r="E152" s="12">
        <f t="shared" si="2"/>
        <v>2006</v>
      </c>
      <c r="F152" s="12">
        <v>230</v>
      </c>
      <c r="G152" s="13">
        <v>443.12796208530807</v>
      </c>
      <c r="H152" s="13">
        <v>443.12796208530807</v>
      </c>
      <c r="I152" s="13">
        <v>11.030805687203792</v>
      </c>
      <c r="J152" s="13">
        <v>3.3175355450236967</v>
      </c>
      <c r="K152" s="14">
        <v>9183</v>
      </c>
      <c r="L152" s="14">
        <v>8550</v>
      </c>
      <c r="M152" s="15">
        <v>2</v>
      </c>
    </row>
    <row r="153" spans="2:13" x14ac:dyDescent="0.25">
      <c r="B153" s="37">
        <v>2005</v>
      </c>
      <c r="C153" s="12">
        <v>2004</v>
      </c>
      <c r="D153" s="12" t="s">
        <v>6</v>
      </c>
      <c r="E153" s="12">
        <f t="shared" si="2"/>
        <v>2007</v>
      </c>
      <c r="F153" s="12">
        <v>10</v>
      </c>
      <c r="G153" s="13">
        <v>5035.5450236966826</v>
      </c>
      <c r="H153" s="13">
        <v>5035.5450236966826</v>
      </c>
      <c r="I153" s="13">
        <v>5.9241706161137442</v>
      </c>
      <c r="J153" s="13">
        <v>50.236966824644547</v>
      </c>
      <c r="K153" s="14">
        <v>7930</v>
      </c>
      <c r="L153" s="14">
        <v>6960</v>
      </c>
      <c r="M153" s="15">
        <v>3</v>
      </c>
    </row>
    <row r="154" spans="2:13" x14ac:dyDescent="0.25">
      <c r="B154" s="37">
        <v>2005</v>
      </c>
      <c r="C154" s="12">
        <v>2004</v>
      </c>
      <c r="D154" s="12" t="s">
        <v>18</v>
      </c>
      <c r="E154" s="12">
        <f t="shared" si="2"/>
        <v>2010</v>
      </c>
      <c r="F154" s="12">
        <v>1000</v>
      </c>
      <c r="G154" s="13">
        <v>2318.7203791469196</v>
      </c>
      <c r="H154" s="13">
        <v>2318.7203791469196</v>
      </c>
      <c r="I154" s="13">
        <v>71.161137440758296</v>
      </c>
      <c r="J154" s="13">
        <v>0.52132701421800953</v>
      </c>
      <c r="K154" s="14">
        <v>10400</v>
      </c>
      <c r="L154" s="14">
        <v>10400</v>
      </c>
      <c r="M154" s="15">
        <v>6</v>
      </c>
    </row>
    <row r="155" spans="2:13" x14ac:dyDescent="0.25">
      <c r="B155" s="37">
        <v>2005</v>
      </c>
      <c r="C155" s="12">
        <v>2004</v>
      </c>
      <c r="D155" s="12" t="s">
        <v>28</v>
      </c>
      <c r="E155" s="12">
        <f t="shared" si="2"/>
        <v>2007</v>
      </c>
      <c r="F155" s="12">
        <v>2</v>
      </c>
      <c r="G155" s="13">
        <v>956.16113744075835</v>
      </c>
      <c r="H155" s="13">
        <v>956.16113744075835</v>
      </c>
      <c r="I155" s="13">
        <v>16.800947867298579</v>
      </c>
      <c r="J155" s="13">
        <v>7.4644549763033172</v>
      </c>
      <c r="K155" s="14">
        <v>9950</v>
      </c>
      <c r="L155" s="14">
        <v>8900</v>
      </c>
      <c r="M155" s="15">
        <v>3</v>
      </c>
    </row>
    <row r="156" spans="2:13" x14ac:dyDescent="0.25">
      <c r="B156" s="37">
        <v>2005</v>
      </c>
      <c r="C156" s="12">
        <v>2004</v>
      </c>
      <c r="D156" s="12" t="s">
        <v>29</v>
      </c>
      <c r="E156" s="12">
        <f t="shared" si="2"/>
        <v>2006</v>
      </c>
      <c r="F156" s="12">
        <v>1</v>
      </c>
      <c r="G156" s="13">
        <v>1149.2890995260664</v>
      </c>
      <c r="H156" s="13">
        <v>1149.2890995260664</v>
      </c>
      <c r="I156" s="13">
        <v>16.800947867298579</v>
      </c>
      <c r="J156" s="13">
        <v>7.4644549763033172</v>
      </c>
      <c r="K156" s="14">
        <v>11200</v>
      </c>
      <c r="L156" s="14">
        <v>9880</v>
      </c>
      <c r="M156" s="15">
        <v>2</v>
      </c>
    </row>
    <row r="157" spans="2:13" x14ac:dyDescent="0.25">
      <c r="B157" s="37">
        <v>2005</v>
      </c>
      <c r="C157" s="12">
        <v>2004</v>
      </c>
      <c r="D157" s="12" t="s">
        <v>11</v>
      </c>
      <c r="E157" s="12">
        <f t="shared" si="2"/>
        <v>2008</v>
      </c>
      <c r="F157" s="12">
        <v>80</v>
      </c>
      <c r="G157" s="13">
        <v>2081.7535545023698</v>
      </c>
      <c r="H157" s="13">
        <v>2081.7535545023698</v>
      </c>
      <c r="I157" s="13">
        <v>55.900473933649288</v>
      </c>
      <c r="J157" s="13">
        <v>3.5071090047393367</v>
      </c>
      <c r="K157" s="14">
        <v>8911</v>
      </c>
      <c r="L157" s="14">
        <v>8911</v>
      </c>
      <c r="M157" s="15">
        <v>4</v>
      </c>
    </row>
    <row r="158" spans="2:13" x14ac:dyDescent="0.25">
      <c r="B158" s="37">
        <v>2005</v>
      </c>
      <c r="C158" s="12">
        <v>2004</v>
      </c>
      <c r="D158" s="12" t="s">
        <v>12</v>
      </c>
      <c r="E158" s="12">
        <f t="shared" si="2"/>
        <v>2007</v>
      </c>
      <c r="F158" s="12">
        <v>30</v>
      </c>
      <c r="G158" s="13">
        <v>1777.2511848341233</v>
      </c>
      <c r="H158" s="13">
        <v>1777.2511848341233</v>
      </c>
      <c r="I158" s="13">
        <v>119.75118483412322</v>
      </c>
      <c r="J158" s="13">
        <v>1.1848341232227489E-2</v>
      </c>
      <c r="K158" s="14">
        <v>13648</v>
      </c>
      <c r="L158" s="14">
        <v>13648</v>
      </c>
      <c r="M158" s="15">
        <v>3</v>
      </c>
    </row>
    <row r="159" spans="2:13" x14ac:dyDescent="0.25">
      <c r="B159" s="37">
        <v>2005</v>
      </c>
      <c r="C159" s="12">
        <v>2004</v>
      </c>
      <c r="D159" s="12" t="s">
        <v>10</v>
      </c>
      <c r="E159" s="12">
        <f t="shared" si="2"/>
        <v>2008</v>
      </c>
      <c r="F159" s="12">
        <v>50</v>
      </c>
      <c r="G159" s="13">
        <v>3682.4644549763034</v>
      </c>
      <c r="H159" s="13">
        <v>3682.4644549763034</v>
      </c>
      <c r="I159" s="13">
        <v>124.38388625592418</v>
      </c>
      <c r="J159" s="13">
        <v>0</v>
      </c>
      <c r="K159" s="14">
        <v>45335</v>
      </c>
      <c r="L159" s="14">
        <v>36468</v>
      </c>
      <c r="M159" s="15">
        <v>4</v>
      </c>
    </row>
    <row r="160" spans="2:13" x14ac:dyDescent="0.25">
      <c r="B160" s="37">
        <v>2005</v>
      </c>
      <c r="C160" s="12">
        <v>2004</v>
      </c>
      <c r="D160" s="12" t="s">
        <v>32</v>
      </c>
      <c r="E160" s="12">
        <f t="shared" si="2"/>
        <v>2008</v>
      </c>
      <c r="F160" s="12">
        <v>500</v>
      </c>
      <c r="G160" s="13">
        <v>1719.1943127962086</v>
      </c>
      <c r="H160" s="13">
        <v>1719.1943127962086</v>
      </c>
      <c r="I160" s="13">
        <v>14.632701421800949</v>
      </c>
      <c r="J160" s="13">
        <v>5.4502369668246446</v>
      </c>
      <c r="K160" s="14">
        <v>10338</v>
      </c>
      <c r="L160" s="14">
        <v>10338</v>
      </c>
      <c r="M160" s="15">
        <v>4</v>
      </c>
    </row>
    <row r="161" spans="2:13" x14ac:dyDescent="0.25">
      <c r="B161" s="37">
        <v>2005</v>
      </c>
      <c r="C161" s="12">
        <v>2004</v>
      </c>
      <c r="D161" s="12" t="s">
        <v>14</v>
      </c>
      <c r="E161" s="12">
        <f t="shared" si="2"/>
        <v>2007</v>
      </c>
      <c r="F161" s="12">
        <v>50</v>
      </c>
      <c r="G161" s="13">
        <v>1343.6018957345973</v>
      </c>
      <c r="H161" s="13">
        <v>1343.6018957345973</v>
      </c>
      <c r="I161" s="13">
        <v>31.765402843601894</v>
      </c>
      <c r="J161" s="13">
        <v>0</v>
      </c>
      <c r="K161" s="14">
        <v>10280</v>
      </c>
      <c r="L161" s="14">
        <v>10280</v>
      </c>
      <c r="M161" s="15">
        <v>3</v>
      </c>
    </row>
    <row r="162" spans="2:13" x14ac:dyDescent="0.25">
      <c r="B162" s="37">
        <v>2005</v>
      </c>
      <c r="C162" s="12">
        <v>2004</v>
      </c>
      <c r="D162" s="12" t="s">
        <v>13</v>
      </c>
      <c r="E162" s="12">
        <f t="shared" si="2"/>
        <v>2007</v>
      </c>
      <c r="F162" s="12">
        <v>100</v>
      </c>
      <c r="G162" s="13">
        <v>3507.1090047393368</v>
      </c>
      <c r="H162" s="13">
        <v>3507.1090047393368</v>
      </c>
      <c r="I162" s="13">
        <v>59.514218009478668</v>
      </c>
      <c r="J162" s="13">
        <v>0</v>
      </c>
      <c r="K162" s="14">
        <v>10280</v>
      </c>
      <c r="L162" s="14">
        <v>10280</v>
      </c>
      <c r="M162" s="15">
        <v>3</v>
      </c>
    </row>
    <row r="163" spans="2:13" x14ac:dyDescent="0.25">
      <c r="B163" s="37">
        <v>2005</v>
      </c>
      <c r="C163" s="12">
        <v>2004</v>
      </c>
      <c r="D163" s="12" t="s">
        <v>15</v>
      </c>
      <c r="E163" s="12">
        <f t="shared" si="2"/>
        <v>2006</v>
      </c>
      <c r="F163" s="12">
        <v>5</v>
      </c>
      <c r="G163" s="13">
        <v>5292.654028436019</v>
      </c>
      <c r="H163" s="13">
        <v>5292.654028436019</v>
      </c>
      <c r="I163" s="13">
        <v>12.251184834123222</v>
      </c>
      <c r="J163" s="13">
        <v>0</v>
      </c>
      <c r="K163" s="14">
        <v>10280</v>
      </c>
      <c r="L163" s="14">
        <v>10280</v>
      </c>
      <c r="M163" s="15">
        <v>2</v>
      </c>
    </row>
    <row r="164" spans="2:13" x14ac:dyDescent="0.25">
      <c r="B164" s="37">
        <v>2006</v>
      </c>
      <c r="C164" s="12">
        <v>2005</v>
      </c>
      <c r="D164" s="12" t="s">
        <v>25</v>
      </c>
      <c r="E164" s="12">
        <f t="shared" si="2"/>
        <v>2009</v>
      </c>
      <c r="F164" s="12">
        <v>600</v>
      </c>
      <c r="G164" s="13">
        <v>1442.2632794457274</v>
      </c>
      <c r="H164" s="13">
        <v>1442.2632794457274</v>
      </c>
      <c r="I164" s="13">
        <v>28.94919168591224</v>
      </c>
      <c r="J164" s="13">
        <v>4.8267898383371826</v>
      </c>
      <c r="K164" s="14">
        <v>8844</v>
      </c>
      <c r="L164" s="14">
        <v>8600</v>
      </c>
      <c r="M164" s="15">
        <v>4</v>
      </c>
    </row>
    <row r="165" spans="2:13" x14ac:dyDescent="0.25">
      <c r="B165" s="37">
        <v>2006</v>
      </c>
      <c r="C165" s="12">
        <v>2005</v>
      </c>
      <c r="D165" s="12" t="s">
        <v>22</v>
      </c>
      <c r="E165" s="12">
        <f t="shared" si="2"/>
        <v>2009</v>
      </c>
      <c r="F165" s="12">
        <v>550</v>
      </c>
      <c r="G165" s="13">
        <v>1666.2817551963049</v>
      </c>
      <c r="H165" s="13">
        <v>1666.2817551963049</v>
      </c>
      <c r="I165" s="13">
        <v>40.658198614318707</v>
      </c>
      <c r="J165" s="13">
        <v>3.0600461893764432</v>
      </c>
      <c r="K165" s="14">
        <v>8309</v>
      </c>
      <c r="L165" s="14">
        <v>7200</v>
      </c>
      <c r="M165" s="15">
        <v>4</v>
      </c>
    </row>
    <row r="166" spans="2:13" x14ac:dyDescent="0.25">
      <c r="B166" s="37">
        <v>2006</v>
      </c>
      <c r="C166" s="12">
        <v>2005</v>
      </c>
      <c r="D166" s="12" t="s">
        <v>30</v>
      </c>
      <c r="E166" s="12">
        <f t="shared" si="2"/>
        <v>2009</v>
      </c>
      <c r="F166" s="12">
        <v>380</v>
      </c>
      <c r="G166" s="13">
        <v>2384.5265588914549</v>
      </c>
      <c r="H166" s="13">
        <v>2384.5265588914549</v>
      </c>
      <c r="I166" s="13">
        <v>47.852193995381057</v>
      </c>
      <c r="J166" s="13">
        <v>4.6651270207852198</v>
      </c>
      <c r="K166" s="14">
        <v>9713</v>
      </c>
      <c r="L166" s="14">
        <v>7920</v>
      </c>
      <c r="M166" s="15">
        <v>4</v>
      </c>
    </row>
    <row r="167" spans="2:13" x14ac:dyDescent="0.25">
      <c r="B167" s="37">
        <v>2006</v>
      </c>
      <c r="C167" s="12">
        <v>2005</v>
      </c>
      <c r="D167" s="12" t="s">
        <v>26</v>
      </c>
      <c r="E167" s="12">
        <f t="shared" si="2"/>
        <v>2008</v>
      </c>
      <c r="F167" s="12">
        <v>250</v>
      </c>
      <c r="G167" s="13">
        <v>674.36489607390297</v>
      </c>
      <c r="H167" s="13">
        <v>674.36489607390297</v>
      </c>
      <c r="I167" s="13">
        <v>13.12933025404157</v>
      </c>
      <c r="J167" s="13">
        <v>2.1709006928406467</v>
      </c>
      <c r="K167" s="14">
        <v>7196</v>
      </c>
      <c r="L167" s="14">
        <v>6800</v>
      </c>
      <c r="M167" s="15">
        <v>3</v>
      </c>
    </row>
    <row r="168" spans="2:13" x14ac:dyDescent="0.25">
      <c r="B168" s="37">
        <v>2006</v>
      </c>
      <c r="C168" s="12">
        <v>2005</v>
      </c>
      <c r="D168" s="12" t="s">
        <v>5</v>
      </c>
      <c r="E168" s="12">
        <f t="shared" si="2"/>
        <v>2008</v>
      </c>
      <c r="F168" s="12">
        <v>400</v>
      </c>
      <c r="G168" s="13">
        <v>663.972286374134</v>
      </c>
      <c r="H168" s="13">
        <v>663.972286374134</v>
      </c>
      <c r="I168" s="13">
        <v>12.297921478060047</v>
      </c>
      <c r="J168" s="13">
        <v>2.1016166281755195</v>
      </c>
      <c r="K168" s="14">
        <v>6752</v>
      </c>
      <c r="L168" s="14">
        <v>6333</v>
      </c>
      <c r="M168" s="15">
        <v>3</v>
      </c>
    </row>
    <row r="169" spans="2:13" x14ac:dyDescent="0.25">
      <c r="B169" s="37">
        <v>2006</v>
      </c>
      <c r="C169" s="12">
        <v>2005</v>
      </c>
      <c r="D169" s="12" t="s">
        <v>31</v>
      </c>
      <c r="E169" s="12">
        <f t="shared" si="2"/>
        <v>2008</v>
      </c>
      <c r="F169" s="12">
        <v>400</v>
      </c>
      <c r="G169" s="13">
        <v>1324.4803695150115</v>
      </c>
      <c r="H169" s="13">
        <v>1324.4803695150115</v>
      </c>
      <c r="I169" s="13">
        <v>20.923787528868363</v>
      </c>
      <c r="J169" s="13">
        <v>3.0946882217090073</v>
      </c>
      <c r="K169" s="14">
        <v>8613</v>
      </c>
      <c r="L169" s="14">
        <v>7493</v>
      </c>
      <c r="M169" s="15">
        <v>3</v>
      </c>
    </row>
    <row r="170" spans="2:13" x14ac:dyDescent="0.25">
      <c r="B170" s="37">
        <v>2006</v>
      </c>
      <c r="C170" s="12">
        <v>2005</v>
      </c>
      <c r="D170" s="12" t="s">
        <v>8</v>
      </c>
      <c r="E170" s="12">
        <f t="shared" si="2"/>
        <v>2007</v>
      </c>
      <c r="F170" s="12">
        <v>160</v>
      </c>
      <c r="G170" s="13">
        <v>469.9769053117783</v>
      </c>
      <c r="H170" s="13">
        <v>469.9769053117783</v>
      </c>
      <c r="I170" s="13">
        <v>12.736720554272516</v>
      </c>
      <c r="J170" s="13">
        <v>3.7528868360277134</v>
      </c>
      <c r="K170" s="14">
        <v>10842</v>
      </c>
      <c r="L170" s="14">
        <v>10450</v>
      </c>
      <c r="M170" s="15">
        <v>2</v>
      </c>
    </row>
    <row r="171" spans="2:13" x14ac:dyDescent="0.25">
      <c r="B171" s="37">
        <v>2006</v>
      </c>
      <c r="C171" s="12">
        <v>2005</v>
      </c>
      <c r="D171" s="12" t="s">
        <v>4</v>
      </c>
      <c r="E171" s="12">
        <f t="shared" si="2"/>
        <v>2007</v>
      </c>
      <c r="F171" s="12">
        <v>230</v>
      </c>
      <c r="G171" s="13">
        <v>444.57274826789836</v>
      </c>
      <c r="H171" s="13">
        <v>444.57274826789836</v>
      </c>
      <c r="I171" s="13">
        <v>11.07390300230947</v>
      </c>
      <c r="J171" s="13">
        <v>3.3371824480369519</v>
      </c>
      <c r="K171" s="14">
        <v>9227</v>
      </c>
      <c r="L171" s="14">
        <v>8550</v>
      </c>
      <c r="M171" s="15">
        <v>2</v>
      </c>
    </row>
    <row r="172" spans="2:13" x14ac:dyDescent="0.25">
      <c r="B172" s="37">
        <v>2006</v>
      </c>
      <c r="C172" s="12">
        <v>2005</v>
      </c>
      <c r="D172" s="12" t="s">
        <v>6</v>
      </c>
      <c r="E172" s="12">
        <f t="shared" si="2"/>
        <v>2008</v>
      </c>
      <c r="F172" s="12">
        <v>10</v>
      </c>
      <c r="G172" s="13">
        <v>5050.8083140877598</v>
      </c>
      <c r="H172" s="13">
        <v>5050.8083140877598</v>
      </c>
      <c r="I172" s="13">
        <v>5.9468822170900699</v>
      </c>
      <c r="J172" s="13">
        <v>50.392609699769054</v>
      </c>
      <c r="K172" s="14">
        <v>7930</v>
      </c>
      <c r="L172" s="14">
        <v>6960</v>
      </c>
      <c r="M172" s="15">
        <v>3</v>
      </c>
    </row>
    <row r="173" spans="2:13" x14ac:dyDescent="0.25">
      <c r="B173" s="37">
        <v>2006</v>
      </c>
      <c r="C173" s="12">
        <v>2005</v>
      </c>
      <c r="D173" s="12" t="s">
        <v>18</v>
      </c>
      <c r="E173" s="12">
        <f t="shared" si="2"/>
        <v>2011</v>
      </c>
      <c r="F173" s="12">
        <v>1000</v>
      </c>
      <c r="G173" s="13">
        <v>2325.6351039260971</v>
      </c>
      <c r="H173" s="13">
        <v>2325.6351039260971</v>
      </c>
      <c r="I173" s="13">
        <v>71.38568129330254</v>
      </c>
      <c r="J173" s="13">
        <v>0.51963048498845266</v>
      </c>
      <c r="K173" s="14">
        <v>10400</v>
      </c>
      <c r="L173" s="14">
        <v>10400</v>
      </c>
      <c r="M173" s="15">
        <v>6</v>
      </c>
    </row>
    <row r="174" spans="2:13" x14ac:dyDescent="0.25">
      <c r="B174" s="37">
        <v>2006</v>
      </c>
      <c r="C174" s="12">
        <v>2005</v>
      </c>
      <c r="D174" s="12" t="s">
        <v>28</v>
      </c>
      <c r="E174" s="12">
        <f t="shared" si="2"/>
        <v>2008</v>
      </c>
      <c r="F174" s="12">
        <v>2</v>
      </c>
      <c r="G174" s="13">
        <v>959.58429561200921</v>
      </c>
      <c r="H174" s="13">
        <v>959.58429561200921</v>
      </c>
      <c r="I174" s="13">
        <v>16.859122401847575</v>
      </c>
      <c r="J174" s="13">
        <v>7.4942263279445731</v>
      </c>
      <c r="K174" s="14">
        <v>9650</v>
      </c>
      <c r="L174" s="14">
        <v>8900</v>
      </c>
      <c r="M174" s="15">
        <v>3</v>
      </c>
    </row>
    <row r="175" spans="2:13" x14ac:dyDescent="0.25">
      <c r="B175" s="37">
        <v>2006</v>
      </c>
      <c r="C175" s="12">
        <v>2005</v>
      </c>
      <c r="D175" s="12" t="s">
        <v>29</v>
      </c>
      <c r="E175" s="12">
        <f t="shared" si="2"/>
        <v>2007</v>
      </c>
      <c r="F175" s="12">
        <v>1</v>
      </c>
      <c r="G175" s="13">
        <v>1152.4249422632795</v>
      </c>
      <c r="H175" s="13">
        <v>1152.4249422632795</v>
      </c>
      <c r="I175" s="13">
        <v>16.859122401847575</v>
      </c>
      <c r="J175" s="13">
        <v>7.4942263279445731</v>
      </c>
      <c r="K175" s="14">
        <v>10823</v>
      </c>
      <c r="L175" s="14">
        <v>9880</v>
      </c>
      <c r="M175" s="15">
        <v>2</v>
      </c>
    </row>
    <row r="176" spans="2:13" x14ac:dyDescent="0.25">
      <c r="B176" s="37">
        <v>2006</v>
      </c>
      <c r="C176" s="12">
        <v>2005</v>
      </c>
      <c r="D176" s="12" t="s">
        <v>11</v>
      </c>
      <c r="E176" s="12">
        <f t="shared" si="2"/>
        <v>2009</v>
      </c>
      <c r="F176" s="12">
        <v>80</v>
      </c>
      <c r="G176" s="13">
        <v>2088.9145496535798</v>
      </c>
      <c r="H176" s="13">
        <v>2088.9145496535798</v>
      </c>
      <c r="I176" s="13">
        <v>56.073903002309471</v>
      </c>
      <c r="J176" s="13">
        <v>3.6143187066974596</v>
      </c>
      <c r="K176" s="14">
        <v>8911</v>
      </c>
      <c r="L176" s="14">
        <v>8911</v>
      </c>
      <c r="M176" s="15">
        <v>4</v>
      </c>
    </row>
    <row r="177" spans="2:13" x14ac:dyDescent="0.25">
      <c r="B177" s="37">
        <v>2006</v>
      </c>
      <c r="C177" s="12">
        <v>2005</v>
      </c>
      <c r="D177" s="12" t="s">
        <v>12</v>
      </c>
      <c r="E177" s="12">
        <f t="shared" si="2"/>
        <v>2008</v>
      </c>
      <c r="F177" s="12">
        <v>30</v>
      </c>
      <c r="G177" s="13">
        <v>1782.9099307159354</v>
      </c>
      <c r="H177" s="13">
        <v>1782.9099307159354</v>
      </c>
      <c r="I177" s="13">
        <v>120.1270207852194</v>
      </c>
      <c r="J177" s="13">
        <v>1.1547344110854504E-2</v>
      </c>
      <c r="K177" s="14">
        <v>13648</v>
      </c>
      <c r="L177" s="14">
        <v>13648</v>
      </c>
      <c r="M177" s="15">
        <v>3</v>
      </c>
    </row>
    <row r="178" spans="2:13" x14ac:dyDescent="0.25">
      <c r="B178" s="37">
        <v>2006</v>
      </c>
      <c r="C178" s="12">
        <v>2005</v>
      </c>
      <c r="D178" s="12" t="s">
        <v>10</v>
      </c>
      <c r="E178" s="12">
        <f t="shared" si="2"/>
        <v>2009</v>
      </c>
      <c r="F178" s="12">
        <v>50</v>
      </c>
      <c r="G178" s="13">
        <v>2546.189376443418</v>
      </c>
      <c r="H178" s="13">
        <v>2546.189376443418</v>
      </c>
      <c r="I178" s="13">
        <v>86.60508083140877</v>
      </c>
      <c r="J178" s="13">
        <v>0</v>
      </c>
      <c r="K178" s="14">
        <v>32173</v>
      </c>
      <c r="L178" s="14">
        <v>35460</v>
      </c>
      <c r="M178" s="15">
        <v>4</v>
      </c>
    </row>
    <row r="179" spans="2:13" x14ac:dyDescent="0.25">
      <c r="B179" s="37">
        <v>2006</v>
      </c>
      <c r="C179" s="12">
        <v>2005</v>
      </c>
      <c r="D179" s="12" t="s">
        <v>32</v>
      </c>
      <c r="E179" s="12">
        <f t="shared" si="2"/>
        <v>2009</v>
      </c>
      <c r="F179" s="12">
        <v>500</v>
      </c>
      <c r="G179" s="13">
        <v>1676.6743648960739</v>
      </c>
      <c r="H179" s="13">
        <v>1676.6743648960739</v>
      </c>
      <c r="I179" s="13">
        <v>14.68822170900693</v>
      </c>
      <c r="J179" s="13">
        <v>3.6951501154734414</v>
      </c>
      <c r="K179" s="14">
        <v>10338</v>
      </c>
      <c r="L179" s="14">
        <v>10338</v>
      </c>
      <c r="M179" s="15">
        <v>4</v>
      </c>
    </row>
    <row r="180" spans="2:13" x14ac:dyDescent="0.25">
      <c r="B180" s="37">
        <v>2006</v>
      </c>
      <c r="C180" s="12">
        <v>2005</v>
      </c>
      <c r="D180" s="12" t="s">
        <v>14</v>
      </c>
      <c r="E180" s="12">
        <f t="shared" si="2"/>
        <v>2008</v>
      </c>
      <c r="F180" s="12">
        <v>50</v>
      </c>
      <c r="G180" s="13">
        <v>1347.5750577367205</v>
      </c>
      <c r="H180" s="13">
        <v>1347.5750577367205</v>
      </c>
      <c r="I180" s="13">
        <v>31.859122401847575</v>
      </c>
      <c r="J180" s="13">
        <v>0</v>
      </c>
      <c r="K180" s="14">
        <v>10280</v>
      </c>
      <c r="L180" s="14">
        <v>10280</v>
      </c>
      <c r="M180" s="15">
        <v>3</v>
      </c>
    </row>
    <row r="181" spans="2:13" x14ac:dyDescent="0.25">
      <c r="B181" s="37">
        <v>2006</v>
      </c>
      <c r="C181" s="12">
        <v>2005</v>
      </c>
      <c r="D181" s="12" t="s">
        <v>13</v>
      </c>
      <c r="E181" s="12">
        <f t="shared" si="2"/>
        <v>2008</v>
      </c>
      <c r="F181" s="12">
        <v>100</v>
      </c>
      <c r="G181" s="13">
        <v>3518.4757505773673</v>
      </c>
      <c r="H181" s="13">
        <v>3518.4757505773673</v>
      </c>
      <c r="I181" s="13">
        <v>59.699769053117784</v>
      </c>
      <c r="J181" s="13">
        <v>0</v>
      </c>
      <c r="K181" s="14">
        <v>10280</v>
      </c>
      <c r="L181" s="16">
        <v>10280</v>
      </c>
      <c r="M181" s="15">
        <v>3</v>
      </c>
    </row>
    <row r="182" spans="2:13" x14ac:dyDescent="0.25">
      <c r="B182" s="37">
        <v>2006</v>
      </c>
      <c r="C182" s="12">
        <v>2005</v>
      </c>
      <c r="D182" s="12" t="s">
        <v>15</v>
      </c>
      <c r="E182" s="12">
        <f t="shared" si="2"/>
        <v>2007</v>
      </c>
      <c r="F182" s="12">
        <v>5</v>
      </c>
      <c r="G182" s="13">
        <v>5309.4688221709011</v>
      </c>
      <c r="H182" s="13">
        <v>5309.4688221709011</v>
      </c>
      <c r="I182" s="13">
        <v>12.286374133949192</v>
      </c>
      <c r="J182" s="13">
        <v>0</v>
      </c>
      <c r="K182" s="14">
        <v>10280</v>
      </c>
      <c r="L182" s="16">
        <v>10280</v>
      </c>
      <c r="M182" s="15">
        <v>2</v>
      </c>
    </row>
    <row r="183" spans="2:13" x14ac:dyDescent="0.25">
      <c r="B183" s="37">
        <v>2007</v>
      </c>
      <c r="C183" s="12">
        <v>2006</v>
      </c>
      <c r="D183" s="12" t="s">
        <v>25</v>
      </c>
      <c r="E183" s="12">
        <f t="shared" si="2"/>
        <v>2010</v>
      </c>
      <c r="F183" s="12">
        <v>600</v>
      </c>
      <c r="G183" s="13">
        <v>1439.7321428571429</v>
      </c>
      <c r="H183" s="13">
        <v>1439.7321428571429</v>
      </c>
      <c r="I183" s="13">
        <v>28.917410714285715</v>
      </c>
      <c r="J183" s="13">
        <v>4.8214285714285721</v>
      </c>
      <c r="K183" s="14">
        <v>8844</v>
      </c>
      <c r="L183" s="14">
        <v>8600</v>
      </c>
      <c r="M183" s="15">
        <v>4</v>
      </c>
    </row>
    <row r="184" spans="2:13" x14ac:dyDescent="0.25">
      <c r="B184" s="37">
        <v>2007</v>
      </c>
      <c r="C184" s="12">
        <v>2006</v>
      </c>
      <c r="D184" s="12" t="s">
        <v>22</v>
      </c>
      <c r="E184" s="12">
        <f t="shared" si="2"/>
        <v>2010</v>
      </c>
      <c r="F184" s="12">
        <v>550</v>
      </c>
      <c r="G184" s="13">
        <v>1664.0625</v>
      </c>
      <c r="H184" s="13">
        <v>1664.0625</v>
      </c>
      <c r="I184" s="13">
        <v>40.602678571428577</v>
      </c>
      <c r="J184" s="13">
        <v>3.0691964285714284</v>
      </c>
      <c r="K184" s="14">
        <v>8309</v>
      </c>
      <c r="L184" s="14">
        <v>7200</v>
      </c>
      <c r="M184" s="15">
        <v>4</v>
      </c>
    </row>
    <row r="185" spans="2:13" x14ac:dyDescent="0.25">
      <c r="B185" s="37">
        <v>2007</v>
      </c>
      <c r="C185" s="12">
        <v>2006</v>
      </c>
      <c r="D185" s="12" t="s">
        <v>30</v>
      </c>
      <c r="E185" s="12">
        <f t="shared" si="2"/>
        <v>2010</v>
      </c>
      <c r="F185" s="12">
        <v>380</v>
      </c>
      <c r="G185" s="13">
        <v>2381.6964285714284</v>
      </c>
      <c r="H185" s="13">
        <v>2381.6964285714284</v>
      </c>
      <c r="I185" s="13">
        <v>47.790178571428569</v>
      </c>
      <c r="J185" s="13">
        <v>4.6651785714285712</v>
      </c>
      <c r="K185" s="14">
        <v>9713</v>
      </c>
      <c r="L185" s="14">
        <v>7920</v>
      </c>
      <c r="M185" s="15">
        <v>4</v>
      </c>
    </row>
    <row r="186" spans="2:13" x14ac:dyDescent="0.25">
      <c r="B186" s="37">
        <v>2007</v>
      </c>
      <c r="C186" s="12">
        <v>2006</v>
      </c>
      <c r="D186" s="12" t="s">
        <v>26</v>
      </c>
      <c r="E186" s="12">
        <f t="shared" si="2"/>
        <v>2009</v>
      </c>
      <c r="F186" s="12">
        <v>250</v>
      </c>
      <c r="G186" s="13">
        <v>672.99107142857144</v>
      </c>
      <c r="H186" s="13">
        <v>672.99107142857144</v>
      </c>
      <c r="I186" s="13">
        <v>13.113839285714285</v>
      </c>
      <c r="J186" s="13">
        <v>2.1651785714285712</v>
      </c>
      <c r="K186" s="14">
        <v>7163</v>
      </c>
      <c r="L186" s="14">
        <v>6800</v>
      </c>
      <c r="M186" s="15">
        <v>3</v>
      </c>
    </row>
    <row r="187" spans="2:13" x14ac:dyDescent="0.25">
      <c r="B187" s="37">
        <v>2007</v>
      </c>
      <c r="C187" s="12">
        <v>2006</v>
      </c>
      <c r="D187" s="12" t="s">
        <v>5</v>
      </c>
      <c r="E187" s="12">
        <f t="shared" si="2"/>
        <v>2009</v>
      </c>
      <c r="F187" s="12">
        <v>400</v>
      </c>
      <c r="G187" s="13">
        <v>662.94642857142856</v>
      </c>
      <c r="H187" s="13">
        <v>662.94642857142856</v>
      </c>
      <c r="I187" s="13">
        <v>12.287946428571429</v>
      </c>
      <c r="J187" s="13">
        <v>2.0982142857142856</v>
      </c>
      <c r="K187" s="14">
        <v>6717</v>
      </c>
      <c r="L187" s="14">
        <v>6333</v>
      </c>
      <c r="M187" s="15">
        <v>3</v>
      </c>
    </row>
    <row r="188" spans="2:13" x14ac:dyDescent="0.25">
      <c r="B188" s="37">
        <v>2007</v>
      </c>
      <c r="C188" s="12">
        <v>2006</v>
      </c>
      <c r="D188" s="12" t="s">
        <v>31</v>
      </c>
      <c r="E188" s="12">
        <f t="shared" si="2"/>
        <v>2009</v>
      </c>
      <c r="F188" s="12">
        <v>400</v>
      </c>
      <c r="G188" s="13">
        <v>1322.5446428571429</v>
      </c>
      <c r="H188" s="13">
        <v>1322.5446428571429</v>
      </c>
      <c r="I188" s="13">
        <v>20.892857142857142</v>
      </c>
      <c r="J188" s="13">
        <v>3.0915178571428572</v>
      </c>
      <c r="K188" s="14">
        <v>8547</v>
      </c>
      <c r="L188" s="14">
        <v>7493</v>
      </c>
      <c r="M188" s="15">
        <v>3</v>
      </c>
    </row>
    <row r="189" spans="2:13" x14ac:dyDescent="0.25">
      <c r="B189" s="37">
        <v>2007</v>
      </c>
      <c r="C189" s="12">
        <v>2006</v>
      </c>
      <c r="D189" s="12" t="s">
        <v>8</v>
      </c>
      <c r="E189" s="12">
        <f t="shared" si="2"/>
        <v>2008</v>
      </c>
      <c r="F189" s="12">
        <v>160</v>
      </c>
      <c r="G189" s="13">
        <v>468.75</v>
      </c>
      <c r="H189" s="13">
        <v>468.75</v>
      </c>
      <c r="I189" s="13">
        <v>12.723214285714286</v>
      </c>
      <c r="J189" s="13">
        <v>3.75</v>
      </c>
      <c r="K189" s="14">
        <v>10807</v>
      </c>
      <c r="L189" s="14">
        <v>10450</v>
      </c>
      <c r="M189" s="15">
        <v>2</v>
      </c>
    </row>
    <row r="190" spans="2:13" x14ac:dyDescent="0.25">
      <c r="B190" s="37">
        <v>2007</v>
      </c>
      <c r="C190" s="12">
        <v>2006</v>
      </c>
      <c r="D190" s="12" t="s">
        <v>4</v>
      </c>
      <c r="E190" s="12">
        <f t="shared" si="2"/>
        <v>2008</v>
      </c>
      <c r="F190" s="12">
        <v>230</v>
      </c>
      <c r="G190" s="13">
        <v>444.19642857142856</v>
      </c>
      <c r="H190" s="13">
        <v>444.19642857142856</v>
      </c>
      <c r="I190" s="13">
        <v>11.060267857142858</v>
      </c>
      <c r="J190" s="13">
        <v>3.3258928571428572</v>
      </c>
      <c r="K190" s="14">
        <v>9166</v>
      </c>
      <c r="L190" s="14">
        <v>8550</v>
      </c>
      <c r="M190" s="15">
        <v>2</v>
      </c>
    </row>
    <row r="191" spans="2:13" x14ac:dyDescent="0.25">
      <c r="B191" s="37">
        <v>2007</v>
      </c>
      <c r="C191" s="12">
        <v>2006</v>
      </c>
      <c r="D191" s="12" t="s">
        <v>6</v>
      </c>
      <c r="E191" s="12">
        <f t="shared" si="2"/>
        <v>2009</v>
      </c>
      <c r="F191" s="12">
        <v>10</v>
      </c>
      <c r="G191" s="13">
        <v>5044.6428571428569</v>
      </c>
      <c r="H191" s="13">
        <v>5044.6428571428569</v>
      </c>
      <c r="I191" s="13">
        <v>5.9375</v>
      </c>
      <c r="J191" s="13">
        <v>50.323660714285715</v>
      </c>
      <c r="K191" s="14">
        <v>7873</v>
      </c>
      <c r="L191" s="14">
        <v>6960</v>
      </c>
      <c r="M191" s="15">
        <v>3</v>
      </c>
    </row>
    <row r="192" spans="2:13" x14ac:dyDescent="0.25">
      <c r="B192" s="37">
        <v>2007</v>
      </c>
      <c r="C192" s="12">
        <v>2006</v>
      </c>
      <c r="D192" s="12" t="s">
        <v>18</v>
      </c>
      <c r="E192" s="12">
        <f t="shared" si="2"/>
        <v>2012</v>
      </c>
      <c r="F192" s="12">
        <v>1350</v>
      </c>
      <c r="G192" s="13">
        <v>2322.5446428571427</v>
      </c>
      <c r="H192" s="13">
        <v>2322.5446428571427</v>
      </c>
      <c r="I192" s="13">
        <v>71.294642857142861</v>
      </c>
      <c r="J192" s="13">
        <v>0.5245535714285714</v>
      </c>
      <c r="K192" s="14">
        <v>10400</v>
      </c>
      <c r="L192" s="14">
        <v>10400</v>
      </c>
      <c r="M192" s="15">
        <v>6</v>
      </c>
    </row>
    <row r="193" spans="2:13" x14ac:dyDescent="0.25">
      <c r="B193" s="37">
        <v>2007</v>
      </c>
      <c r="C193" s="12">
        <v>2006</v>
      </c>
      <c r="D193" s="12" t="s">
        <v>28</v>
      </c>
      <c r="E193" s="12">
        <f t="shared" si="2"/>
        <v>2009</v>
      </c>
      <c r="F193" s="12">
        <v>2</v>
      </c>
      <c r="G193" s="13">
        <v>958.70535714285711</v>
      </c>
      <c r="H193" s="13">
        <v>958.70535714285711</v>
      </c>
      <c r="I193" s="13">
        <v>16.830357142857142</v>
      </c>
      <c r="J193" s="13">
        <v>7.4776785714285712</v>
      </c>
      <c r="K193" s="14">
        <v>9500</v>
      </c>
      <c r="L193" s="14">
        <v>8900</v>
      </c>
      <c r="M193" s="15">
        <v>3</v>
      </c>
    </row>
    <row r="194" spans="2:13" x14ac:dyDescent="0.25">
      <c r="B194" s="37">
        <v>2007</v>
      </c>
      <c r="C194" s="12">
        <v>2006</v>
      </c>
      <c r="D194" s="12" t="s">
        <v>29</v>
      </c>
      <c r="E194" s="12">
        <f t="shared" si="2"/>
        <v>2008</v>
      </c>
      <c r="F194" s="12">
        <v>1</v>
      </c>
      <c r="G194" s="13">
        <v>1151.7857142857142</v>
      </c>
      <c r="H194" s="13">
        <v>1151.7857142857142</v>
      </c>
      <c r="I194" s="13">
        <v>16.830357142857142</v>
      </c>
      <c r="J194" s="13">
        <v>7.4776785714285712</v>
      </c>
      <c r="K194" s="14">
        <v>10634</v>
      </c>
      <c r="L194" s="14">
        <v>9880</v>
      </c>
      <c r="M194" s="15">
        <v>2</v>
      </c>
    </row>
    <row r="195" spans="2:13" x14ac:dyDescent="0.25">
      <c r="B195" s="37">
        <v>2007</v>
      </c>
      <c r="C195" s="12">
        <v>2006</v>
      </c>
      <c r="D195" s="12" t="s">
        <v>11</v>
      </c>
      <c r="E195" s="12">
        <f t="shared" si="2"/>
        <v>2010</v>
      </c>
      <c r="F195" s="12">
        <v>80</v>
      </c>
      <c r="G195" s="13">
        <v>2085.9375</v>
      </c>
      <c r="H195" s="13">
        <v>2085.9375</v>
      </c>
      <c r="I195" s="13">
        <v>56.004464285714285</v>
      </c>
      <c r="J195" s="13">
        <v>3.3035714285714284</v>
      </c>
      <c r="K195" s="14">
        <v>8911</v>
      </c>
      <c r="L195" s="14">
        <v>8911</v>
      </c>
      <c r="M195" s="15">
        <v>4</v>
      </c>
    </row>
    <row r="196" spans="2:13" x14ac:dyDescent="0.25">
      <c r="B196" s="37">
        <v>2007</v>
      </c>
      <c r="C196" s="12">
        <v>2006</v>
      </c>
      <c r="D196" s="12" t="s">
        <v>12</v>
      </c>
      <c r="E196" s="12">
        <f t="shared" si="2"/>
        <v>2009</v>
      </c>
      <c r="F196" s="12">
        <v>30</v>
      </c>
      <c r="G196" s="13">
        <v>1780.1339285714284</v>
      </c>
      <c r="H196" s="13">
        <v>1780.1339285714284</v>
      </c>
      <c r="I196" s="13">
        <v>119.97767857142857</v>
      </c>
      <c r="J196" s="13">
        <v>1.1160714285714286E-2</v>
      </c>
      <c r="K196" s="14">
        <v>13648</v>
      </c>
      <c r="L196" s="14">
        <v>13648</v>
      </c>
      <c r="M196" s="15">
        <v>3</v>
      </c>
    </row>
    <row r="197" spans="2:13" x14ac:dyDescent="0.25">
      <c r="B197" s="37">
        <v>2007</v>
      </c>
      <c r="C197" s="12">
        <v>2006</v>
      </c>
      <c r="D197" s="12" t="s">
        <v>10</v>
      </c>
      <c r="E197" s="12">
        <f t="shared" ref="E197:E260" si="3">C197+M197</f>
        <v>2010</v>
      </c>
      <c r="F197" s="12">
        <v>50</v>
      </c>
      <c r="G197" s="13">
        <v>2098.2142857142858</v>
      </c>
      <c r="H197" s="13">
        <v>2098.2142857142858</v>
      </c>
      <c r="I197" s="13">
        <v>172.90178571428569</v>
      </c>
      <c r="J197" s="13">
        <v>0</v>
      </c>
      <c r="K197" s="14">
        <v>36025</v>
      </c>
      <c r="L197" s="14">
        <v>30641</v>
      </c>
      <c r="M197" s="15">
        <v>4</v>
      </c>
    </row>
    <row r="198" spans="2:13" x14ac:dyDescent="0.25">
      <c r="B198" s="37">
        <v>2007</v>
      </c>
      <c r="C198" s="12">
        <v>2006</v>
      </c>
      <c r="D198" s="12" t="s">
        <v>32</v>
      </c>
      <c r="E198" s="12">
        <f t="shared" si="3"/>
        <v>2010</v>
      </c>
      <c r="F198" s="12">
        <v>500</v>
      </c>
      <c r="G198" s="13">
        <v>1674.1071428571429</v>
      </c>
      <c r="H198" s="13">
        <v>1674.1071428571429</v>
      </c>
      <c r="I198" s="13">
        <v>14.665178571428571</v>
      </c>
      <c r="J198" s="13">
        <v>3.683035714285714</v>
      </c>
      <c r="K198" s="14">
        <v>10107</v>
      </c>
      <c r="L198" s="14">
        <v>10107</v>
      </c>
      <c r="M198" s="15">
        <v>4</v>
      </c>
    </row>
    <row r="199" spans="2:13" x14ac:dyDescent="0.25">
      <c r="B199" s="37">
        <v>2007</v>
      </c>
      <c r="C199" s="12">
        <v>2006</v>
      </c>
      <c r="D199" s="12" t="s">
        <v>14</v>
      </c>
      <c r="E199" s="12">
        <f t="shared" si="3"/>
        <v>2009</v>
      </c>
      <c r="F199" s="12">
        <v>50</v>
      </c>
      <c r="G199" s="13">
        <v>1345.9821428571429</v>
      </c>
      <c r="H199" s="13">
        <v>1345.9821428571429</v>
      </c>
      <c r="I199" s="13">
        <v>31.819196428571431</v>
      </c>
      <c r="J199" s="13">
        <v>0</v>
      </c>
      <c r="K199" s="14">
        <v>10280</v>
      </c>
      <c r="L199" s="14">
        <v>10280</v>
      </c>
      <c r="M199" s="15">
        <v>3</v>
      </c>
    </row>
    <row r="200" spans="2:13" x14ac:dyDescent="0.25">
      <c r="B200" s="37">
        <v>2007</v>
      </c>
      <c r="C200" s="12">
        <v>2006</v>
      </c>
      <c r="D200" s="12" t="s">
        <v>13</v>
      </c>
      <c r="E200" s="12">
        <f t="shared" si="3"/>
        <v>2009</v>
      </c>
      <c r="F200" s="12">
        <v>100</v>
      </c>
      <c r="G200" s="13">
        <v>3514.5089285714284</v>
      </c>
      <c r="H200" s="13">
        <v>3514.5089285714284</v>
      </c>
      <c r="I200" s="13">
        <v>59.631696428571423</v>
      </c>
      <c r="J200" s="13">
        <v>0</v>
      </c>
      <c r="K200" s="14">
        <v>10280</v>
      </c>
      <c r="L200" s="14">
        <v>10280</v>
      </c>
      <c r="M200" s="15">
        <v>3</v>
      </c>
    </row>
    <row r="201" spans="2:13" x14ac:dyDescent="0.25">
      <c r="B201" s="37">
        <v>2007</v>
      </c>
      <c r="C201" s="12">
        <v>2006</v>
      </c>
      <c r="D201" s="12" t="s">
        <v>15</v>
      </c>
      <c r="E201" s="12">
        <f t="shared" si="3"/>
        <v>2008</v>
      </c>
      <c r="F201" s="12">
        <v>5</v>
      </c>
      <c r="G201" s="13">
        <v>5302.4553571428569</v>
      </c>
      <c r="H201" s="13">
        <v>5302.4553571428569</v>
      </c>
      <c r="I201" s="13">
        <v>12.265625</v>
      </c>
      <c r="J201" s="13">
        <v>0</v>
      </c>
      <c r="K201" s="14">
        <v>10280</v>
      </c>
      <c r="L201" s="14">
        <v>10280</v>
      </c>
      <c r="M201" s="15">
        <v>2</v>
      </c>
    </row>
    <row r="202" spans="2:13" x14ac:dyDescent="0.25">
      <c r="B202" s="37">
        <v>2008</v>
      </c>
      <c r="C202" s="12">
        <v>2007</v>
      </c>
      <c r="D202" s="12" t="s">
        <v>25</v>
      </c>
      <c r="E202" s="12">
        <f t="shared" si="3"/>
        <v>2011</v>
      </c>
      <c r="F202" s="12">
        <v>600</v>
      </c>
      <c r="G202" s="13">
        <v>1658.3783783783783</v>
      </c>
      <c r="H202" s="13">
        <v>1658.3783783783783</v>
      </c>
      <c r="I202" s="13">
        <v>28.962162162162159</v>
      </c>
      <c r="J202" s="13">
        <v>4.8216216216216212</v>
      </c>
      <c r="K202" s="14">
        <v>9200</v>
      </c>
      <c r="L202" s="14">
        <v>8740</v>
      </c>
      <c r="M202" s="15">
        <v>4</v>
      </c>
    </row>
    <row r="203" spans="2:13" x14ac:dyDescent="0.25">
      <c r="B203" s="37">
        <v>2008</v>
      </c>
      <c r="C203" s="12">
        <v>2007</v>
      </c>
      <c r="D203" s="12" t="s">
        <v>22</v>
      </c>
      <c r="E203" s="12">
        <f t="shared" si="3"/>
        <v>2011</v>
      </c>
      <c r="F203" s="12">
        <v>550</v>
      </c>
      <c r="G203" s="13">
        <v>1916.7567567567567</v>
      </c>
      <c r="H203" s="13">
        <v>1916.7567567567567</v>
      </c>
      <c r="I203" s="13">
        <v>40.670270270270265</v>
      </c>
      <c r="J203" s="13">
        <v>3.07027027027027</v>
      </c>
      <c r="K203" s="14">
        <v>8765</v>
      </c>
      <c r="L203" s="14">
        <v>7450</v>
      </c>
      <c r="M203" s="15">
        <v>4</v>
      </c>
    </row>
    <row r="204" spans="2:13" x14ac:dyDescent="0.25">
      <c r="B204" s="37">
        <v>2008</v>
      </c>
      <c r="C204" s="12">
        <v>2007</v>
      </c>
      <c r="D204" s="12" t="s">
        <v>30</v>
      </c>
      <c r="E204" s="12">
        <f t="shared" si="3"/>
        <v>2011</v>
      </c>
      <c r="F204" s="12">
        <v>380</v>
      </c>
      <c r="G204" s="13">
        <v>2742.7027027027025</v>
      </c>
      <c r="H204" s="13">
        <v>2742.7027027027025</v>
      </c>
      <c r="I204" s="13">
        <v>47.859459459459458</v>
      </c>
      <c r="J204" s="13">
        <v>4.6702702702702705</v>
      </c>
      <c r="K204" s="14">
        <v>10781</v>
      </c>
      <c r="L204" s="14">
        <v>8307</v>
      </c>
      <c r="M204" s="15">
        <v>4</v>
      </c>
    </row>
    <row r="205" spans="2:13" x14ac:dyDescent="0.25">
      <c r="B205" s="37">
        <v>2008</v>
      </c>
      <c r="C205" s="12">
        <v>2007</v>
      </c>
      <c r="D205" s="12" t="s">
        <v>26</v>
      </c>
      <c r="E205" s="12">
        <f t="shared" si="3"/>
        <v>2010</v>
      </c>
      <c r="F205" s="12">
        <v>250</v>
      </c>
      <c r="G205" s="13">
        <v>775.1351351351351</v>
      </c>
      <c r="H205" s="13">
        <v>775.1351351351351</v>
      </c>
      <c r="I205" s="13">
        <v>13.124324324324323</v>
      </c>
      <c r="J205" s="13">
        <v>2.1729729729729725</v>
      </c>
      <c r="K205" s="14">
        <v>7196</v>
      </c>
      <c r="L205" s="14">
        <v>6800</v>
      </c>
      <c r="M205" s="15">
        <v>3</v>
      </c>
    </row>
    <row r="206" spans="2:13" x14ac:dyDescent="0.25">
      <c r="B206" s="37">
        <v>2008</v>
      </c>
      <c r="C206" s="12">
        <v>2007</v>
      </c>
      <c r="D206" s="12" t="s">
        <v>5</v>
      </c>
      <c r="E206" s="12">
        <f t="shared" si="3"/>
        <v>2010</v>
      </c>
      <c r="F206" s="12">
        <v>400</v>
      </c>
      <c r="G206" s="13">
        <v>763.24324324324323</v>
      </c>
      <c r="H206" s="13">
        <v>763.24324324324323</v>
      </c>
      <c r="I206" s="13">
        <v>12.302702702702703</v>
      </c>
      <c r="J206" s="13">
        <v>2.1081081081081079</v>
      </c>
      <c r="K206" s="14">
        <v>6752</v>
      </c>
      <c r="L206" s="14">
        <v>6333</v>
      </c>
      <c r="M206" s="15">
        <v>3</v>
      </c>
    </row>
    <row r="207" spans="2:13" x14ac:dyDescent="0.25">
      <c r="B207" s="37">
        <v>2008</v>
      </c>
      <c r="C207" s="12">
        <v>2007</v>
      </c>
      <c r="D207" s="12" t="s">
        <v>31</v>
      </c>
      <c r="E207" s="12">
        <f t="shared" si="3"/>
        <v>2010</v>
      </c>
      <c r="F207" s="12">
        <v>400</v>
      </c>
      <c r="G207" s="13">
        <v>1523.2432432432431</v>
      </c>
      <c r="H207" s="13">
        <v>1523.2432432432431</v>
      </c>
      <c r="I207" s="13">
        <v>20.929729729729729</v>
      </c>
      <c r="J207" s="13">
        <v>3.0918918918918914</v>
      </c>
      <c r="K207" s="14">
        <v>8613</v>
      </c>
      <c r="L207" s="14">
        <v>7493</v>
      </c>
      <c r="M207" s="15">
        <v>3</v>
      </c>
    </row>
    <row r="208" spans="2:13" x14ac:dyDescent="0.25">
      <c r="B208" s="37">
        <v>2008</v>
      </c>
      <c r="C208" s="12">
        <v>2007</v>
      </c>
      <c r="D208" s="12" t="s">
        <v>8</v>
      </c>
      <c r="E208" s="12">
        <f t="shared" si="3"/>
        <v>2009</v>
      </c>
      <c r="F208" s="12">
        <v>160</v>
      </c>
      <c r="G208" s="13">
        <v>540.54054054054052</v>
      </c>
      <c r="H208" s="13">
        <v>540.54054054054052</v>
      </c>
      <c r="I208" s="13">
        <v>12.735135135135133</v>
      </c>
      <c r="J208" s="13">
        <v>3.7513513513513512</v>
      </c>
      <c r="K208" s="14">
        <v>10833</v>
      </c>
      <c r="L208" s="14">
        <v>10450</v>
      </c>
      <c r="M208" s="15">
        <v>2</v>
      </c>
    </row>
    <row r="209" spans="2:13" x14ac:dyDescent="0.25">
      <c r="B209" s="37">
        <v>2008</v>
      </c>
      <c r="C209" s="12">
        <v>2007</v>
      </c>
      <c r="D209" s="12" t="s">
        <v>4</v>
      </c>
      <c r="E209" s="12">
        <f t="shared" si="3"/>
        <v>2009</v>
      </c>
      <c r="F209" s="12">
        <v>230</v>
      </c>
      <c r="G209" s="13">
        <v>511.35135135135135</v>
      </c>
      <c r="H209" s="13">
        <v>511.35135135135135</v>
      </c>
      <c r="I209" s="13">
        <v>11.070270270270269</v>
      </c>
      <c r="J209" s="13">
        <v>3.3297297297297295</v>
      </c>
      <c r="K209" s="14">
        <v>9289</v>
      </c>
      <c r="L209" s="14">
        <v>8550</v>
      </c>
      <c r="M209" s="15">
        <v>2</v>
      </c>
    </row>
    <row r="210" spans="2:13" x14ac:dyDescent="0.25">
      <c r="B210" s="37">
        <v>2008</v>
      </c>
      <c r="C210" s="12">
        <v>2007</v>
      </c>
      <c r="D210" s="12" t="s">
        <v>6</v>
      </c>
      <c r="E210" s="12">
        <f t="shared" si="3"/>
        <v>2010</v>
      </c>
      <c r="F210" s="12">
        <v>10</v>
      </c>
      <c r="G210" s="13">
        <v>5809.7297297297291</v>
      </c>
      <c r="H210" s="13">
        <v>5809.7297297297291</v>
      </c>
      <c r="I210" s="13">
        <v>5.9459459459459456</v>
      </c>
      <c r="J210" s="13">
        <v>50.399999999999991</v>
      </c>
      <c r="K210" s="14">
        <v>7930</v>
      </c>
      <c r="L210" s="14">
        <v>6960</v>
      </c>
      <c r="M210" s="15">
        <v>3</v>
      </c>
    </row>
    <row r="211" spans="2:13" x14ac:dyDescent="0.25">
      <c r="B211" s="37">
        <v>2008</v>
      </c>
      <c r="C211" s="12">
        <v>2007</v>
      </c>
      <c r="D211" s="12" t="s">
        <v>18</v>
      </c>
      <c r="E211" s="12">
        <f t="shared" si="3"/>
        <v>2013</v>
      </c>
      <c r="F211" s="12">
        <v>1350</v>
      </c>
      <c r="G211" s="13">
        <v>2675.6756756756754</v>
      </c>
      <c r="H211" s="13">
        <v>2675.6756756756754</v>
      </c>
      <c r="I211" s="13">
        <v>71.405405405405403</v>
      </c>
      <c r="J211" s="13">
        <v>0.51891891891891884</v>
      </c>
      <c r="K211" s="14">
        <v>10400</v>
      </c>
      <c r="L211" s="14">
        <v>10400</v>
      </c>
      <c r="M211" s="15">
        <v>6</v>
      </c>
    </row>
    <row r="212" spans="2:13" x14ac:dyDescent="0.25">
      <c r="B212" s="37">
        <v>2008</v>
      </c>
      <c r="C212" s="12">
        <v>2007</v>
      </c>
      <c r="D212" s="12" t="s">
        <v>28</v>
      </c>
      <c r="E212" s="12">
        <f t="shared" si="3"/>
        <v>2010</v>
      </c>
      <c r="F212" s="12">
        <v>5</v>
      </c>
      <c r="G212" s="13">
        <v>1103.7837837837837</v>
      </c>
      <c r="H212" s="13">
        <v>1103.7837837837837</v>
      </c>
      <c r="I212" s="13">
        <v>16.854054054054053</v>
      </c>
      <c r="J212" s="13">
        <v>7.4918918918918909</v>
      </c>
      <c r="K212" s="14">
        <v>9200</v>
      </c>
      <c r="L212" s="14">
        <v>8900</v>
      </c>
      <c r="M212" s="15">
        <v>3</v>
      </c>
    </row>
    <row r="213" spans="2:13" x14ac:dyDescent="0.25">
      <c r="B213" s="37">
        <v>2008</v>
      </c>
      <c r="C213" s="12">
        <v>2007</v>
      </c>
      <c r="D213" s="12" t="s">
        <v>29</v>
      </c>
      <c r="E213" s="12">
        <f t="shared" si="3"/>
        <v>2009</v>
      </c>
      <c r="F213" s="12">
        <v>2</v>
      </c>
      <c r="G213" s="13">
        <v>1326.4864864864865</v>
      </c>
      <c r="H213" s="13">
        <v>1326.4864864864865</v>
      </c>
      <c r="I213" s="13">
        <v>16.854054054054053</v>
      </c>
      <c r="J213" s="13">
        <v>7.4918918918918909</v>
      </c>
      <c r="K213" s="14">
        <v>10257</v>
      </c>
      <c r="L213" s="14">
        <v>9880</v>
      </c>
      <c r="M213" s="15">
        <v>2</v>
      </c>
    </row>
    <row r="214" spans="2:13" x14ac:dyDescent="0.25">
      <c r="B214" s="37">
        <v>2008</v>
      </c>
      <c r="C214" s="12">
        <v>2007</v>
      </c>
      <c r="D214" s="12" t="s">
        <v>11</v>
      </c>
      <c r="E214" s="12">
        <f t="shared" si="3"/>
        <v>2011</v>
      </c>
      <c r="F214" s="12">
        <v>80</v>
      </c>
      <c r="G214" s="13">
        <v>3036.7567567567567</v>
      </c>
      <c r="H214" s="13">
        <v>3036.7567567567567</v>
      </c>
      <c r="I214" s="13">
        <v>67.78378378378379</v>
      </c>
      <c r="J214" s="13">
        <v>7.0594594594594593</v>
      </c>
      <c r="K214" s="14">
        <v>8911</v>
      </c>
      <c r="L214" s="14">
        <v>8911</v>
      </c>
      <c r="M214" s="15">
        <v>4</v>
      </c>
    </row>
    <row r="215" spans="2:13" x14ac:dyDescent="0.25">
      <c r="B215" s="37">
        <v>2008</v>
      </c>
      <c r="C215" s="12">
        <v>2007</v>
      </c>
      <c r="D215" s="12" t="s">
        <v>12</v>
      </c>
      <c r="E215" s="12">
        <f t="shared" si="3"/>
        <v>2010</v>
      </c>
      <c r="F215" s="12">
        <v>30</v>
      </c>
      <c r="G215" s="13">
        <v>2050.8108108108108</v>
      </c>
      <c r="H215" s="13">
        <v>2050.8108108108108</v>
      </c>
      <c r="I215" s="13">
        <v>120.16216216216216</v>
      </c>
      <c r="J215" s="13">
        <v>1.081081081081081E-2</v>
      </c>
      <c r="K215" s="14">
        <v>13648</v>
      </c>
      <c r="L215" s="14">
        <v>13648</v>
      </c>
      <c r="M215" s="15">
        <v>3</v>
      </c>
    </row>
    <row r="216" spans="2:13" x14ac:dyDescent="0.25">
      <c r="B216" s="37">
        <v>2008</v>
      </c>
      <c r="C216" s="12">
        <v>2007</v>
      </c>
      <c r="D216" s="12" t="s">
        <v>10</v>
      </c>
      <c r="E216" s="12">
        <f t="shared" si="3"/>
        <v>2011</v>
      </c>
      <c r="F216" s="12">
        <v>50</v>
      </c>
      <c r="G216" s="13">
        <v>1200</v>
      </c>
      <c r="H216" s="13">
        <v>1200</v>
      </c>
      <c r="I216" s="13">
        <v>173.16756756756757</v>
      </c>
      <c r="J216" s="13">
        <v>0</v>
      </c>
      <c r="K216" s="14">
        <v>35376</v>
      </c>
      <c r="L216" s="14">
        <v>33729</v>
      </c>
      <c r="M216" s="15">
        <v>4</v>
      </c>
    </row>
    <row r="217" spans="2:13" x14ac:dyDescent="0.25">
      <c r="B217" s="37">
        <v>2008</v>
      </c>
      <c r="C217" s="12">
        <v>2007</v>
      </c>
      <c r="D217" s="12" t="s">
        <v>32</v>
      </c>
      <c r="E217" s="12">
        <f t="shared" si="3"/>
        <v>2011</v>
      </c>
      <c r="F217" s="12">
        <v>500</v>
      </c>
      <c r="G217" s="13">
        <v>1676.7567567567567</v>
      </c>
      <c r="H217" s="13">
        <v>1676.7567567567567</v>
      </c>
      <c r="I217" s="13">
        <v>14.69189189189189</v>
      </c>
      <c r="J217" s="13">
        <v>3.6864864864864866</v>
      </c>
      <c r="K217" s="14">
        <v>10022</v>
      </c>
      <c r="L217" s="14">
        <v>10022</v>
      </c>
      <c r="M217" s="15">
        <v>4</v>
      </c>
    </row>
    <row r="218" spans="2:13" x14ac:dyDescent="0.25">
      <c r="B218" s="37">
        <v>2008</v>
      </c>
      <c r="C218" s="12">
        <v>2007</v>
      </c>
      <c r="D218" s="12" t="s">
        <v>14</v>
      </c>
      <c r="E218" s="12">
        <f t="shared" si="3"/>
        <v>2010</v>
      </c>
      <c r="F218" s="12">
        <v>50</v>
      </c>
      <c r="G218" s="13">
        <v>1550.2702702702702</v>
      </c>
      <c r="H218" s="13">
        <v>1550.2702702702702</v>
      </c>
      <c r="I218" s="13">
        <v>31.870270270270268</v>
      </c>
      <c r="J218" s="13">
        <v>0</v>
      </c>
      <c r="K218" s="14">
        <v>10022</v>
      </c>
      <c r="L218" s="14">
        <v>10022</v>
      </c>
      <c r="M218" s="15">
        <v>3</v>
      </c>
    </row>
    <row r="219" spans="2:13" x14ac:dyDescent="0.25">
      <c r="B219" s="37">
        <v>2008</v>
      </c>
      <c r="C219" s="12">
        <v>2007</v>
      </c>
      <c r="D219" s="12" t="s">
        <v>33</v>
      </c>
      <c r="E219" s="12">
        <f t="shared" si="3"/>
        <v>2011</v>
      </c>
      <c r="F219" s="12">
        <v>100</v>
      </c>
      <c r="G219" s="13">
        <v>3104.8648648648646</v>
      </c>
      <c r="H219" s="13">
        <v>3104.8648648648646</v>
      </c>
      <c r="I219" s="13">
        <v>94.108108108108098</v>
      </c>
      <c r="J219" s="13">
        <v>0</v>
      </c>
      <c r="K219" s="14">
        <v>10022</v>
      </c>
      <c r="L219" s="14">
        <v>10022</v>
      </c>
      <c r="M219" s="15">
        <v>4</v>
      </c>
    </row>
    <row r="220" spans="2:13" x14ac:dyDescent="0.25">
      <c r="B220" s="37">
        <v>2008</v>
      </c>
      <c r="C220" s="12">
        <v>2007</v>
      </c>
      <c r="D220" s="12" t="s">
        <v>13</v>
      </c>
      <c r="E220" s="12">
        <f t="shared" si="3"/>
        <v>2010</v>
      </c>
      <c r="F220" s="12">
        <v>100</v>
      </c>
      <c r="G220" s="13">
        <v>4047.5675675675675</v>
      </c>
      <c r="H220" s="13">
        <v>4047.5675675675675</v>
      </c>
      <c r="I220" s="13">
        <v>59.718918918918916</v>
      </c>
      <c r="J220" s="13">
        <v>0</v>
      </c>
      <c r="K220" s="14">
        <v>10022</v>
      </c>
      <c r="L220" s="14">
        <v>10022</v>
      </c>
      <c r="M220" s="15">
        <v>3</v>
      </c>
    </row>
    <row r="221" spans="2:13" x14ac:dyDescent="0.25">
      <c r="B221" s="37">
        <v>2008</v>
      </c>
      <c r="C221" s="12">
        <v>2007</v>
      </c>
      <c r="D221" s="12" t="s">
        <v>15</v>
      </c>
      <c r="E221" s="12">
        <f t="shared" si="3"/>
        <v>2009</v>
      </c>
      <c r="F221" s="12">
        <v>5</v>
      </c>
      <c r="G221" s="13">
        <v>6107.0270270270266</v>
      </c>
      <c r="H221" s="13">
        <v>6107.0270270270266</v>
      </c>
      <c r="I221" s="13">
        <v>12.29189189189189</v>
      </c>
      <c r="J221" s="13">
        <v>0</v>
      </c>
      <c r="K221" s="14">
        <v>10022</v>
      </c>
      <c r="L221" s="14">
        <v>10022</v>
      </c>
      <c r="M221" s="15">
        <v>2</v>
      </c>
    </row>
    <row r="222" spans="2:13" x14ac:dyDescent="0.25">
      <c r="B222" s="37">
        <v>2009</v>
      </c>
      <c r="C222" s="12">
        <v>2008</v>
      </c>
      <c r="D222" s="12" t="s">
        <v>25</v>
      </c>
      <c r="E222" s="12">
        <f t="shared" si="3"/>
        <v>2012</v>
      </c>
      <c r="F222" s="12">
        <v>600</v>
      </c>
      <c r="G222" s="13">
        <v>2164.0378548895901</v>
      </c>
      <c r="H222" s="13">
        <v>2164.0378548895901</v>
      </c>
      <c r="I222" s="13">
        <v>28.948475289169298</v>
      </c>
      <c r="J222" s="13">
        <v>4.8264984227129339</v>
      </c>
      <c r="K222" s="14">
        <v>9200</v>
      </c>
      <c r="L222" s="14">
        <v>8740</v>
      </c>
      <c r="M222" s="15">
        <v>4</v>
      </c>
    </row>
    <row r="223" spans="2:13" x14ac:dyDescent="0.25">
      <c r="B223" s="37">
        <v>2009</v>
      </c>
      <c r="C223" s="12">
        <v>2008</v>
      </c>
      <c r="D223" s="12" t="s">
        <v>22</v>
      </c>
      <c r="E223" s="12">
        <f t="shared" si="3"/>
        <v>2012</v>
      </c>
      <c r="F223" s="12">
        <v>550</v>
      </c>
      <c r="G223" s="13">
        <v>2500.5257623554153</v>
      </c>
      <c r="H223" s="13">
        <v>2500.5257623554153</v>
      </c>
      <c r="I223" s="13">
        <v>40.662460567823345</v>
      </c>
      <c r="J223" s="13">
        <v>3.0704521556256572</v>
      </c>
      <c r="K223" s="14">
        <v>8765</v>
      </c>
      <c r="L223" s="14">
        <v>7450</v>
      </c>
      <c r="M223" s="15">
        <v>4</v>
      </c>
    </row>
    <row r="224" spans="2:13" x14ac:dyDescent="0.25">
      <c r="B224" s="37">
        <v>2009</v>
      </c>
      <c r="C224" s="12">
        <v>2008</v>
      </c>
      <c r="D224" s="12" t="s">
        <v>30</v>
      </c>
      <c r="E224" s="12">
        <f t="shared" si="3"/>
        <v>2012</v>
      </c>
      <c r="F224" s="12">
        <v>380</v>
      </c>
      <c r="G224" s="13">
        <v>3676.1303890641434</v>
      </c>
      <c r="H224" s="13">
        <v>3676.1303890641434</v>
      </c>
      <c r="I224" s="13">
        <v>48.496319663512089</v>
      </c>
      <c r="J224" s="13">
        <v>4.6687697160883284</v>
      </c>
      <c r="K224" s="14">
        <v>10781</v>
      </c>
      <c r="L224" s="14">
        <v>8307</v>
      </c>
      <c r="M224" s="15">
        <v>4</v>
      </c>
    </row>
    <row r="225" spans="2:13" x14ac:dyDescent="0.25">
      <c r="B225" s="37">
        <v>2009</v>
      </c>
      <c r="C225" s="12">
        <v>2008</v>
      </c>
      <c r="D225" s="12" t="s">
        <v>26</v>
      </c>
      <c r="E225" s="12">
        <f t="shared" si="3"/>
        <v>2011</v>
      </c>
      <c r="F225" s="12">
        <v>250</v>
      </c>
      <c r="G225" s="13">
        <v>1011.5667718191378</v>
      </c>
      <c r="H225" s="13">
        <v>1011.5667718191378</v>
      </c>
      <c r="I225" s="13">
        <v>13.123028391167194</v>
      </c>
      <c r="J225" s="13">
        <v>2.1766561514195581</v>
      </c>
      <c r="K225" s="14">
        <v>7196</v>
      </c>
      <c r="L225" s="14">
        <v>6800</v>
      </c>
      <c r="M225" s="15">
        <v>3</v>
      </c>
    </row>
    <row r="226" spans="2:13" x14ac:dyDescent="0.25">
      <c r="B226" s="37">
        <v>2009</v>
      </c>
      <c r="C226" s="12">
        <v>2008</v>
      </c>
      <c r="D226" s="12" t="s">
        <v>5</v>
      </c>
      <c r="E226" s="12">
        <f t="shared" si="3"/>
        <v>2011</v>
      </c>
      <c r="F226" s="12">
        <v>400</v>
      </c>
      <c r="G226" s="13">
        <v>996.84542586750797</v>
      </c>
      <c r="H226" s="13">
        <v>996.84542586750797</v>
      </c>
      <c r="I226" s="13">
        <v>12.302839116719243</v>
      </c>
      <c r="J226" s="13">
        <v>2.1030494216614093</v>
      </c>
      <c r="K226" s="14">
        <v>6752</v>
      </c>
      <c r="L226" s="14">
        <v>6333</v>
      </c>
      <c r="M226" s="15">
        <v>3</v>
      </c>
    </row>
    <row r="227" spans="2:13" x14ac:dyDescent="0.25">
      <c r="B227" s="37">
        <v>2009</v>
      </c>
      <c r="C227" s="12">
        <v>2008</v>
      </c>
      <c r="D227" s="12" t="s">
        <v>31</v>
      </c>
      <c r="E227" s="12">
        <f t="shared" si="3"/>
        <v>2011</v>
      </c>
      <c r="F227" s="12">
        <v>400</v>
      </c>
      <c r="G227" s="13">
        <v>1987.3817034700317</v>
      </c>
      <c r="H227" s="13">
        <v>1987.3817034700317</v>
      </c>
      <c r="I227" s="13">
        <v>20.925341745531018</v>
      </c>
      <c r="J227" s="13">
        <v>3.0914826498422712</v>
      </c>
      <c r="K227" s="14">
        <v>8613</v>
      </c>
      <c r="L227" s="14">
        <v>7493</v>
      </c>
      <c r="M227" s="15">
        <v>3</v>
      </c>
    </row>
    <row r="228" spans="2:13" x14ac:dyDescent="0.25">
      <c r="B228" s="37">
        <v>2009</v>
      </c>
      <c r="C228" s="12">
        <v>2008</v>
      </c>
      <c r="D228" s="12" t="s">
        <v>8</v>
      </c>
      <c r="E228" s="12">
        <f t="shared" si="3"/>
        <v>2010</v>
      </c>
      <c r="F228" s="12">
        <v>160</v>
      </c>
      <c r="G228" s="13">
        <v>704.52155625657201</v>
      </c>
      <c r="H228" s="13">
        <v>704.52155625657201</v>
      </c>
      <c r="I228" s="13">
        <v>12.733964248159833</v>
      </c>
      <c r="J228" s="13">
        <v>3.7539432176656153</v>
      </c>
      <c r="K228" s="14">
        <v>10810</v>
      </c>
      <c r="L228" s="14">
        <v>10450</v>
      </c>
      <c r="M228" s="15">
        <v>2</v>
      </c>
    </row>
    <row r="229" spans="2:13" x14ac:dyDescent="0.25">
      <c r="B229" s="37">
        <v>2009</v>
      </c>
      <c r="C229" s="12">
        <v>2008</v>
      </c>
      <c r="D229" s="12" t="s">
        <v>4</v>
      </c>
      <c r="E229" s="12">
        <f t="shared" si="3"/>
        <v>2010</v>
      </c>
      <c r="F229" s="12">
        <v>230</v>
      </c>
      <c r="G229" s="13">
        <v>666.66666666666674</v>
      </c>
      <c r="H229" s="13">
        <v>666.66666666666674</v>
      </c>
      <c r="I229" s="13">
        <v>11.072555205047319</v>
      </c>
      <c r="J229" s="13">
        <v>3.3333333333333335</v>
      </c>
      <c r="K229" s="14">
        <v>9289</v>
      </c>
      <c r="L229" s="14">
        <v>8550</v>
      </c>
      <c r="M229" s="15">
        <v>2</v>
      </c>
    </row>
    <row r="230" spans="2:13" x14ac:dyDescent="0.25">
      <c r="B230" s="37">
        <v>2009</v>
      </c>
      <c r="C230" s="12">
        <v>2008</v>
      </c>
      <c r="D230" s="12" t="s">
        <v>6</v>
      </c>
      <c r="E230" s="12">
        <f t="shared" si="3"/>
        <v>2011</v>
      </c>
      <c r="F230" s="12">
        <v>10</v>
      </c>
      <c r="G230" s="13">
        <v>5636.1724500525761</v>
      </c>
      <c r="H230" s="13">
        <v>5636.1724500525761</v>
      </c>
      <c r="I230" s="13">
        <v>5.9411146161934809</v>
      </c>
      <c r="J230" s="13">
        <v>50.389064143007367</v>
      </c>
      <c r="K230" s="14">
        <v>7930</v>
      </c>
      <c r="L230" s="14">
        <v>6960</v>
      </c>
      <c r="M230" s="15">
        <v>3</v>
      </c>
    </row>
    <row r="231" spans="2:13" x14ac:dyDescent="0.25">
      <c r="B231" s="37">
        <v>2009</v>
      </c>
      <c r="C231" s="12">
        <v>2008</v>
      </c>
      <c r="D231" s="12" t="s">
        <v>18</v>
      </c>
      <c r="E231" s="12">
        <f t="shared" si="3"/>
        <v>2014</v>
      </c>
      <c r="F231" s="12">
        <v>1350</v>
      </c>
      <c r="G231" s="13">
        <v>3488.9589905362777</v>
      </c>
      <c r="H231" s="13">
        <v>3488.9589905362777</v>
      </c>
      <c r="I231" s="13">
        <v>94.658254468980019</v>
      </c>
      <c r="J231" s="13">
        <v>0.51524710830704523</v>
      </c>
      <c r="K231" s="14">
        <v>10434</v>
      </c>
      <c r="L231" s="14">
        <v>10434</v>
      </c>
      <c r="M231" s="15">
        <v>6</v>
      </c>
    </row>
    <row r="232" spans="2:13" x14ac:dyDescent="0.25">
      <c r="B232" s="37">
        <v>2009</v>
      </c>
      <c r="C232" s="12">
        <v>2008</v>
      </c>
      <c r="D232" s="12" t="s">
        <v>28</v>
      </c>
      <c r="E232" s="12">
        <f t="shared" si="3"/>
        <v>2011</v>
      </c>
      <c r="F232" s="12">
        <v>2</v>
      </c>
      <c r="G232" s="13">
        <v>1440.5888538380652</v>
      </c>
      <c r="H232" s="13">
        <v>1440.5888538380652</v>
      </c>
      <c r="I232" s="13">
        <v>16.855941114616197</v>
      </c>
      <c r="J232" s="13">
        <v>7.4868559411146167</v>
      </c>
      <c r="K232" s="14">
        <v>9050</v>
      </c>
      <c r="L232" s="14">
        <v>8900</v>
      </c>
      <c r="M232" s="15">
        <v>3</v>
      </c>
    </row>
    <row r="233" spans="2:13" x14ac:dyDescent="0.25">
      <c r="B233" s="37">
        <v>2009</v>
      </c>
      <c r="C233" s="12">
        <v>2008</v>
      </c>
      <c r="D233" s="12" t="s">
        <v>29</v>
      </c>
      <c r="E233" s="12">
        <f t="shared" si="3"/>
        <v>2010</v>
      </c>
      <c r="F233" s="12">
        <v>1</v>
      </c>
      <c r="G233" s="13">
        <v>1729.7581493165089</v>
      </c>
      <c r="H233" s="13">
        <v>1729.7581493165089</v>
      </c>
      <c r="I233" s="13">
        <v>16.855941114616197</v>
      </c>
      <c r="J233" s="13">
        <v>7.4868559411146167</v>
      </c>
      <c r="K233" s="14">
        <v>10069</v>
      </c>
      <c r="L233" s="14">
        <v>9880</v>
      </c>
      <c r="M233" s="15">
        <v>2</v>
      </c>
    </row>
    <row r="234" spans="2:13" x14ac:dyDescent="0.25">
      <c r="B234" s="37">
        <v>2009</v>
      </c>
      <c r="C234" s="12">
        <v>2008</v>
      </c>
      <c r="D234" s="12" t="s">
        <v>11</v>
      </c>
      <c r="E234" s="12">
        <f t="shared" si="3"/>
        <v>2012</v>
      </c>
      <c r="F234" s="12">
        <v>80</v>
      </c>
      <c r="G234" s="13">
        <v>3960.0420609884336</v>
      </c>
      <c r="H234" s="13">
        <v>3960.0420609884336</v>
      </c>
      <c r="I234" s="13">
        <v>67.770767613038913</v>
      </c>
      <c r="J234" s="13">
        <v>7.0557308096740279</v>
      </c>
      <c r="K234" s="14">
        <v>9646</v>
      </c>
      <c r="L234" s="14">
        <v>7765</v>
      </c>
      <c r="M234" s="15">
        <v>4</v>
      </c>
    </row>
    <row r="235" spans="2:13" x14ac:dyDescent="0.25">
      <c r="B235" s="37">
        <v>2009</v>
      </c>
      <c r="C235" s="12">
        <v>2008</v>
      </c>
      <c r="D235" s="12" t="s">
        <v>12</v>
      </c>
      <c r="E235" s="12">
        <f t="shared" si="3"/>
        <v>2011</v>
      </c>
      <c r="F235" s="12">
        <v>30</v>
      </c>
      <c r="G235" s="13">
        <v>2674.0273396424818</v>
      </c>
      <c r="H235" s="13">
        <v>2674.0273396424818</v>
      </c>
      <c r="I235" s="13">
        <v>120.13669821240799</v>
      </c>
      <c r="J235" s="13">
        <v>1.0515247108307046E-2</v>
      </c>
      <c r="K235" s="14">
        <v>13648</v>
      </c>
      <c r="L235" s="14">
        <v>13648</v>
      </c>
      <c r="M235" s="15">
        <v>3</v>
      </c>
    </row>
    <row r="236" spans="2:13" x14ac:dyDescent="0.25">
      <c r="B236" s="37">
        <v>2009</v>
      </c>
      <c r="C236" s="12">
        <v>2008</v>
      </c>
      <c r="D236" s="12" t="s">
        <v>10</v>
      </c>
      <c r="E236" s="12">
        <f t="shared" si="3"/>
        <v>2012</v>
      </c>
      <c r="F236" s="12">
        <v>50</v>
      </c>
      <c r="G236" s="13">
        <v>1799.1587802313354</v>
      </c>
      <c r="H236" s="13">
        <v>1799.1587802313354</v>
      </c>
      <c r="I236" s="13">
        <v>173.1230283911672</v>
      </c>
      <c r="J236" s="13">
        <v>0</v>
      </c>
      <c r="K236" s="14">
        <v>34633</v>
      </c>
      <c r="L236" s="14">
        <v>30301</v>
      </c>
      <c r="M236" s="15">
        <v>4</v>
      </c>
    </row>
    <row r="237" spans="2:13" x14ac:dyDescent="0.25">
      <c r="B237" s="37">
        <v>2009</v>
      </c>
      <c r="C237" s="12">
        <v>2008</v>
      </c>
      <c r="D237" s="12" t="s">
        <v>32</v>
      </c>
      <c r="E237" s="12">
        <f t="shared" si="3"/>
        <v>2012</v>
      </c>
      <c r="F237" s="12">
        <v>500</v>
      </c>
      <c r="G237" s="13">
        <v>2357.5184016824396</v>
      </c>
      <c r="H237" s="13">
        <v>2357.5184016824396</v>
      </c>
      <c r="I237" s="13">
        <v>14.332281808622504</v>
      </c>
      <c r="J237" s="13">
        <v>2.5552050473186121</v>
      </c>
      <c r="K237" s="14">
        <v>9919</v>
      </c>
      <c r="L237" s="14">
        <v>9919</v>
      </c>
      <c r="M237" s="15">
        <v>4</v>
      </c>
    </row>
    <row r="238" spans="2:13" x14ac:dyDescent="0.25">
      <c r="B238" s="37">
        <v>2009</v>
      </c>
      <c r="C238" s="12">
        <v>2008</v>
      </c>
      <c r="D238" s="12" t="s">
        <v>14</v>
      </c>
      <c r="E238" s="12">
        <f t="shared" si="3"/>
        <v>2011</v>
      </c>
      <c r="F238" s="12">
        <v>50</v>
      </c>
      <c r="G238" s="13">
        <v>2022.0820189274448</v>
      </c>
      <c r="H238" s="13">
        <v>2022.0820189274448</v>
      </c>
      <c r="I238" s="13">
        <v>31.861198738170348</v>
      </c>
      <c r="J238" s="13">
        <v>0</v>
      </c>
      <c r="K238" s="14">
        <v>9919</v>
      </c>
      <c r="L238" s="14">
        <v>9919</v>
      </c>
      <c r="M238" s="15">
        <v>3</v>
      </c>
    </row>
    <row r="239" spans="2:13" x14ac:dyDescent="0.25">
      <c r="B239" s="37">
        <v>2009</v>
      </c>
      <c r="C239" s="12">
        <v>2008</v>
      </c>
      <c r="D239" s="12" t="s">
        <v>33</v>
      </c>
      <c r="E239" s="12">
        <f t="shared" si="3"/>
        <v>2012</v>
      </c>
      <c r="F239" s="12">
        <v>100</v>
      </c>
      <c r="G239" s="13">
        <v>4049.4216614090433</v>
      </c>
      <c r="H239" s="13">
        <v>4049.4216614090433</v>
      </c>
      <c r="I239" s="13">
        <v>94.090431125131445</v>
      </c>
      <c r="J239" s="13">
        <v>0</v>
      </c>
      <c r="K239" s="14">
        <v>9919</v>
      </c>
      <c r="L239" s="14">
        <v>9919</v>
      </c>
      <c r="M239" s="15">
        <v>4</v>
      </c>
    </row>
    <row r="240" spans="2:13" x14ac:dyDescent="0.25">
      <c r="B240" s="37">
        <v>2009</v>
      </c>
      <c r="C240" s="12">
        <v>2008</v>
      </c>
      <c r="D240" s="12" t="s">
        <v>13</v>
      </c>
      <c r="E240" s="12">
        <f t="shared" si="3"/>
        <v>2011</v>
      </c>
      <c r="F240" s="12">
        <v>100</v>
      </c>
      <c r="G240" s="13">
        <v>5279.705573080968</v>
      </c>
      <c r="H240" s="13">
        <v>5279.705573080968</v>
      </c>
      <c r="I240" s="13">
        <v>59.705573080967405</v>
      </c>
      <c r="J240" s="13">
        <v>0</v>
      </c>
      <c r="K240" s="14">
        <v>9919</v>
      </c>
      <c r="L240" s="14">
        <v>9919</v>
      </c>
      <c r="M240" s="15">
        <v>3</v>
      </c>
    </row>
    <row r="241" spans="2:13" x14ac:dyDescent="0.25">
      <c r="B241" s="37">
        <v>2009</v>
      </c>
      <c r="C241" s="12">
        <v>2008</v>
      </c>
      <c r="D241" s="12" t="s">
        <v>15</v>
      </c>
      <c r="E241" s="12">
        <f t="shared" si="3"/>
        <v>2010</v>
      </c>
      <c r="F241" s="12">
        <v>5</v>
      </c>
      <c r="G241" s="13">
        <v>6349.1062039957942</v>
      </c>
      <c r="H241" s="13">
        <v>6349.1062039957942</v>
      </c>
      <c r="I241" s="13">
        <v>12.281808622502629</v>
      </c>
      <c r="J241" s="13">
        <v>0</v>
      </c>
      <c r="K241" s="14">
        <v>9919</v>
      </c>
      <c r="L241" s="14">
        <v>9919</v>
      </c>
      <c r="M241" s="15">
        <v>2</v>
      </c>
    </row>
    <row r="242" spans="2:13" x14ac:dyDescent="0.25">
      <c r="B242" s="37">
        <v>2010</v>
      </c>
      <c r="C242" s="12">
        <v>2009</v>
      </c>
      <c r="D242" s="12" t="s">
        <v>25</v>
      </c>
      <c r="E242" s="12">
        <f t="shared" si="3"/>
        <v>2013</v>
      </c>
      <c r="F242" s="12">
        <v>600</v>
      </c>
      <c r="G242" s="13">
        <v>2252.2796352583587</v>
      </c>
      <c r="H242" s="13">
        <v>2252.2796352583587</v>
      </c>
      <c r="I242" s="13">
        <v>28.520770010131709</v>
      </c>
      <c r="J242" s="13">
        <v>4.7517730496453909</v>
      </c>
      <c r="K242" s="14">
        <v>9200</v>
      </c>
      <c r="L242" s="14">
        <v>8740</v>
      </c>
      <c r="M242" s="15">
        <v>4</v>
      </c>
    </row>
    <row r="243" spans="2:13" x14ac:dyDescent="0.25">
      <c r="B243" s="37">
        <v>2010</v>
      </c>
      <c r="C243" s="12">
        <v>2009</v>
      </c>
      <c r="D243" s="12" t="s">
        <v>22</v>
      </c>
      <c r="E243" s="12">
        <f t="shared" si="3"/>
        <v>2013</v>
      </c>
      <c r="F243" s="12">
        <v>550</v>
      </c>
      <c r="G243" s="13">
        <v>2602.8368794326243</v>
      </c>
      <c r="H243" s="13">
        <v>2602.8368794326243</v>
      </c>
      <c r="I243" s="13">
        <v>40.050658561296864</v>
      </c>
      <c r="J243" s="13">
        <v>3.0293819655521785</v>
      </c>
      <c r="K243" s="14">
        <v>8765</v>
      </c>
      <c r="L243" s="14">
        <v>7450</v>
      </c>
      <c r="M243" s="15">
        <v>4</v>
      </c>
    </row>
    <row r="244" spans="2:13" x14ac:dyDescent="0.25">
      <c r="B244" s="37">
        <v>2010</v>
      </c>
      <c r="C244" s="12">
        <v>2009</v>
      </c>
      <c r="D244" s="12" t="s">
        <v>30</v>
      </c>
      <c r="E244" s="12">
        <f t="shared" si="3"/>
        <v>2013</v>
      </c>
      <c r="F244" s="12">
        <v>380</v>
      </c>
      <c r="G244" s="13">
        <v>3825.7345491388046</v>
      </c>
      <c r="H244" s="13">
        <v>3825.7345491388046</v>
      </c>
      <c r="I244" s="13">
        <v>47.771023302938197</v>
      </c>
      <c r="J244" s="13">
        <v>4.5997973657548128</v>
      </c>
      <c r="K244" s="14">
        <v>10781</v>
      </c>
      <c r="L244" s="14">
        <v>8307</v>
      </c>
      <c r="M244" s="15">
        <v>4</v>
      </c>
    </row>
    <row r="245" spans="2:13" x14ac:dyDescent="0.25">
      <c r="B245" s="37">
        <v>2010</v>
      </c>
      <c r="C245" s="12">
        <v>2009</v>
      </c>
      <c r="D245" s="12" t="s">
        <v>26</v>
      </c>
      <c r="E245" s="12">
        <f t="shared" si="3"/>
        <v>2012</v>
      </c>
      <c r="F245" s="12">
        <v>250</v>
      </c>
      <c r="G245" s="13">
        <v>996.96048632218844</v>
      </c>
      <c r="H245" s="13">
        <v>996.96048632218844</v>
      </c>
      <c r="I245" s="13">
        <v>12.928064842958459</v>
      </c>
      <c r="J245" s="13">
        <v>2.1377912867274569</v>
      </c>
      <c r="K245" s="14">
        <v>7196</v>
      </c>
      <c r="L245" s="14">
        <v>6800</v>
      </c>
      <c r="M245" s="15">
        <v>3</v>
      </c>
    </row>
    <row r="246" spans="2:13" x14ac:dyDescent="0.25">
      <c r="B246" s="37">
        <v>2010</v>
      </c>
      <c r="C246" s="12">
        <v>2009</v>
      </c>
      <c r="D246" s="12" t="s">
        <v>5</v>
      </c>
      <c r="E246" s="12">
        <f t="shared" si="3"/>
        <v>2012</v>
      </c>
      <c r="F246" s="12">
        <v>400</v>
      </c>
      <c r="G246" s="13">
        <v>980.74974670719348</v>
      </c>
      <c r="H246" s="13">
        <v>980.74974670719348</v>
      </c>
      <c r="I246" s="13">
        <v>12.117527862208714</v>
      </c>
      <c r="J246" s="13">
        <v>2.0668693009118542</v>
      </c>
      <c r="K246" s="14">
        <v>6752</v>
      </c>
      <c r="L246" s="14">
        <v>6333</v>
      </c>
      <c r="M246" s="15">
        <v>3</v>
      </c>
    </row>
    <row r="247" spans="2:13" x14ac:dyDescent="0.25">
      <c r="B247" s="37">
        <v>2010</v>
      </c>
      <c r="C247" s="12">
        <v>2009</v>
      </c>
      <c r="D247" s="12" t="s">
        <v>31</v>
      </c>
      <c r="E247" s="12">
        <f t="shared" si="3"/>
        <v>2012</v>
      </c>
      <c r="F247" s="12">
        <v>400</v>
      </c>
      <c r="G247" s="13">
        <v>1957.4468085106382</v>
      </c>
      <c r="H247" s="13">
        <v>1957.4468085106382</v>
      </c>
      <c r="I247" s="13">
        <v>20.618034447821685</v>
      </c>
      <c r="J247" s="13">
        <v>3.0496453900709217</v>
      </c>
      <c r="K247" s="14">
        <v>8613</v>
      </c>
      <c r="L247" s="14">
        <v>7493</v>
      </c>
      <c r="M247" s="15">
        <v>3</v>
      </c>
    </row>
    <row r="248" spans="2:13" x14ac:dyDescent="0.25">
      <c r="B248" s="37">
        <v>2010</v>
      </c>
      <c r="C248" s="12">
        <v>2009</v>
      </c>
      <c r="D248" s="12" t="s">
        <v>8</v>
      </c>
      <c r="E248" s="12">
        <f t="shared" si="3"/>
        <v>2011</v>
      </c>
      <c r="F248" s="12">
        <v>160</v>
      </c>
      <c r="G248" s="13">
        <v>694.02228976697063</v>
      </c>
      <c r="H248" s="13">
        <v>694.02228976697063</v>
      </c>
      <c r="I248" s="13">
        <v>12.54305977710233</v>
      </c>
      <c r="J248" s="13">
        <v>3.6980749746707193</v>
      </c>
      <c r="K248" s="14">
        <v>10788</v>
      </c>
      <c r="L248" s="14">
        <v>10450</v>
      </c>
      <c r="M248" s="15">
        <v>2</v>
      </c>
    </row>
    <row r="249" spans="2:13" x14ac:dyDescent="0.25">
      <c r="B249" s="37">
        <v>2010</v>
      </c>
      <c r="C249" s="12">
        <v>2009</v>
      </c>
      <c r="D249" s="12" t="s">
        <v>4</v>
      </c>
      <c r="E249" s="12">
        <f t="shared" si="3"/>
        <v>2011</v>
      </c>
      <c r="F249" s="12">
        <v>230</v>
      </c>
      <c r="G249" s="13">
        <v>656.53495440729489</v>
      </c>
      <c r="H249" s="13">
        <v>656.53495440729489</v>
      </c>
      <c r="I249" s="13">
        <v>10.911854103343465</v>
      </c>
      <c r="J249" s="13">
        <v>3.2826747720364744</v>
      </c>
      <c r="K249" s="14">
        <v>9289</v>
      </c>
      <c r="L249" s="14">
        <v>8550</v>
      </c>
      <c r="M249" s="15">
        <v>2</v>
      </c>
    </row>
    <row r="250" spans="2:13" x14ac:dyDescent="0.25">
      <c r="B250" s="37">
        <v>2010</v>
      </c>
      <c r="C250" s="12">
        <v>2009</v>
      </c>
      <c r="D250" s="12" t="s">
        <v>6</v>
      </c>
      <c r="E250" s="12">
        <f t="shared" si="3"/>
        <v>2012</v>
      </c>
      <c r="F250" s="12">
        <v>10</v>
      </c>
      <c r="G250" s="13">
        <v>5550.1519756838907</v>
      </c>
      <c r="H250" s="13">
        <v>5550.1519756838907</v>
      </c>
      <c r="I250" s="13">
        <v>5.8561296859169198</v>
      </c>
      <c r="J250" s="13">
        <v>49.645390070921984</v>
      </c>
      <c r="K250" s="14">
        <v>7930</v>
      </c>
      <c r="L250" s="14">
        <v>6960</v>
      </c>
      <c r="M250" s="15">
        <v>3</v>
      </c>
    </row>
    <row r="251" spans="2:13" x14ac:dyDescent="0.25">
      <c r="B251" s="37">
        <v>2010</v>
      </c>
      <c r="C251" s="12">
        <v>2009</v>
      </c>
      <c r="D251" s="12" t="s">
        <v>18</v>
      </c>
      <c r="E251" s="12">
        <f t="shared" si="3"/>
        <v>2015</v>
      </c>
      <c r="F251" s="12">
        <v>1350</v>
      </c>
      <c r="G251" s="13">
        <v>3870.3140830800407</v>
      </c>
      <c r="H251" s="13">
        <v>3870.3140830800407</v>
      </c>
      <c r="I251" s="13">
        <v>93.252279635258361</v>
      </c>
      <c r="J251" s="13">
        <v>0.51671732522796354</v>
      </c>
      <c r="K251" s="14">
        <v>10488</v>
      </c>
      <c r="L251" s="14">
        <v>10488</v>
      </c>
      <c r="M251" s="15">
        <v>6</v>
      </c>
    </row>
    <row r="252" spans="2:13" x14ac:dyDescent="0.25">
      <c r="B252" s="37">
        <v>2010</v>
      </c>
      <c r="C252" s="12">
        <v>2009</v>
      </c>
      <c r="D252" s="12" t="s">
        <v>28</v>
      </c>
      <c r="E252" s="12">
        <f t="shared" si="3"/>
        <v>2012</v>
      </c>
      <c r="F252" s="12">
        <v>2</v>
      </c>
      <c r="G252" s="13">
        <v>1418.4397163120568</v>
      </c>
      <c r="H252" s="13">
        <v>1418.4397163120568</v>
      </c>
      <c r="I252" s="13">
        <v>16.605876393110435</v>
      </c>
      <c r="J252" s="13">
        <v>7.375886524822695</v>
      </c>
      <c r="K252" s="14">
        <v>9050</v>
      </c>
      <c r="L252" s="14">
        <v>8900</v>
      </c>
      <c r="M252" s="15">
        <v>3</v>
      </c>
    </row>
    <row r="253" spans="2:13" x14ac:dyDescent="0.25">
      <c r="B253" s="37">
        <v>2010</v>
      </c>
      <c r="C253" s="12">
        <v>2009</v>
      </c>
      <c r="D253" s="12" t="s">
        <v>29</v>
      </c>
      <c r="E253" s="12">
        <f t="shared" si="3"/>
        <v>2011</v>
      </c>
      <c r="F253" s="12">
        <v>1</v>
      </c>
      <c r="G253" s="13">
        <v>1703.1408308004052</v>
      </c>
      <c r="H253" s="13">
        <v>1703.1408308004052</v>
      </c>
      <c r="I253" s="13">
        <v>16.605876393110435</v>
      </c>
      <c r="J253" s="13">
        <v>7.375886524822695</v>
      </c>
      <c r="K253" s="14">
        <v>10069</v>
      </c>
      <c r="L253" s="14">
        <v>9880</v>
      </c>
      <c r="M253" s="15">
        <v>2</v>
      </c>
    </row>
    <row r="254" spans="2:13" x14ac:dyDescent="0.25">
      <c r="B254" s="37">
        <v>2010</v>
      </c>
      <c r="C254" s="12">
        <v>2009</v>
      </c>
      <c r="D254" s="12" t="s">
        <v>11</v>
      </c>
      <c r="E254" s="12">
        <f t="shared" si="3"/>
        <v>2013</v>
      </c>
      <c r="F254" s="12">
        <v>80</v>
      </c>
      <c r="G254" s="13">
        <v>3899.6960486322191</v>
      </c>
      <c r="H254" s="13">
        <v>3899.6960486322191</v>
      </c>
      <c r="I254" s="13">
        <v>66.757852077001019</v>
      </c>
      <c r="J254" s="13">
        <v>6.9503546099290787</v>
      </c>
      <c r="K254" s="14">
        <v>9451</v>
      </c>
      <c r="L254" s="14">
        <v>7765</v>
      </c>
      <c r="M254" s="15">
        <v>4</v>
      </c>
    </row>
    <row r="255" spans="2:13" x14ac:dyDescent="0.25">
      <c r="B255" s="37">
        <v>2010</v>
      </c>
      <c r="C255" s="12">
        <v>2009</v>
      </c>
      <c r="D255" s="12" t="s">
        <v>10</v>
      </c>
      <c r="E255" s="12">
        <f t="shared" si="3"/>
        <v>2013</v>
      </c>
      <c r="F255" s="12">
        <v>50</v>
      </c>
      <c r="G255" s="13">
        <v>1772.0364741641338</v>
      </c>
      <c r="H255" s="13">
        <v>1772.0364741641338</v>
      </c>
      <c r="I255" s="13">
        <v>170.54711246200608</v>
      </c>
      <c r="J255" s="13">
        <v>0</v>
      </c>
      <c r="K255" s="14">
        <v>32969</v>
      </c>
      <c r="L255" s="14">
        <v>30326</v>
      </c>
      <c r="M255" s="15">
        <v>4</v>
      </c>
    </row>
    <row r="256" spans="2:13" x14ac:dyDescent="0.25">
      <c r="B256" s="37">
        <v>2010</v>
      </c>
      <c r="C256" s="12">
        <v>2009</v>
      </c>
      <c r="D256" s="12" t="s">
        <v>12</v>
      </c>
      <c r="E256" s="12">
        <f t="shared" si="3"/>
        <v>2012</v>
      </c>
      <c r="F256" s="12">
        <v>30</v>
      </c>
      <c r="G256" s="13">
        <v>2633.2320162107399</v>
      </c>
      <c r="H256" s="13">
        <v>2633.2320162107399</v>
      </c>
      <c r="I256" s="13">
        <v>118.33839918946302</v>
      </c>
      <c r="J256" s="13">
        <v>1.0131712259371834E-2</v>
      </c>
      <c r="K256" s="14">
        <v>13648</v>
      </c>
      <c r="L256" s="14">
        <v>13648</v>
      </c>
      <c r="M256" s="15">
        <v>3</v>
      </c>
    </row>
    <row r="257" spans="2:13" x14ac:dyDescent="0.25">
      <c r="B257" s="37">
        <v>2010</v>
      </c>
      <c r="C257" s="12">
        <v>2009</v>
      </c>
      <c r="D257" s="12" t="s">
        <v>32</v>
      </c>
      <c r="E257" s="12">
        <f t="shared" si="3"/>
        <v>2013</v>
      </c>
      <c r="F257" s="12">
        <v>500</v>
      </c>
      <c r="G257" s="13">
        <v>2321.1752786220873</v>
      </c>
      <c r="H257" s="13">
        <v>2321.1752786220873</v>
      </c>
      <c r="I257" s="13">
        <v>14.113475177304965</v>
      </c>
      <c r="J257" s="13">
        <v>2.5227963525835868</v>
      </c>
      <c r="K257" s="14">
        <v>9884</v>
      </c>
      <c r="L257" s="14">
        <v>9884</v>
      </c>
      <c r="M257" s="15">
        <v>4</v>
      </c>
    </row>
    <row r="258" spans="2:13" x14ac:dyDescent="0.25">
      <c r="B258" s="37">
        <v>2010</v>
      </c>
      <c r="C258" s="12">
        <v>2009</v>
      </c>
      <c r="D258" s="12" t="s">
        <v>14</v>
      </c>
      <c r="E258" s="12">
        <f t="shared" si="3"/>
        <v>2012</v>
      </c>
      <c r="F258" s="12">
        <v>50</v>
      </c>
      <c r="G258" s="13">
        <v>1991.8946301925025</v>
      </c>
      <c r="H258" s="13">
        <v>1991.8946301925025</v>
      </c>
      <c r="I258" s="13">
        <v>31.388044579533943</v>
      </c>
      <c r="J258" s="13">
        <v>0</v>
      </c>
      <c r="K258" s="14">
        <v>9884</v>
      </c>
      <c r="L258" s="14">
        <v>9884</v>
      </c>
      <c r="M258" s="15">
        <v>3</v>
      </c>
    </row>
    <row r="259" spans="2:13" x14ac:dyDescent="0.25">
      <c r="B259" s="37">
        <v>2010</v>
      </c>
      <c r="C259" s="12">
        <v>2009</v>
      </c>
      <c r="D259" s="12" t="s">
        <v>33</v>
      </c>
      <c r="E259" s="12">
        <f t="shared" si="3"/>
        <v>2013</v>
      </c>
      <c r="F259" s="12">
        <v>100</v>
      </c>
      <c r="G259" s="13">
        <v>3988.855116514691</v>
      </c>
      <c r="H259" s="13">
        <v>3988.855116514691</v>
      </c>
      <c r="I259" s="13">
        <v>88.064842958459977</v>
      </c>
      <c r="J259" s="13">
        <v>0</v>
      </c>
      <c r="K259" s="14">
        <v>9884</v>
      </c>
      <c r="L259" s="14">
        <v>9884</v>
      </c>
      <c r="M259" s="15">
        <v>4</v>
      </c>
    </row>
    <row r="260" spans="2:13" x14ac:dyDescent="0.25">
      <c r="B260" s="37">
        <v>2010</v>
      </c>
      <c r="C260" s="12">
        <v>2009</v>
      </c>
      <c r="D260" s="12" t="s">
        <v>13</v>
      </c>
      <c r="E260" s="12">
        <f t="shared" si="3"/>
        <v>2012</v>
      </c>
      <c r="F260" s="12">
        <v>100</v>
      </c>
      <c r="G260" s="13">
        <v>5199.5947315096255</v>
      </c>
      <c r="H260" s="13">
        <v>5199.5947315096255</v>
      </c>
      <c r="I260" s="13">
        <v>58.814589665653493</v>
      </c>
      <c r="J260" s="13">
        <v>0</v>
      </c>
      <c r="K260" s="14">
        <v>9884</v>
      </c>
      <c r="L260" s="14">
        <v>9884</v>
      </c>
      <c r="M260" s="15">
        <v>3</v>
      </c>
    </row>
    <row r="261" spans="2:13" x14ac:dyDescent="0.25">
      <c r="B261" s="37">
        <v>2010</v>
      </c>
      <c r="C261" s="12">
        <v>2009</v>
      </c>
      <c r="D261" s="12" t="s">
        <v>15</v>
      </c>
      <c r="E261" s="12">
        <f t="shared" ref="E261:E324" si="4">C261+M261</f>
        <v>2011</v>
      </c>
      <c r="F261" s="12">
        <v>5</v>
      </c>
      <c r="G261" s="13">
        <v>6252.2796352583591</v>
      </c>
      <c r="H261" s="13">
        <v>6252.2796352583591</v>
      </c>
      <c r="I261" s="13">
        <v>12.097264437689969</v>
      </c>
      <c r="J261" s="13">
        <v>0</v>
      </c>
      <c r="K261" s="14">
        <v>9884</v>
      </c>
      <c r="L261" s="14">
        <v>9884</v>
      </c>
      <c r="M261" s="15">
        <v>2</v>
      </c>
    </row>
    <row r="262" spans="2:13" x14ac:dyDescent="0.25">
      <c r="B262" s="37">
        <v>2011</v>
      </c>
      <c r="C262" s="12">
        <v>2010</v>
      </c>
      <c r="D262" s="12" t="s">
        <v>25</v>
      </c>
      <c r="E262" s="12">
        <f t="shared" si="4"/>
        <v>2014</v>
      </c>
      <c r="F262" s="12">
        <v>1300</v>
      </c>
      <c r="G262" s="13">
        <v>2854.6747967479673</v>
      </c>
      <c r="H262" s="13">
        <v>2854.6747967479673</v>
      </c>
      <c r="I262" s="13">
        <v>29.786585365853657</v>
      </c>
      <c r="J262" s="13">
        <v>4.2682926829268295</v>
      </c>
      <c r="K262" s="12">
        <v>8800</v>
      </c>
      <c r="L262" s="12">
        <v>8740</v>
      </c>
      <c r="M262" s="15">
        <v>4</v>
      </c>
    </row>
    <row r="263" spans="2:13" x14ac:dyDescent="0.25">
      <c r="B263" s="37">
        <v>2011</v>
      </c>
      <c r="C263" s="12">
        <v>2010</v>
      </c>
      <c r="D263" s="12" t="s">
        <v>22</v>
      </c>
      <c r="E263" s="12">
        <f t="shared" si="4"/>
        <v>2014</v>
      </c>
      <c r="F263" s="12">
        <v>1200</v>
      </c>
      <c r="G263" s="13">
        <v>3233.7398373983742</v>
      </c>
      <c r="H263" s="13">
        <v>3233.7398373983742</v>
      </c>
      <c r="I263" s="13">
        <v>59.268292682926834</v>
      </c>
      <c r="J263" s="13">
        <v>6.9004065040650406</v>
      </c>
      <c r="K263" s="12">
        <v>8700</v>
      </c>
      <c r="L263" s="12">
        <v>7450</v>
      </c>
      <c r="M263" s="15">
        <v>4</v>
      </c>
    </row>
    <row r="264" spans="2:13" x14ac:dyDescent="0.25">
      <c r="B264" s="37">
        <v>2011</v>
      </c>
      <c r="C264" s="12">
        <v>2010</v>
      </c>
      <c r="D264" s="12" t="s">
        <v>30</v>
      </c>
      <c r="E264" s="12">
        <f t="shared" si="4"/>
        <v>2014</v>
      </c>
      <c r="F264" s="12">
        <v>520</v>
      </c>
      <c r="G264" s="13">
        <v>5372.9674796747968</v>
      </c>
      <c r="H264" s="13">
        <v>5372.9674796747968</v>
      </c>
      <c r="I264" s="13">
        <v>69.583333333333329</v>
      </c>
      <c r="J264" s="13">
        <v>8.9735772357723587</v>
      </c>
      <c r="K264" s="12">
        <v>10700</v>
      </c>
      <c r="L264" s="12">
        <v>8307</v>
      </c>
      <c r="M264" s="15">
        <v>4</v>
      </c>
    </row>
    <row r="265" spans="2:13" x14ac:dyDescent="0.25">
      <c r="B265" s="37">
        <v>2011</v>
      </c>
      <c r="C265" s="12">
        <v>2010</v>
      </c>
      <c r="D265" s="12" t="s">
        <v>26</v>
      </c>
      <c r="E265" s="12">
        <f t="shared" si="4"/>
        <v>2013</v>
      </c>
      <c r="F265" s="12">
        <v>540</v>
      </c>
      <c r="G265" s="13">
        <v>982.72357723577238</v>
      </c>
      <c r="H265" s="13">
        <v>982.72357723577238</v>
      </c>
      <c r="I265" s="13">
        <v>14.451219512195124</v>
      </c>
      <c r="J265" s="13">
        <v>3.4247967479674797</v>
      </c>
      <c r="K265" s="12">
        <v>7050</v>
      </c>
      <c r="L265" s="12">
        <v>6800</v>
      </c>
      <c r="M265" s="15">
        <v>3</v>
      </c>
    </row>
    <row r="266" spans="2:13" x14ac:dyDescent="0.25">
      <c r="B266" s="37">
        <v>2011</v>
      </c>
      <c r="C266" s="12">
        <v>2010</v>
      </c>
      <c r="D266" s="12" t="s">
        <v>5</v>
      </c>
      <c r="E266" s="12">
        <f t="shared" si="4"/>
        <v>2013</v>
      </c>
      <c r="F266" s="12">
        <v>400</v>
      </c>
      <c r="G266" s="13">
        <v>1007.1138211382114</v>
      </c>
      <c r="H266" s="13">
        <v>1007.1138211382114</v>
      </c>
      <c r="I266" s="13">
        <v>14.674796747967479</v>
      </c>
      <c r="J266" s="13">
        <v>3.1199186991869916</v>
      </c>
      <c r="K266" s="12">
        <v>6430</v>
      </c>
      <c r="L266" s="12">
        <v>6333</v>
      </c>
      <c r="M266" s="15">
        <v>3</v>
      </c>
    </row>
    <row r="267" spans="2:13" x14ac:dyDescent="0.25">
      <c r="B267" s="37">
        <v>2011</v>
      </c>
      <c r="C267" s="12">
        <v>2010</v>
      </c>
      <c r="D267" s="12" t="s">
        <v>31</v>
      </c>
      <c r="E267" s="12">
        <f t="shared" si="4"/>
        <v>2013</v>
      </c>
      <c r="F267" s="12">
        <v>340</v>
      </c>
      <c r="G267" s="13">
        <v>2069.1056910569105</v>
      </c>
      <c r="H267" s="13">
        <v>2069.1056910569105</v>
      </c>
      <c r="I267" s="13">
        <v>30.376016260162604</v>
      </c>
      <c r="J267" s="13">
        <v>6.4735772357723578</v>
      </c>
      <c r="K267" s="12">
        <v>7525</v>
      </c>
      <c r="L267" s="12">
        <v>7493</v>
      </c>
      <c r="M267" s="15">
        <v>3</v>
      </c>
    </row>
    <row r="268" spans="2:13" x14ac:dyDescent="0.25">
      <c r="B268" s="37">
        <v>2011</v>
      </c>
      <c r="C268" s="12">
        <v>2010</v>
      </c>
      <c r="D268" s="12" t="s">
        <v>8</v>
      </c>
      <c r="E268" s="12">
        <f t="shared" si="4"/>
        <v>2012</v>
      </c>
      <c r="F268" s="12">
        <v>85</v>
      </c>
      <c r="G268" s="13">
        <v>976.6260162601626</v>
      </c>
      <c r="H268" s="13">
        <v>976.6260162601626</v>
      </c>
      <c r="I268" s="13">
        <v>9.9085365853658534</v>
      </c>
      <c r="J268" s="13">
        <v>8.2825203252032527</v>
      </c>
      <c r="K268" s="12">
        <v>10745</v>
      </c>
      <c r="L268" s="12">
        <v>10450</v>
      </c>
      <c r="M268" s="15">
        <v>2</v>
      </c>
    </row>
    <row r="269" spans="2:13" x14ac:dyDescent="0.25">
      <c r="B269" s="37">
        <v>2011</v>
      </c>
      <c r="C269" s="12">
        <v>2010</v>
      </c>
      <c r="D269" s="12" t="s">
        <v>4</v>
      </c>
      <c r="E269" s="12">
        <f t="shared" si="4"/>
        <v>2012</v>
      </c>
      <c r="F269" s="12">
        <v>210</v>
      </c>
      <c r="G269" s="13">
        <v>668.69918699186996</v>
      </c>
      <c r="H269" s="13">
        <v>668.69918699186996</v>
      </c>
      <c r="I269" s="13">
        <v>14.75609756097561</v>
      </c>
      <c r="J269" s="13">
        <v>7.01219512195122</v>
      </c>
      <c r="K269" s="12">
        <v>9750</v>
      </c>
      <c r="L269" s="12">
        <v>8550</v>
      </c>
      <c r="M269" s="15">
        <v>2</v>
      </c>
    </row>
    <row r="270" spans="2:13" x14ac:dyDescent="0.25">
      <c r="B270" s="37">
        <v>2011</v>
      </c>
      <c r="C270" s="12">
        <v>2010</v>
      </c>
      <c r="D270" s="12" t="s">
        <v>6</v>
      </c>
      <c r="E270" s="12">
        <f t="shared" si="4"/>
        <v>2013</v>
      </c>
      <c r="F270" s="12">
        <v>10</v>
      </c>
      <c r="G270" s="13">
        <v>6861.7886178861791</v>
      </c>
      <c r="H270" s="13">
        <v>6861.7886178861791</v>
      </c>
      <c r="I270" s="13">
        <v>351.42276422764229</v>
      </c>
      <c r="J270" s="13">
        <v>0</v>
      </c>
      <c r="K270" s="12">
        <v>9500</v>
      </c>
      <c r="L270" s="12">
        <v>6960</v>
      </c>
      <c r="M270" s="15">
        <v>3</v>
      </c>
    </row>
    <row r="271" spans="2:13" x14ac:dyDescent="0.25">
      <c r="B271" s="37">
        <v>2011</v>
      </c>
      <c r="C271" s="12">
        <v>2010</v>
      </c>
      <c r="D271" s="12" t="s">
        <v>18</v>
      </c>
      <c r="E271" s="12">
        <f t="shared" si="4"/>
        <v>2016</v>
      </c>
      <c r="F271" s="12">
        <v>2236</v>
      </c>
      <c r="G271" s="13">
        <v>5360.7723577235774</v>
      </c>
      <c r="H271" s="13">
        <v>5360.7723577235774</v>
      </c>
      <c r="I271" s="13">
        <v>89.115853658536579</v>
      </c>
      <c r="J271" s="13">
        <v>2.0325203252032522</v>
      </c>
      <c r="K271" s="12">
        <v>10453</v>
      </c>
      <c r="L271" s="12">
        <v>10453</v>
      </c>
      <c r="M271" s="15">
        <v>6</v>
      </c>
    </row>
    <row r="272" spans="2:13" x14ac:dyDescent="0.25">
      <c r="B272" s="37">
        <v>2011</v>
      </c>
      <c r="C272" s="12">
        <v>2010</v>
      </c>
      <c r="D272" s="12" t="s">
        <v>28</v>
      </c>
      <c r="E272" s="12">
        <f t="shared" si="4"/>
        <v>2013</v>
      </c>
      <c r="F272" s="12">
        <v>2</v>
      </c>
      <c r="G272" s="13">
        <v>1439.0243902439024</v>
      </c>
      <c r="H272" s="13">
        <v>1439.0243902439024</v>
      </c>
      <c r="I272" s="13">
        <v>16.849593495934958</v>
      </c>
      <c r="J272" s="13">
        <v>7.4898373983739841</v>
      </c>
      <c r="K272" s="12">
        <v>9050</v>
      </c>
      <c r="L272" s="12">
        <v>8900</v>
      </c>
      <c r="M272" s="15">
        <v>3</v>
      </c>
    </row>
    <row r="273" spans="2:13" x14ac:dyDescent="0.25">
      <c r="B273" s="37">
        <v>2011</v>
      </c>
      <c r="C273" s="12">
        <v>2010</v>
      </c>
      <c r="D273" s="12" t="s">
        <v>29</v>
      </c>
      <c r="E273" s="12">
        <f t="shared" si="4"/>
        <v>2012</v>
      </c>
      <c r="F273" s="12">
        <v>1</v>
      </c>
      <c r="G273" s="13">
        <v>1728.6585365853659</v>
      </c>
      <c r="H273" s="13">
        <v>1728.6585365853659</v>
      </c>
      <c r="I273" s="13">
        <v>16.849593495934958</v>
      </c>
      <c r="J273" s="13">
        <v>7.4898373983739841</v>
      </c>
      <c r="K273" s="12">
        <v>10069</v>
      </c>
      <c r="L273" s="12">
        <v>9880</v>
      </c>
      <c r="M273" s="15">
        <v>2</v>
      </c>
    </row>
    <row r="274" spans="2:13" x14ac:dyDescent="0.25">
      <c r="B274" s="37">
        <v>2011</v>
      </c>
      <c r="C274" s="12">
        <v>2010</v>
      </c>
      <c r="D274" s="12" t="s">
        <v>11</v>
      </c>
      <c r="E274" s="12">
        <f t="shared" si="4"/>
        <v>2014</v>
      </c>
      <c r="F274" s="12">
        <v>50</v>
      </c>
      <c r="G274" s="13">
        <v>3784.5528455284552</v>
      </c>
      <c r="H274" s="13">
        <v>3784.5528455284552</v>
      </c>
      <c r="I274" s="13">
        <v>100.91463414634146</v>
      </c>
      <c r="J274" s="13">
        <v>7.0528455284552853</v>
      </c>
      <c r="K274" s="12">
        <v>13500</v>
      </c>
      <c r="L274" s="12">
        <v>13500</v>
      </c>
      <c r="M274" s="15">
        <v>4</v>
      </c>
    </row>
    <row r="275" spans="2:13" x14ac:dyDescent="0.25">
      <c r="B275" s="37">
        <v>2011</v>
      </c>
      <c r="C275" s="12">
        <v>2010</v>
      </c>
      <c r="D275" s="12" t="s">
        <v>10</v>
      </c>
      <c r="E275" s="12">
        <f t="shared" si="4"/>
        <v>2014</v>
      </c>
      <c r="F275" s="12">
        <v>50</v>
      </c>
      <c r="G275" s="13">
        <v>2522.3577235772359</v>
      </c>
      <c r="H275" s="13">
        <v>2522.3577235772359</v>
      </c>
      <c r="I275" s="13">
        <v>109.01422764227642</v>
      </c>
      <c r="J275" s="13">
        <v>9.6747967479674788</v>
      </c>
      <c r="K275" s="12">
        <v>30000</v>
      </c>
      <c r="L275" s="12">
        <v>30000</v>
      </c>
      <c r="M275" s="15">
        <v>4</v>
      </c>
    </row>
    <row r="276" spans="2:13" x14ac:dyDescent="0.25">
      <c r="B276" s="37">
        <v>2011</v>
      </c>
      <c r="C276" s="12">
        <v>2010</v>
      </c>
      <c r="D276" s="12" t="s">
        <v>12</v>
      </c>
      <c r="E276" s="12">
        <f t="shared" si="4"/>
        <v>2013</v>
      </c>
      <c r="F276" s="12">
        <v>50</v>
      </c>
      <c r="G276" s="13">
        <v>8370.9349593495936</v>
      </c>
      <c r="H276" s="13">
        <v>8370.9349593495936</v>
      </c>
      <c r="I276" s="13">
        <v>375.28455284552842</v>
      </c>
      <c r="J276" s="13">
        <v>8.3638211382113834</v>
      </c>
      <c r="K276" s="12">
        <v>13648</v>
      </c>
      <c r="L276" s="12">
        <v>13648</v>
      </c>
      <c r="M276" s="15">
        <v>3</v>
      </c>
    </row>
    <row r="277" spans="2:13" x14ac:dyDescent="0.25">
      <c r="B277" s="37">
        <v>2011</v>
      </c>
      <c r="C277" s="12">
        <v>2010</v>
      </c>
      <c r="D277" s="12" t="s">
        <v>32</v>
      </c>
      <c r="E277" s="12">
        <f t="shared" si="4"/>
        <v>2014</v>
      </c>
      <c r="F277" s="12">
        <v>500</v>
      </c>
      <c r="G277" s="13">
        <v>2257.1138211382113</v>
      </c>
      <c r="H277" s="13">
        <v>2257.1138211382113</v>
      </c>
      <c r="I277" s="13">
        <v>13.770325203252034</v>
      </c>
      <c r="J277" s="13">
        <v>2.4593495934959351</v>
      </c>
      <c r="K277" s="12">
        <v>9854</v>
      </c>
      <c r="L277" s="12">
        <v>9854</v>
      </c>
      <c r="M277" s="15">
        <v>4</v>
      </c>
    </row>
    <row r="278" spans="2:13" x14ac:dyDescent="0.25">
      <c r="B278" s="37">
        <v>2011</v>
      </c>
      <c r="C278" s="12">
        <v>2010</v>
      </c>
      <c r="D278" s="12" t="s">
        <v>14</v>
      </c>
      <c r="E278" s="12">
        <f t="shared" si="4"/>
        <v>2013</v>
      </c>
      <c r="F278" s="12">
        <v>100</v>
      </c>
      <c r="G278" s="13">
        <v>2448.1707317073169</v>
      </c>
      <c r="H278" s="13">
        <v>2448.1707317073169</v>
      </c>
      <c r="I278" s="13">
        <v>28.180894308943092</v>
      </c>
      <c r="J278" s="13">
        <v>0</v>
      </c>
      <c r="K278" s="12">
        <v>9854</v>
      </c>
      <c r="L278" s="12">
        <v>9854</v>
      </c>
      <c r="M278" s="15">
        <v>3</v>
      </c>
    </row>
    <row r="279" spans="2:13" x14ac:dyDescent="0.25">
      <c r="B279" s="37">
        <v>2011</v>
      </c>
      <c r="C279" s="12">
        <v>2010</v>
      </c>
      <c r="D279" s="12" t="s">
        <v>33</v>
      </c>
      <c r="E279" s="12">
        <f t="shared" si="4"/>
        <v>2014</v>
      </c>
      <c r="F279" s="12">
        <v>400</v>
      </c>
      <c r="G279" s="13">
        <v>6154.4715447154476</v>
      </c>
      <c r="H279" s="13">
        <v>6154.4715447154476</v>
      </c>
      <c r="I279" s="13">
        <v>88.394308943089442</v>
      </c>
      <c r="J279" s="13">
        <v>0</v>
      </c>
      <c r="K279" s="12">
        <v>9854</v>
      </c>
      <c r="L279" s="12">
        <v>9854</v>
      </c>
      <c r="M279" s="15">
        <v>4</v>
      </c>
    </row>
    <row r="280" spans="2:13" x14ac:dyDescent="0.25">
      <c r="B280" s="37">
        <v>2011</v>
      </c>
      <c r="C280" s="12">
        <v>2010</v>
      </c>
      <c r="D280" s="12" t="s">
        <v>13</v>
      </c>
      <c r="E280" s="12">
        <f t="shared" si="4"/>
        <v>2013</v>
      </c>
      <c r="F280" s="12">
        <v>100</v>
      </c>
      <c r="G280" s="13">
        <v>4711.3821138211379</v>
      </c>
      <c r="H280" s="13">
        <v>4711.3821138211379</v>
      </c>
      <c r="I280" s="13">
        <v>64.258130081300806</v>
      </c>
      <c r="J280" s="13">
        <v>0</v>
      </c>
      <c r="K280" s="12">
        <v>9854</v>
      </c>
      <c r="L280" s="12">
        <v>9854</v>
      </c>
      <c r="M280" s="15">
        <v>3</v>
      </c>
    </row>
    <row r="281" spans="2:13" x14ac:dyDescent="0.25">
      <c r="B281" s="37">
        <v>2011</v>
      </c>
      <c r="C281" s="12">
        <v>2010</v>
      </c>
      <c r="D281" s="12" t="s">
        <v>15</v>
      </c>
      <c r="E281" s="12">
        <f t="shared" si="4"/>
        <v>2012</v>
      </c>
      <c r="F281" s="12">
        <v>150</v>
      </c>
      <c r="G281" s="13">
        <v>4773.3739837398371</v>
      </c>
      <c r="H281" s="13">
        <v>4773.3739837398371</v>
      </c>
      <c r="I281" s="13">
        <v>26.148373983739837</v>
      </c>
      <c r="J281" s="13">
        <v>0</v>
      </c>
      <c r="K281" s="12">
        <v>9854</v>
      </c>
      <c r="L281" s="12">
        <v>9854</v>
      </c>
      <c r="M281" s="15">
        <v>2</v>
      </c>
    </row>
    <row r="282" spans="2:13" x14ac:dyDescent="0.25">
      <c r="B282" s="37">
        <v>2012</v>
      </c>
      <c r="C282" s="12">
        <v>2011</v>
      </c>
      <c r="D282" s="12" t="s">
        <v>25</v>
      </c>
      <c r="E282" s="12">
        <f t="shared" si="4"/>
        <v>2015</v>
      </c>
      <c r="F282" s="12">
        <v>1300</v>
      </c>
      <c r="G282" s="13">
        <v>2844</v>
      </c>
      <c r="H282" s="13">
        <v>2844</v>
      </c>
      <c r="I282" s="13">
        <v>29.67</v>
      </c>
      <c r="J282" s="13">
        <v>4.25</v>
      </c>
      <c r="K282" s="12">
        <v>8800</v>
      </c>
      <c r="L282" s="12">
        <v>8740</v>
      </c>
      <c r="M282" s="15">
        <v>4</v>
      </c>
    </row>
    <row r="283" spans="2:13" x14ac:dyDescent="0.25">
      <c r="B283" s="37">
        <v>2012</v>
      </c>
      <c r="C283" s="12">
        <v>2011</v>
      </c>
      <c r="D283" s="12" t="s">
        <v>22</v>
      </c>
      <c r="E283" s="12">
        <f t="shared" si="4"/>
        <v>2015</v>
      </c>
      <c r="F283" s="12">
        <v>1200</v>
      </c>
      <c r="G283" s="13">
        <v>3220</v>
      </c>
      <c r="H283" s="13">
        <v>3220</v>
      </c>
      <c r="I283" s="13">
        <v>48.9</v>
      </c>
      <c r="J283" s="13">
        <v>6.87</v>
      </c>
      <c r="K283" s="12">
        <v>8700</v>
      </c>
      <c r="L283" s="12">
        <v>7450</v>
      </c>
      <c r="M283" s="15">
        <v>4</v>
      </c>
    </row>
    <row r="284" spans="2:13" x14ac:dyDescent="0.25">
      <c r="B284" s="37">
        <v>2012</v>
      </c>
      <c r="C284" s="12">
        <v>2011</v>
      </c>
      <c r="D284" s="12" t="s">
        <v>30</v>
      </c>
      <c r="E284" s="12">
        <f t="shared" si="4"/>
        <v>2015</v>
      </c>
      <c r="F284" s="12">
        <v>520</v>
      </c>
      <c r="G284" s="13">
        <v>5348</v>
      </c>
      <c r="H284" s="13">
        <v>5348</v>
      </c>
      <c r="I284" s="13">
        <v>69.3</v>
      </c>
      <c r="J284" s="13">
        <v>8.0399999999999991</v>
      </c>
      <c r="K284" s="12">
        <v>10700</v>
      </c>
      <c r="L284" s="12">
        <v>8307</v>
      </c>
      <c r="M284" s="15">
        <v>4</v>
      </c>
    </row>
    <row r="285" spans="2:13" x14ac:dyDescent="0.25">
      <c r="B285" s="37">
        <v>2012</v>
      </c>
      <c r="C285" s="12">
        <v>2011</v>
      </c>
      <c r="D285" s="12" t="s">
        <v>26</v>
      </c>
      <c r="E285" s="12">
        <f t="shared" si="4"/>
        <v>2014</v>
      </c>
      <c r="F285" s="12">
        <v>540</v>
      </c>
      <c r="G285" s="13">
        <v>977</v>
      </c>
      <c r="H285" s="13">
        <v>977</v>
      </c>
      <c r="I285" s="13">
        <v>14.39</v>
      </c>
      <c r="J285" s="13">
        <v>3.43</v>
      </c>
      <c r="K285" s="12">
        <v>7050</v>
      </c>
      <c r="L285" s="12">
        <v>6800</v>
      </c>
      <c r="M285" s="15">
        <v>3</v>
      </c>
    </row>
    <row r="286" spans="2:13" x14ac:dyDescent="0.25">
      <c r="B286" s="37">
        <v>2012</v>
      </c>
      <c r="C286" s="12">
        <v>2011</v>
      </c>
      <c r="D286" s="12" t="s">
        <v>5</v>
      </c>
      <c r="E286" s="12">
        <f t="shared" si="4"/>
        <v>2014</v>
      </c>
      <c r="F286" s="12">
        <v>400</v>
      </c>
      <c r="G286" s="13">
        <v>1003</v>
      </c>
      <c r="H286" s="13">
        <v>1003</v>
      </c>
      <c r="I286" s="13">
        <v>14.62</v>
      </c>
      <c r="J286" s="13">
        <v>3.11</v>
      </c>
      <c r="K286" s="12">
        <v>6430</v>
      </c>
      <c r="L286" s="12">
        <v>6333</v>
      </c>
      <c r="M286" s="15">
        <v>3</v>
      </c>
    </row>
    <row r="287" spans="2:13" x14ac:dyDescent="0.25">
      <c r="B287" s="37">
        <v>2012</v>
      </c>
      <c r="C287" s="12">
        <v>2011</v>
      </c>
      <c r="D287" s="12" t="s">
        <v>31</v>
      </c>
      <c r="E287" s="12">
        <f t="shared" si="4"/>
        <v>2014</v>
      </c>
      <c r="F287" s="12">
        <v>340</v>
      </c>
      <c r="G287" s="13">
        <v>2060</v>
      </c>
      <c r="H287" s="13">
        <v>2060</v>
      </c>
      <c r="I287" s="13">
        <v>30.25</v>
      </c>
      <c r="J287" s="13">
        <v>6.45</v>
      </c>
      <c r="K287" s="12">
        <v>7525</v>
      </c>
      <c r="L287" s="12">
        <v>7493</v>
      </c>
      <c r="M287" s="15">
        <v>3</v>
      </c>
    </row>
    <row r="288" spans="2:13" x14ac:dyDescent="0.25">
      <c r="B288" s="37">
        <v>2012</v>
      </c>
      <c r="C288" s="12">
        <v>2011</v>
      </c>
      <c r="D288" s="12" t="s">
        <v>8</v>
      </c>
      <c r="E288" s="12">
        <f t="shared" si="4"/>
        <v>2013</v>
      </c>
      <c r="F288" s="12">
        <v>85</v>
      </c>
      <c r="G288" s="13">
        <v>974</v>
      </c>
      <c r="H288" s="13">
        <v>974</v>
      </c>
      <c r="I288" s="13">
        <v>6.98</v>
      </c>
      <c r="J288" s="13">
        <v>14.7</v>
      </c>
      <c r="K288" s="12">
        <v>10745</v>
      </c>
      <c r="L288" s="12">
        <v>10450</v>
      </c>
      <c r="M288" s="15">
        <v>2</v>
      </c>
    </row>
    <row r="289" spans="2:13" x14ac:dyDescent="0.25">
      <c r="B289" s="37">
        <v>2012</v>
      </c>
      <c r="C289" s="12">
        <v>2011</v>
      </c>
      <c r="D289" s="12" t="s">
        <v>4</v>
      </c>
      <c r="E289" s="12">
        <f t="shared" si="4"/>
        <v>2013</v>
      </c>
      <c r="F289" s="12">
        <v>210</v>
      </c>
      <c r="G289" s="13">
        <v>666</v>
      </c>
      <c r="H289" s="13">
        <v>666</v>
      </c>
      <c r="I289" s="13">
        <v>6.7</v>
      </c>
      <c r="J289" s="13">
        <v>9.8699999999999992</v>
      </c>
      <c r="K289" s="12">
        <v>9750</v>
      </c>
      <c r="L289" s="12">
        <v>8550</v>
      </c>
      <c r="M289" s="15">
        <v>2</v>
      </c>
    </row>
    <row r="290" spans="2:13" x14ac:dyDescent="0.25">
      <c r="B290" s="37">
        <v>2012</v>
      </c>
      <c r="C290" s="12">
        <v>2011</v>
      </c>
      <c r="D290" s="12" t="s">
        <v>6</v>
      </c>
      <c r="E290" s="12">
        <f t="shared" si="4"/>
        <v>2014</v>
      </c>
      <c r="F290" s="12">
        <v>10</v>
      </c>
      <c r="G290" s="13">
        <v>6836</v>
      </c>
      <c r="H290" s="13">
        <v>6836</v>
      </c>
      <c r="I290" s="13">
        <v>350</v>
      </c>
      <c r="J290" s="13">
        <v>0</v>
      </c>
      <c r="K290" s="12">
        <v>9500</v>
      </c>
      <c r="L290" s="12">
        <v>6960</v>
      </c>
      <c r="M290" s="15">
        <v>3</v>
      </c>
    </row>
    <row r="291" spans="2:13" x14ac:dyDescent="0.25">
      <c r="B291" s="37">
        <v>2012</v>
      </c>
      <c r="C291" s="12">
        <v>2011</v>
      </c>
      <c r="D291" s="12" t="s">
        <v>18</v>
      </c>
      <c r="E291" s="12">
        <f t="shared" si="4"/>
        <v>2017</v>
      </c>
      <c r="F291" s="12">
        <v>2236</v>
      </c>
      <c r="G291" s="13">
        <v>5335</v>
      </c>
      <c r="H291" s="13">
        <v>5335</v>
      </c>
      <c r="I291" s="13">
        <v>88.75</v>
      </c>
      <c r="J291" s="13">
        <v>2.04</v>
      </c>
      <c r="K291" s="12">
        <v>10460</v>
      </c>
      <c r="L291" s="12">
        <v>10460</v>
      </c>
      <c r="M291" s="15">
        <v>6</v>
      </c>
    </row>
    <row r="292" spans="2:13" x14ac:dyDescent="0.25">
      <c r="B292" s="37">
        <v>2012</v>
      </c>
      <c r="C292" s="12">
        <v>2011</v>
      </c>
      <c r="D292" s="12" t="s">
        <v>28</v>
      </c>
      <c r="E292" s="12">
        <f t="shared" si="4"/>
        <v>2014</v>
      </c>
      <c r="F292" s="12">
        <v>2</v>
      </c>
      <c r="G292" s="13">
        <v>1424</v>
      </c>
      <c r="H292" s="13">
        <v>1424</v>
      </c>
      <c r="I292" s="13">
        <v>16.78</v>
      </c>
      <c r="J292" s="13">
        <v>7.46</v>
      </c>
      <c r="K292" s="12">
        <v>9050</v>
      </c>
      <c r="L292" s="12">
        <v>8900</v>
      </c>
      <c r="M292" s="15">
        <v>3</v>
      </c>
    </row>
    <row r="293" spans="2:13" x14ac:dyDescent="0.25">
      <c r="B293" s="37">
        <v>2012</v>
      </c>
      <c r="C293" s="12">
        <v>2011</v>
      </c>
      <c r="D293" s="12" t="s">
        <v>29</v>
      </c>
      <c r="E293" s="12">
        <f t="shared" si="4"/>
        <v>2013</v>
      </c>
      <c r="F293" s="12">
        <v>1</v>
      </c>
      <c r="G293" s="13">
        <v>1722</v>
      </c>
      <c r="H293" s="13">
        <v>1722</v>
      </c>
      <c r="I293" s="13">
        <v>16.78</v>
      </c>
      <c r="J293" s="13">
        <v>7.46</v>
      </c>
      <c r="K293" s="12">
        <v>10056</v>
      </c>
      <c r="L293" s="12">
        <v>9880</v>
      </c>
      <c r="M293" s="15">
        <v>2</v>
      </c>
    </row>
    <row r="294" spans="2:13" x14ac:dyDescent="0.25">
      <c r="B294" s="37">
        <v>2012</v>
      </c>
      <c r="C294" s="12">
        <v>2011</v>
      </c>
      <c r="D294" s="12" t="s">
        <v>11</v>
      </c>
      <c r="E294" s="12">
        <f t="shared" si="4"/>
        <v>2015</v>
      </c>
      <c r="F294" s="12">
        <v>50</v>
      </c>
      <c r="G294" s="13">
        <v>3859</v>
      </c>
      <c r="H294" s="13">
        <v>3859</v>
      </c>
      <c r="I294" s="13">
        <v>100.55</v>
      </c>
      <c r="J294" s="13">
        <v>5</v>
      </c>
      <c r="K294" s="12">
        <v>13500</v>
      </c>
      <c r="L294" s="12">
        <v>13500</v>
      </c>
      <c r="M294" s="15">
        <v>4</v>
      </c>
    </row>
    <row r="295" spans="2:13" x14ac:dyDescent="0.25">
      <c r="B295" s="37">
        <v>2012</v>
      </c>
      <c r="C295" s="12">
        <v>2011</v>
      </c>
      <c r="D295" s="12" t="s">
        <v>10</v>
      </c>
      <c r="E295" s="12">
        <f t="shared" si="4"/>
        <v>2015</v>
      </c>
      <c r="F295" s="12">
        <v>50</v>
      </c>
      <c r="G295" s="13">
        <v>2513</v>
      </c>
      <c r="H295" s="13">
        <v>2513</v>
      </c>
      <c r="I295" s="13">
        <v>108.62</v>
      </c>
      <c r="J295" s="13">
        <v>9.64</v>
      </c>
      <c r="K295" s="12">
        <v>9760</v>
      </c>
      <c r="L295" s="12">
        <v>9760</v>
      </c>
      <c r="M295" s="15">
        <v>4</v>
      </c>
    </row>
    <row r="296" spans="2:13" x14ac:dyDescent="0.25">
      <c r="B296" s="37">
        <v>2012</v>
      </c>
      <c r="C296" s="12">
        <v>2011</v>
      </c>
      <c r="D296" s="12" t="s">
        <v>12</v>
      </c>
      <c r="E296" s="12">
        <f t="shared" si="4"/>
        <v>2014</v>
      </c>
      <c r="F296" s="12">
        <v>50</v>
      </c>
      <c r="G296" s="13">
        <v>8233</v>
      </c>
      <c r="H296" s="13">
        <v>8233</v>
      </c>
      <c r="I296" s="13">
        <v>378.76</v>
      </c>
      <c r="J296" s="13">
        <v>8.33</v>
      </c>
      <c r="K296" s="12">
        <v>13648</v>
      </c>
      <c r="L296" s="12">
        <v>13648</v>
      </c>
      <c r="M296" s="15">
        <v>3</v>
      </c>
    </row>
    <row r="297" spans="2:13" x14ac:dyDescent="0.25">
      <c r="B297" s="37">
        <v>2012</v>
      </c>
      <c r="C297" s="12">
        <v>2011</v>
      </c>
      <c r="D297" s="12" t="s">
        <v>32</v>
      </c>
      <c r="E297" s="12">
        <f t="shared" si="4"/>
        <v>2015</v>
      </c>
      <c r="F297" s="12">
        <v>500</v>
      </c>
      <c r="G297" s="13">
        <v>2347</v>
      </c>
      <c r="H297" s="13">
        <v>2347</v>
      </c>
      <c r="I297" s="13">
        <v>14.27</v>
      </c>
      <c r="J297" s="13">
        <v>2.5499999999999998</v>
      </c>
      <c r="K297" s="12">
        <v>9760</v>
      </c>
      <c r="L297" s="12">
        <v>9760</v>
      </c>
      <c r="M297" s="15">
        <v>4</v>
      </c>
    </row>
    <row r="298" spans="2:13" x14ac:dyDescent="0.25">
      <c r="B298" s="37">
        <v>2012</v>
      </c>
      <c r="C298" s="12">
        <v>2011</v>
      </c>
      <c r="D298" s="12" t="s">
        <v>14</v>
      </c>
      <c r="E298" s="12">
        <f t="shared" si="4"/>
        <v>2014</v>
      </c>
      <c r="F298" s="12">
        <v>100</v>
      </c>
      <c r="G298" s="13">
        <v>2437</v>
      </c>
      <c r="H298" s="13">
        <v>2437</v>
      </c>
      <c r="I298" s="13">
        <v>28.07</v>
      </c>
      <c r="J298" s="13">
        <v>0</v>
      </c>
      <c r="K298" s="12">
        <v>9760</v>
      </c>
      <c r="L298" s="12">
        <v>9760</v>
      </c>
      <c r="M298" s="15">
        <v>3</v>
      </c>
    </row>
    <row r="299" spans="2:13" x14ac:dyDescent="0.25">
      <c r="B299" s="37">
        <v>2012</v>
      </c>
      <c r="C299" s="12">
        <v>2011</v>
      </c>
      <c r="D299" s="12" t="s">
        <v>33</v>
      </c>
      <c r="E299" s="12">
        <f t="shared" si="4"/>
        <v>2015</v>
      </c>
      <c r="F299" s="12">
        <v>400</v>
      </c>
      <c r="G299" s="13">
        <v>5974</v>
      </c>
      <c r="H299" s="13">
        <v>5974</v>
      </c>
      <c r="I299" s="13">
        <v>53.33</v>
      </c>
      <c r="J299" s="13">
        <v>0</v>
      </c>
      <c r="K299" s="12">
        <v>9760</v>
      </c>
      <c r="L299" s="12">
        <v>9760</v>
      </c>
      <c r="M299" s="15">
        <v>4</v>
      </c>
    </row>
    <row r="300" spans="2:13" x14ac:dyDescent="0.25">
      <c r="B300" s="37">
        <v>2012</v>
      </c>
      <c r="C300" s="12">
        <v>2011</v>
      </c>
      <c r="D300" s="12" t="s">
        <v>13</v>
      </c>
      <c r="E300" s="12">
        <f t="shared" si="4"/>
        <v>2014</v>
      </c>
      <c r="F300" s="12">
        <v>100</v>
      </c>
      <c r="G300" s="13">
        <v>4691</v>
      </c>
      <c r="H300" s="13">
        <v>4691</v>
      </c>
      <c r="I300" s="13">
        <v>64</v>
      </c>
      <c r="J300" s="13">
        <v>0</v>
      </c>
      <c r="K300" s="12">
        <v>9760</v>
      </c>
      <c r="L300" s="12">
        <v>9760</v>
      </c>
      <c r="M300" s="15">
        <v>3</v>
      </c>
    </row>
    <row r="301" spans="2:13" x14ac:dyDescent="0.25">
      <c r="B301" s="37">
        <v>2012</v>
      </c>
      <c r="C301" s="12">
        <v>2011</v>
      </c>
      <c r="D301" s="12" t="s">
        <v>15</v>
      </c>
      <c r="E301" s="12">
        <f t="shared" si="4"/>
        <v>2013</v>
      </c>
      <c r="F301" s="12">
        <v>150</v>
      </c>
      <c r="G301" s="13">
        <v>4755</v>
      </c>
      <c r="H301" s="13">
        <v>4755</v>
      </c>
      <c r="I301" s="13">
        <v>16.7</v>
      </c>
      <c r="J301" s="13">
        <v>0</v>
      </c>
      <c r="K301" s="12">
        <v>9760</v>
      </c>
      <c r="L301" s="12">
        <v>9760</v>
      </c>
      <c r="M301" s="15">
        <v>2</v>
      </c>
    </row>
    <row r="302" spans="2:13" x14ac:dyDescent="0.25">
      <c r="B302" s="37">
        <v>2013</v>
      </c>
      <c r="C302" s="12">
        <v>2012</v>
      </c>
      <c r="D302" s="12" t="s">
        <v>25</v>
      </c>
      <c r="E302" s="12">
        <f t="shared" si="4"/>
        <v>2016</v>
      </c>
      <c r="F302" s="12">
        <v>1300</v>
      </c>
      <c r="G302" s="13">
        <v>2793.6046511627906</v>
      </c>
      <c r="H302" s="13">
        <v>2793.6046511627906</v>
      </c>
      <c r="I302" s="13">
        <v>29.689922480620154</v>
      </c>
      <c r="J302" s="13">
        <v>4.2538759689922481</v>
      </c>
      <c r="K302" s="12">
        <v>8800</v>
      </c>
      <c r="L302" s="12">
        <v>8740</v>
      </c>
      <c r="M302" s="15">
        <v>4</v>
      </c>
    </row>
    <row r="303" spans="2:13" x14ac:dyDescent="0.25">
      <c r="B303" s="37">
        <v>2013</v>
      </c>
      <c r="C303" s="12">
        <v>2012</v>
      </c>
      <c r="D303" s="12" t="s">
        <v>22</v>
      </c>
      <c r="E303" s="12">
        <f t="shared" si="4"/>
        <v>2016</v>
      </c>
      <c r="F303" s="12">
        <v>1200</v>
      </c>
      <c r="G303" s="13">
        <v>3602.7131782945735</v>
      </c>
      <c r="H303" s="13">
        <v>3602.7131782945735</v>
      </c>
      <c r="I303" s="13">
        <v>48.924418604651166</v>
      </c>
      <c r="J303" s="13">
        <v>6.8701550387596892</v>
      </c>
      <c r="K303" s="12">
        <v>8700</v>
      </c>
      <c r="L303" s="12">
        <v>7450</v>
      </c>
      <c r="M303" s="15">
        <v>4</v>
      </c>
    </row>
    <row r="304" spans="2:13" x14ac:dyDescent="0.25">
      <c r="B304" s="37">
        <v>2013</v>
      </c>
      <c r="C304" s="12">
        <v>2012</v>
      </c>
      <c r="D304" s="12" t="s">
        <v>30</v>
      </c>
      <c r="E304" s="12">
        <f t="shared" si="4"/>
        <v>2016</v>
      </c>
      <c r="F304" s="12">
        <v>650</v>
      </c>
      <c r="G304" s="13">
        <v>4978.6821705426355</v>
      </c>
      <c r="H304" s="13">
        <v>4978.6821705426355</v>
      </c>
      <c r="I304" s="13">
        <v>63.284883720930232</v>
      </c>
      <c r="J304" s="13">
        <v>4.2344961240310077</v>
      </c>
      <c r="K304" s="12">
        <v>12000</v>
      </c>
      <c r="L304" s="12">
        <v>9316</v>
      </c>
      <c r="M304" s="15">
        <v>4</v>
      </c>
    </row>
    <row r="305" spans="2:13" x14ac:dyDescent="0.25">
      <c r="B305" s="37">
        <v>2013</v>
      </c>
      <c r="C305" s="12">
        <v>2012</v>
      </c>
      <c r="D305" s="12" t="s">
        <v>26</v>
      </c>
      <c r="E305" s="12">
        <f t="shared" si="4"/>
        <v>2015</v>
      </c>
      <c r="F305" s="12">
        <v>620</v>
      </c>
      <c r="G305" s="13">
        <v>873.06201550387595</v>
      </c>
      <c r="H305" s="13">
        <v>873.06201550387595</v>
      </c>
      <c r="I305" s="13">
        <v>12.538759689922479</v>
      </c>
      <c r="J305" s="13">
        <v>3.4302325581395348</v>
      </c>
      <c r="K305" s="12">
        <v>7050</v>
      </c>
      <c r="L305" s="12">
        <v>6800</v>
      </c>
      <c r="M305" s="15">
        <v>3</v>
      </c>
    </row>
    <row r="306" spans="2:13" x14ac:dyDescent="0.25">
      <c r="B306" s="37">
        <v>2013</v>
      </c>
      <c r="C306" s="12">
        <v>2012</v>
      </c>
      <c r="D306" s="12" t="s">
        <v>5</v>
      </c>
      <c r="E306" s="12">
        <f t="shared" si="4"/>
        <v>2015</v>
      </c>
      <c r="F306" s="12">
        <v>400</v>
      </c>
      <c r="G306" s="13">
        <v>974.80620155038753</v>
      </c>
      <c r="H306" s="13">
        <v>974.80620155038753</v>
      </c>
      <c r="I306" s="13">
        <v>14.631782945736433</v>
      </c>
      <c r="J306" s="13">
        <v>3.1104651162790695</v>
      </c>
      <c r="K306" s="12">
        <v>6430</v>
      </c>
      <c r="L306" s="12">
        <v>6333</v>
      </c>
      <c r="M306" s="15">
        <v>3</v>
      </c>
    </row>
    <row r="307" spans="2:13" x14ac:dyDescent="0.25">
      <c r="B307" s="37">
        <v>2013</v>
      </c>
      <c r="C307" s="12">
        <v>2012</v>
      </c>
      <c r="D307" s="12" t="s">
        <v>31</v>
      </c>
      <c r="E307" s="12">
        <f t="shared" si="4"/>
        <v>2015</v>
      </c>
      <c r="F307" s="12">
        <v>340</v>
      </c>
      <c r="G307" s="13">
        <v>1995.1550387596899</v>
      </c>
      <c r="H307" s="13">
        <v>1995.1550387596899</v>
      </c>
      <c r="I307" s="13">
        <v>30.261627906976745</v>
      </c>
      <c r="J307" s="13">
        <v>6.4534883720930232</v>
      </c>
      <c r="K307" s="12">
        <v>7525</v>
      </c>
      <c r="L307" s="12">
        <v>7493</v>
      </c>
      <c r="M307" s="15">
        <v>3</v>
      </c>
    </row>
    <row r="308" spans="2:13" x14ac:dyDescent="0.25">
      <c r="B308" s="37">
        <v>2013</v>
      </c>
      <c r="C308" s="12">
        <v>2012</v>
      </c>
      <c r="D308" s="12" t="s">
        <v>8</v>
      </c>
      <c r="E308" s="12">
        <f t="shared" si="4"/>
        <v>2014</v>
      </c>
      <c r="F308" s="12">
        <v>85</v>
      </c>
      <c r="G308" s="13">
        <v>926.35658914728674</v>
      </c>
      <c r="H308" s="13">
        <v>926.35658914728674</v>
      </c>
      <c r="I308" s="13">
        <v>6.9864341085271313</v>
      </c>
      <c r="J308" s="13">
        <v>14.709302325581394</v>
      </c>
      <c r="K308" s="12">
        <v>10850</v>
      </c>
      <c r="L308" s="12">
        <v>10450</v>
      </c>
      <c r="M308" s="15">
        <v>2</v>
      </c>
    </row>
    <row r="309" spans="2:13" x14ac:dyDescent="0.25">
      <c r="B309" s="37">
        <v>2013</v>
      </c>
      <c r="C309" s="12">
        <v>2012</v>
      </c>
      <c r="D309" s="12" t="s">
        <v>4</v>
      </c>
      <c r="E309" s="12">
        <f t="shared" si="4"/>
        <v>2014</v>
      </c>
      <c r="F309" s="12">
        <v>210</v>
      </c>
      <c r="G309" s="13">
        <v>643.41085271317831</v>
      </c>
      <c r="H309" s="13">
        <v>643.41085271317831</v>
      </c>
      <c r="I309" s="13">
        <v>6.7054263565891468</v>
      </c>
      <c r="J309" s="13">
        <v>9.8740310077519364</v>
      </c>
      <c r="K309" s="12">
        <v>9750</v>
      </c>
      <c r="L309" s="12">
        <v>8550</v>
      </c>
      <c r="M309" s="15">
        <v>2</v>
      </c>
    </row>
    <row r="310" spans="2:13" x14ac:dyDescent="0.25">
      <c r="B310" s="37">
        <v>2013</v>
      </c>
      <c r="C310" s="12">
        <v>2012</v>
      </c>
      <c r="D310" s="12" t="s">
        <v>6</v>
      </c>
      <c r="E310" s="12">
        <f t="shared" si="4"/>
        <v>2015</v>
      </c>
      <c r="F310" s="12">
        <v>10</v>
      </c>
      <c r="G310" s="13">
        <v>6765.5038759689924</v>
      </c>
      <c r="H310" s="13">
        <v>6765.5038759689924</v>
      </c>
      <c r="I310" s="13">
        <v>346.38565891472871</v>
      </c>
      <c r="J310" s="13">
        <v>0</v>
      </c>
      <c r="K310" s="12">
        <v>9500</v>
      </c>
      <c r="L310" s="12">
        <v>6960</v>
      </c>
      <c r="M310" s="15">
        <v>3</v>
      </c>
    </row>
    <row r="311" spans="2:13" x14ac:dyDescent="0.25">
      <c r="B311" s="37">
        <v>2013</v>
      </c>
      <c r="C311" s="12">
        <v>2012</v>
      </c>
      <c r="D311" s="12" t="s">
        <v>18</v>
      </c>
      <c r="E311" s="12">
        <f t="shared" si="4"/>
        <v>2018</v>
      </c>
      <c r="F311" s="12">
        <v>2236</v>
      </c>
      <c r="G311" s="13">
        <v>5260.6589147286822</v>
      </c>
      <c r="H311" s="13">
        <v>5260.6589147286822</v>
      </c>
      <c r="I311" s="13">
        <v>88.808139534883722</v>
      </c>
      <c r="J311" s="13">
        <v>2.0348837209302326</v>
      </c>
      <c r="K311" s="12">
        <v>10452</v>
      </c>
      <c r="L311" s="12">
        <v>10452</v>
      </c>
      <c r="M311" s="15">
        <v>6</v>
      </c>
    </row>
    <row r="312" spans="2:13" x14ac:dyDescent="0.25">
      <c r="B312" s="37">
        <v>2013</v>
      </c>
      <c r="C312" s="12">
        <v>2012</v>
      </c>
      <c r="D312" s="12" t="s">
        <v>28</v>
      </c>
      <c r="E312" s="12">
        <f t="shared" si="4"/>
        <v>2015</v>
      </c>
      <c r="F312" s="12">
        <v>2</v>
      </c>
      <c r="G312" s="13">
        <v>1419.5736434108526</v>
      </c>
      <c r="H312" s="13">
        <v>1419.5736434108526</v>
      </c>
      <c r="I312" s="13">
        <v>16.608527131782946</v>
      </c>
      <c r="J312" s="13">
        <v>7.3837209302325579</v>
      </c>
      <c r="K312" s="12">
        <v>9038</v>
      </c>
      <c r="L312" s="12">
        <v>8900</v>
      </c>
      <c r="M312" s="15">
        <v>3</v>
      </c>
    </row>
    <row r="313" spans="2:13" x14ac:dyDescent="0.25">
      <c r="B313" s="37">
        <v>2013</v>
      </c>
      <c r="C313" s="12">
        <v>2012</v>
      </c>
      <c r="D313" s="12" t="s">
        <v>29</v>
      </c>
      <c r="E313" s="12">
        <f t="shared" si="4"/>
        <v>2014</v>
      </c>
      <c r="F313" s="12">
        <v>1</v>
      </c>
      <c r="G313" s="13">
        <v>1704.4573643410852</v>
      </c>
      <c r="H313" s="13">
        <v>1704.4573643410852</v>
      </c>
      <c r="I313" s="13">
        <v>16.608527131782946</v>
      </c>
      <c r="J313" s="13">
        <v>7.3837209302325579</v>
      </c>
      <c r="K313" s="12">
        <v>10042</v>
      </c>
      <c r="L313" s="12">
        <v>9880</v>
      </c>
      <c r="M313" s="15">
        <v>2</v>
      </c>
    </row>
    <row r="314" spans="2:13" x14ac:dyDescent="0.25">
      <c r="B314" s="37">
        <v>2013</v>
      </c>
      <c r="C314" s="12">
        <v>2012</v>
      </c>
      <c r="D314" s="12" t="s">
        <v>11</v>
      </c>
      <c r="E314" s="12">
        <f t="shared" si="4"/>
        <v>2016</v>
      </c>
      <c r="F314" s="12">
        <v>50</v>
      </c>
      <c r="G314" s="13">
        <v>3915.6976744186045</v>
      </c>
      <c r="H314" s="13">
        <v>3915.6976744186045</v>
      </c>
      <c r="I314" s="13">
        <v>100.57170542635659</v>
      </c>
      <c r="J314" s="13">
        <v>5.0096899224806197</v>
      </c>
      <c r="K314" s="12">
        <v>13500</v>
      </c>
      <c r="L314" s="12">
        <v>13500</v>
      </c>
      <c r="M314" s="15">
        <v>4</v>
      </c>
    </row>
    <row r="315" spans="2:13" x14ac:dyDescent="0.25">
      <c r="B315" s="37">
        <v>2013</v>
      </c>
      <c r="C315" s="12">
        <v>2012</v>
      </c>
      <c r="D315" s="12" t="s">
        <v>10</v>
      </c>
      <c r="E315" s="12">
        <f t="shared" si="4"/>
        <v>2016</v>
      </c>
      <c r="F315" s="12">
        <v>50</v>
      </c>
      <c r="G315" s="13">
        <v>2487.4031007751937</v>
      </c>
      <c r="H315" s="13">
        <v>2487.4031007751937</v>
      </c>
      <c r="I315" s="13">
        <v>107.5</v>
      </c>
      <c r="J315" s="13">
        <v>0</v>
      </c>
      <c r="K315" s="12">
        <v>9756</v>
      </c>
      <c r="L315" s="12">
        <v>9756</v>
      </c>
      <c r="M315" s="15">
        <v>4</v>
      </c>
    </row>
    <row r="316" spans="2:13" x14ac:dyDescent="0.25">
      <c r="B316" s="37">
        <v>2013</v>
      </c>
      <c r="C316" s="12">
        <v>2012</v>
      </c>
      <c r="D316" s="12" t="s">
        <v>12</v>
      </c>
      <c r="E316" s="12">
        <f t="shared" si="4"/>
        <v>2015</v>
      </c>
      <c r="F316" s="12">
        <v>50</v>
      </c>
      <c r="G316" s="13">
        <v>8147.2868217054265</v>
      </c>
      <c r="H316" s="13">
        <v>8147.2868217054265</v>
      </c>
      <c r="I316" s="13">
        <v>369.90310077519382</v>
      </c>
      <c r="J316" s="13">
        <v>8.246124031007751</v>
      </c>
      <c r="K316" s="12">
        <v>13648</v>
      </c>
      <c r="L316" s="12">
        <v>13648</v>
      </c>
      <c r="M316" s="15">
        <v>3</v>
      </c>
    </row>
    <row r="317" spans="2:13" x14ac:dyDescent="0.25">
      <c r="B317" s="37">
        <v>2013</v>
      </c>
      <c r="C317" s="12">
        <v>2012</v>
      </c>
      <c r="D317" s="12" t="s">
        <v>32</v>
      </c>
      <c r="E317" s="12">
        <f t="shared" si="4"/>
        <v>2016</v>
      </c>
      <c r="F317" s="12">
        <v>500</v>
      </c>
      <c r="G317" s="13">
        <v>2322.6744186046512</v>
      </c>
      <c r="H317" s="13">
        <v>2322.6744186046512</v>
      </c>
      <c r="I317" s="13">
        <v>14.118217054263566</v>
      </c>
      <c r="J317" s="13">
        <v>2.5193798449612403</v>
      </c>
      <c r="K317" s="12">
        <v>9756</v>
      </c>
      <c r="L317" s="12">
        <v>9756</v>
      </c>
      <c r="M317" s="15">
        <v>4</v>
      </c>
    </row>
    <row r="318" spans="2:13" x14ac:dyDescent="0.25">
      <c r="B318" s="37">
        <v>2013</v>
      </c>
      <c r="C318" s="12">
        <v>2012</v>
      </c>
      <c r="D318" s="12" t="s">
        <v>14</v>
      </c>
      <c r="E318" s="12">
        <f t="shared" si="4"/>
        <v>2015</v>
      </c>
      <c r="F318" s="12">
        <v>100</v>
      </c>
      <c r="G318" s="13">
        <v>2107.5581395348836</v>
      </c>
      <c r="H318" s="13">
        <v>2107.5581395348836</v>
      </c>
      <c r="I318" s="13">
        <v>37.655038759689923</v>
      </c>
      <c r="J318" s="13">
        <v>0</v>
      </c>
      <c r="K318" s="12">
        <v>9756</v>
      </c>
      <c r="L318" s="12">
        <v>9756</v>
      </c>
      <c r="M318" s="15">
        <v>3</v>
      </c>
    </row>
    <row r="319" spans="2:13" x14ac:dyDescent="0.25">
      <c r="B319" s="37">
        <v>2013</v>
      </c>
      <c r="C319" s="12">
        <v>2012</v>
      </c>
      <c r="D319" s="12" t="s">
        <v>33</v>
      </c>
      <c r="E319" s="12">
        <f t="shared" si="4"/>
        <v>2016</v>
      </c>
      <c r="F319" s="12">
        <v>400</v>
      </c>
      <c r="G319" s="13">
        <v>5931.2015503875964</v>
      </c>
      <c r="H319" s="13">
        <v>5931.2015503875964</v>
      </c>
      <c r="I319" s="13">
        <v>70.455426356589143</v>
      </c>
      <c r="J319" s="13">
        <v>0</v>
      </c>
      <c r="K319" s="12">
        <v>9756</v>
      </c>
      <c r="L319" s="12">
        <v>9756</v>
      </c>
      <c r="M319" s="15">
        <v>4</v>
      </c>
    </row>
    <row r="320" spans="2:13" x14ac:dyDescent="0.25">
      <c r="B320" s="37">
        <v>2013</v>
      </c>
      <c r="C320" s="12">
        <v>2012</v>
      </c>
      <c r="D320" s="12" t="s">
        <v>13</v>
      </c>
      <c r="E320" s="12">
        <f t="shared" si="4"/>
        <v>2015</v>
      </c>
      <c r="F320" s="12">
        <v>100</v>
      </c>
      <c r="G320" s="13">
        <v>4824.6124031007748</v>
      </c>
      <c r="H320" s="13">
        <v>4824.6124031007748</v>
      </c>
      <c r="I320" s="13">
        <v>64.04069767441861</v>
      </c>
      <c r="J320" s="13">
        <v>0</v>
      </c>
      <c r="K320" s="12">
        <v>9756</v>
      </c>
      <c r="L320" s="12">
        <v>9756</v>
      </c>
      <c r="M320" s="15">
        <v>3</v>
      </c>
    </row>
    <row r="321" spans="2:13" x14ac:dyDescent="0.25">
      <c r="B321" s="37">
        <v>2013</v>
      </c>
      <c r="C321" s="12">
        <v>2012</v>
      </c>
      <c r="D321" s="12" t="s">
        <v>15</v>
      </c>
      <c r="E321" s="12">
        <f t="shared" si="4"/>
        <v>2014</v>
      </c>
      <c r="F321" s="12">
        <v>150</v>
      </c>
      <c r="G321" s="13">
        <v>3687.015503875969</v>
      </c>
      <c r="H321" s="13">
        <v>3687.015503875969</v>
      </c>
      <c r="I321" s="13">
        <v>20.70736434108527</v>
      </c>
      <c r="J321" s="13">
        <v>0</v>
      </c>
      <c r="K321" s="12">
        <v>9756</v>
      </c>
      <c r="L321" s="12">
        <v>9756</v>
      </c>
      <c r="M321" s="15">
        <v>2</v>
      </c>
    </row>
    <row r="322" spans="2:13" x14ac:dyDescent="0.25">
      <c r="B322" s="37">
        <v>2014</v>
      </c>
      <c r="C322" s="12">
        <v>2013</v>
      </c>
      <c r="D322" s="12" t="s">
        <v>25</v>
      </c>
      <c r="E322" s="12">
        <f t="shared" si="4"/>
        <v>2017</v>
      </c>
      <c r="F322" s="12">
        <v>1300</v>
      </c>
      <c r="G322" s="13">
        <v>2780.4182509505704</v>
      </c>
      <c r="H322" s="13">
        <v>2780.4182509505704</v>
      </c>
      <c r="I322" s="13">
        <v>29.638783269961976</v>
      </c>
      <c r="J322" s="13">
        <v>4.2490494296577941</v>
      </c>
      <c r="K322" s="12">
        <v>8800</v>
      </c>
      <c r="L322" s="12">
        <v>8740</v>
      </c>
      <c r="M322" s="15">
        <v>4</v>
      </c>
    </row>
    <row r="323" spans="2:13" x14ac:dyDescent="0.25">
      <c r="B323" s="37">
        <v>2014</v>
      </c>
      <c r="C323" s="12">
        <v>2013</v>
      </c>
      <c r="D323" s="12" t="s">
        <v>22</v>
      </c>
      <c r="E323" s="12">
        <f t="shared" si="4"/>
        <v>2017</v>
      </c>
      <c r="F323" s="12">
        <v>1200</v>
      </c>
      <c r="G323" s="13">
        <v>3584.6007604562737</v>
      </c>
      <c r="H323" s="13">
        <v>3584.6007604562737</v>
      </c>
      <c r="I323" s="13">
        <v>48.849809885931556</v>
      </c>
      <c r="J323" s="13">
        <v>6.8631178707224327</v>
      </c>
      <c r="K323" s="12">
        <v>8700</v>
      </c>
      <c r="L323" s="12">
        <v>7450</v>
      </c>
      <c r="M323" s="15">
        <v>4</v>
      </c>
    </row>
    <row r="324" spans="2:13" x14ac:dyDescent="0.25">
      <c r="B324" s="37">
        <v>2014</v>
      </c>
      <c r="C324" s="12">
        <v>2013</v>
      </c>
      <c r="D324" s="12" t="s">
        <v>30</v>
      </c>
      <c r="E324" s="12">
        <f t="shared" si="4"/>
        <v>2017</v>
      </c>
      <c r="F324" s="12">
        <v>520</v>
      </c>
      <c r="G324" s="13">
        <v>6242.3954372623575</v>
      </c>
      <c r="H324" s="13">
        <v>6242.3954372623575</v>
      </c>
      <c r="I324" s="13">
        <v>69.239543726235738</v>
      </c>
      <c r="J324" s="13">
        <v>8.0323193916349798</v>
      </c>
      <c r="K324" s="12">
        <v>10700</v>
      </c>
      <c r="L324" s="12">
        <v>8307</v>
      </c>
      <c r="M324" s="15">
        <v>4</v>
      </c>
    </row>
    <row r="325" spans="2:13" x14ac:dyDescent="0.25">
      <c r="B325" s="37">
        <v>2014</v>
      </c>
      <c r="C325" s="12">
        <v>2013</v>
      </c>
      <c r="D325" s="12" t="s">
        <v>26</v>
      </c>
      <c r="E325" s="12">
        <f t="shared" ref="E325:E379" si="5">C325+M325</f>
        <v>2016</v>
      </c>
      <c r="F325" s="12">
        <v>620</v>
      </c>
      <c r="G325" s="13">
        <v>869.77186311787068</v>
      </c>
      <c r="H325" s="13">
        <v>869.77186311787068</v>
      </c>
      <c r="I325" s="13">
        <v>12.519011406844106</v>
      </c>
      <c r="J325" s="13">
        <v>3.4220532319391634</v>
      </c>
      <c r="K325" s="12">
        <v>7050</v>
      </c>
      <c r="L325" s="12">
        <v>6800</v>
      </c>
      <c r="M325" s="15">
        <v>3</v>
      </c>
    </row>
    <row r="326" spans="2:13" x14ac:dyDescent="0.25">
      <c r="B326" s="37">
        <v>2014</v>
      </c>
      <c r="C326" s="12">
        <v>2013</v>
      </c>
      <c r="D326" s="12" t="s">
        <v>5</v>
      </c>
      <c r="E326" s="12">
        <f t="shared" si="5"/>
        <v>2016</v>
      </c>
      <c r="F326" s="12">
        <v>400</v>
      </c>
      <c r="G326" s="13">
        <v>970.53231939163493</v>
      </c>
      <c r="H326" s="13">
        <v>970.53231939163493</v>
      </c>
      <c r="I326" s="13">
        <v>14.610266159695817</v>
      </c>
      <c r="J326" s="13">
        <v>3.1083650190114067</v>
      </c>
      <c r="K326" s="12">
        <v>6430</v>
      </c>
      <c r="L326" s="12">
        <v>6333</v>
      </c>
      <c r="M326" s="15">
        <v>3</v>
      </c>
    </row>
    <row r="327" spans="2:13" x14ac:dyDescent="0.25">
      <c r="B327" s="37">
        <v>2014</v>
      </c>
      <c r="C327" s="12">
        <v>2013</v>
      </c>
      <c r="D327" s="12" t="s">
        <v>31</v>
      </c>
      <c r="E327" s="12">
        <f t="shared" si="5"/>
        <v>2016</v>
      </c>
      <c r="F327" s="12">
        <v>340</v>
      </c>
      <c r="G327" s="13">
        <v>1980.9885931558933</v>
      </c>
      <c r="H327" s="13">
        <v>1980.9885931558933</v>
      </c>
      <c r="I327" s="13">
        <v>30.218631178707223</v>
      </c>
      <c r="J327" s="13">
        <v>6.4448669201520916</v>
      </c>
      <c r="K327" s="12">
        <v>7525</v>
      </c>
      <c r="L327" s="12">
        <v>7493</v>
      </c>
      <c r="M327" s="15">
        <v>3</v>
      </c>
    </row>
    <row r="328" spans="2:13" x14ac:dyDescent="0.25">
      <c r="B328" s="37">
        <v>2014</v>
      </c>
      <c r="C328" s="12">
        <v>2013</v>
      </c>
      <c r="D328" s="12" t="s">
        <v>8</v>
      </c>
      <c r="E328" s="12">
        <f t="shared" si="5"/>
        <v>2015</v>
      </c>
      <c r="F328" s="12">
        <v>85</v>
      </c>
      <c r="G328" s="13">
        <v>923.00380228136873</v>
      </c>
      <c r="H328" s="13">
        <v>923.00380228136873</v>
      </c>
      <c r="I328" s="13">
        <v>6.9771863117870714</v>
      </c>
      <c r="J328" s="13">
        <v>14.686311787072242</v>
      </c>
      <c r="K328" s="12">
        <v>10817</v>
      </c>
      <c r="L328" s="12">
        <v>10450</v>
      </c>
      <c r="M328" s="15">
        <v>2</v>
      </c>
    </row>
    <row r="329" spans="2:13" x14ac:dyDescent="0.25">
      <c r="B329" s="37">
        <v>2014</v>
      </c>
      <c r="C329" s="12">
        <v>2013</v>
      </c>
      <c r="D329" s="12" t="s">
        <v>4</v>
      </c>
      <c r="E329" s="12">
        <f t="shared" si="5"/>
        <v>2015</v>
      </c>
      <c r="F329" s="12">
        <v>210</v>
      </c>
      <c r="G329" s="13">
        <v>639.73384030418254</v>
      </c>
      <c r="H329" s="13">
        <v>639.73384030418254</v>
      </c>
      <c r="I329" s="13">
        <v>6.6920152091254748</v>
      </c>
      <c r="J329" s="13">
        <v>9.8574144486691999</v>
      </c>
      <c r="K329" s="12">
        <v>9750</v>
      </c>
      <c r="L329" s="12">
        <v>8550</v>
      </c>
      <c r="M329" s="15">
        <v>2</v>
      </c>
    </row>
    <row r="330" spans="2:13" x14ac:dyDescent="0.25">
      <c r="B330" s="37">
        <v>2014</v>
      </c>
      <c r="C330" s="12">
        <v>2013</v>
      </c>
      <c r="D330" s="12" t="s">
        <v>6</v>
      </c>
      <c r="E330" s="12">
        <f t="shared" si="5"/>
        <v>2016</v>
      </c>
      <c r="F330" s="12">
        <v>10</v>
      </c>
      <c r="G330" s="13">
        <v>6695.8174904942962</v>
      </c>
      <c r="H330" s="13">
        <v>6695.8174904942962</v>
      </c>
      <c r="I330" s="13">
        <v>0</v>
      </c>
      <c r="J330" s="13">
        <v>40.865019011406844</v>
      </c>
      <c r="K330" s="12">
        <v>9500</v>
      </c>
      <c r="L330" s="12">
        <v>6960</v>
      </c>
      <c r="M330" s="15">
        <v>3</v>
      </c>
    </row>
    <row r="331" spans="2:13" x14ac:dyDescent="0.25">
      <c r="B331" s="37">
        <v>2014</v>
      </c>
      <c r="C331" s="12">
        <v>2013</v>
      </c>
      <c r="D331" s="12" t="s">
        <v>18</v>
      </c>
      <c r="E331" s="12">
        <f t="shared" si="5"/>
        <v>2019</v>
      </c>
      <c r="F331" s="12">
        <v>2234</v>
      </c>
      <c r="G331" s="13">
        <v>5229.0874524714827</v>
      </c>
      <c r="H331" s="13">
        <v>5229.0874524714827</v>
      </c>
      <c r="I331" s="13">
        <v>88.669201520912551</v>
      </c>
      <c r="J331" s="13">
        <v>2.0342205323193916</v>
      </c>
      <c r="K331" s="12">
        <v>10464</v>
      </c>
      <c r="L331" s="12">
        <v>10464</v>
      </c>
      <c r="M331" s="15">
        <v>6</v>
      </c>
    </row>
    <row r="332" spans="2:13" x14ac:dyDescent="0.25">
      <c r="B332" s="37">
        <v>2014</v>
      </c>
      <c r="C332" s="12">
        <v>2013</v>
      </c>
      <c r="D332" s="12" t="s">
        <v>28</v>
      </c>
      <c r="E332" s="12">
        <f t="shared" si="5"/>
        <v>2016</v>
      </c>
      <c r="F332" s="12">
        <v>2</v>
      </c>
      <c r="G332" s="13">
        <v>1411.5969581749048</v>
      </c>
      <c r="H332" s="13">
        <v>1411.5969581749048</v>
      </c>
      <c r="I332" s="13">
        <v>16.587452471482887</v>
      </c>
      <c r="J332" s="13">
        <v>7.3764258555133075</v>
      </c>
      <c r="K332" s="12">
        <v>9027</v>
      </c>
      <c r="L332" s="12">
        <v>8900</v>
      </c>
      <c r="M332" s="15">
        <v>3</v>
      </c>
    </row>
    <row r="333" spans="2:13" x14ac:dyDescent="0.25">
      <c r="B333" s="37">
        <v>2014</v>
      </c>
      <c r="C333" s="12">
        <v>2013</v>
      </c>
      <c r="D333" s="12" t="s">
        <v>29</v>
      </c>
      <c r="E333" s="12">
        <f t="shared" si="5"/>
        <v>2015</v>
      </c>
      <c r="F333" s="12">
        <v>1</v>
      </c>
      <c r="G333" s="13">
        <v>1694.8669201520911</v>
      </c>
      <c r="H333" s="13">
        <v>1694.8669201520911</v>
      </c>
      <c r="I333" s="13">
        <v>16.587452471482887</v>
      </c>
      <c r="J333" s="13">
        <v>7.3764258555133075</v>
      </c>
      <c r="K333" s="12">
        <v>10029</v>
      </c>
      <c r="L333" s="12">
        <v>9880</v>
      </c>
      <c r="M333" s="15">
        <v>2</v>
      </c>
    </row>
    <row r="334" spans="2:13" x14ac:dyDescent="0.25">
      <c r="B334" s="37">
        <v>2014</v>
      </c>
      <c r="C334" s="12">
        <v>2013</v>
      </c>
      <c r="D334" s="12" t="s">
        <v>11</v>
      </c>
      <c r="E334" s="12">
        <f t="shared" si="5"/>
        <v>2017</v>
      </c>
      <c r="F334" s="12">
        <v>50</v>
      </c>
      <c r="G334" s="13">
        <v>3725.2851711026615</v>
      </c>
      <c r="H334" s="13">
        <v>3725.2851711026615</v>
      </c>
      <c r="I334" s="13">
        <v>100.41825095057034</v>
      </c>
      <c r="J334" s="13">
        <v>5</v>
      </c>
      <c r="K334" s="12">
        <v>13500</v>
      </c>
      <c r="L334" s="12">
        <v>13500</v>
      </c>
      <c r="M334" s="15">
        <v>4</v>
      </c>
    </row>
    <row r="335" spans="2:13" x14ac:dyDescent="0.25">
      <c r="B335" s="37">
        <v>2014</v>
      </c>
      <c r="C335" s="12">
        <v>2013</v>
      </c>
      <c r="D335" s="12" t="s">
        <v>10</v>
      </c>
      <c r="E335" s="12">
        <f t="shared" si="5"/>
        <v>2017</v>
      </c>
      <c r="F335" s="12">
        <v>50</v>
      </c>
      <c r="G335" s="13">
        <v>2370.722433460076</v>
      </c>
      <c r="H335" s="13">
        <v>2370.722433460076</v>
      </c>
      <c r="I335" s="13">
        <v>107.33840304182509</v>
      </c>
      <c r="J335" s="13">
        <v>0</v>
      </c>
      <c r="K335" s="12">
        <v>9716</v>
      </c>
      <c r="L335" s="12">
        <v>9716</v>
      </c>
      <c r="M335" s="15">
        <v>4</v>
      </c>
    </row>
    <row r="336" spans="2:13" x14ac:dyDescent="0.25">
      <c r="B336" s="37">
        <v>2014</v>
      </c>
      <c r="C336" s="12">
        <v>2013</v>
      </c>
      <c r="D336" s="12" t="s">
        <v>12</v>
      </c>
      <c r="E336" s="12">
        <f t="shared" si="5"/>
        <v>2016</v>
      </c>
      <c r="F336" s="12">
        <v>50</v>
      </c>
      <c r="G336" s="13">
        <v>7884.0304182509499</v>
      </c>
      <c r="H336" s="13">
        <v>7884.0304182509499</v>
      </c>
      <c r="I336" s="13">
        <v>373.39353612167298</v>
      </c>
      <c r="J336" s="13">
        <v>8.3174904942965782</v>
      </c>
      <c r="K336" s="12">
        <v>18000</v>
      </c>
      <c r="L336" s="12">
        <v>18000</v>
      </c>
      <c r="M336" s="15">
        <v>3</v>
      </c>
    </row>
    <row r="337" spans="2:13" x14ac:dyDescent="0.25">
      <c r="B337" s="37">
        <v>2014</v>
      </c>
      <c r="C337" s="12">
        <v>2013</v>
      </c>
      <c r="D337" s="12" t="s">
        <v>32</v>
      </c>
      <c r="E337" s="12">
        <f t="shared" si="5"/>
        <v>2017</v>
      </c>
      <c r="F337" s="12">
        <v>500</v>
      </c>
      <c r="G337" s="13">
        <v>2314.638783269962</v>
      </c>
      <c r="H337" s="13">
        <v>2314.638783269962</v>
      </c>
      <c r="I337" s="13">
        <v>14.096958174904943</v>
      </c>
      <c r="J337" s="13">
        <v>2.5190114068441063</v>
      </c>
      <c r="K337" s="12">
        <v>9716</v>
      </c>
      <c r="L337" s="12">
        <v>9716</v>
      </c>
      <c r="M337" s="15">
        <v>4</v>
      </c>
    </row>
    <row r="338" spans="2:13" x14ac:dyDescent="0.25">
      <c r="B338" s="37">
        <v>2014</v>
      </c>
      <c r="C338" s="12">
        <v>2013</v>
      </c>
      <c r="D338" s="12" t="s">
        <v>14</v>
      </c>
      <c r="E338" s="12">
        <f t="shared" si="5"/>
        <v>2016</v>
      </c>
      <c r="F338" s="12">
        <v>100</v>
      </c>
      <c r="G338" s="13">
        <v>2096.0076045627375</v>
      </c>
      <c r="H338" s="13">
        <v>2096.0076045627375</v>
      </c>
      <c r="I338" s="13">
        <v>37.595057034220531</v>
      </c>
      <c r="J338" s="13">
        <v>0</v>
      </c>
      <c r="K338" s="12">
        <v>9716</v>
      </c>
      <c r="L338" s="12">
        <v>9716</v>
      </c>
      <c r="M338" s="15">
        <v>3</v>
      </c>
    </row>
    <row r="339" spans="2:13" x14ac:dyDescent="0.25">
      <c r="B339" s="37">
        <v>2014</v>
      </c>
      <c r="C339" s="12">
        <v>2013</v>
      </c>
      <c r="D339" s="12" t="s">
        <v>33</v>
      </c>
      <c r="E339" s="12">
        <f t="shared" si="5"/>
        <v>2017</v>
      </c>
      <c r="F339" s="12">
        <v>400</v>
      </c>
      <c r="G339" s="13">
        <v>5885.931558935361</v>
      </c>
      <c r="H339" s="13">
        <v>5885.931558935361</v>
      </c>
      <c r="I339" s="13">
        <v>70.342205323193909</v>
      </c>
      <c r="J339" s="13">
        <v>0</v>
      </c>
      <c r="K339" s="12">
        <v>9716</v>
      </c>
      <c r="L339" s="12">
        <v>9716</v>
      </c>
      <c r="M339" s="15">
        <v>4</v>
      </c>
    </row>
    <row r="340" spans="2:13" x14ac:dyDescent="0.25">
      <c r="B340" s="37">
        <v>2014</v>
      </c>
      <c r="C340" s="12">
        <v>2013</v>
      </c>
      <c r="D340" s="12" t="s">
        <v>13</v>
      </c>
      <c r="E340" s="12">
        <f t="shared" si="5"/>
        <v>2016</v>
      </c>
      <c r="F340" s="12">
        <v>100</v>
      </c>
      <c r="G340" s="13">
        <v>4795.6273764258549</v>
      </c>
      <c r="H340" s="13">
        <v>4795.6273764258549</v>
      </c>
      <c r="I340" s="13">
        <v>63.935361216730037</v>
      </c>
      <c r="J340" s="13">
        <v>0</v>
      </c>
      <c r="K340" s="12">
        <v>9716</v>
      </c>
      <c r="L340" s="12">
        <v>9716</v>
      </c>
      <c r="M340" s="15">
        <v>3</v>
      </c>
    </row>
    <row r="341" spans="2:13" x14ac:dyDescent="0.25">
      <c r="B341" s="37">
        <v>2014</v>
      </c>
      <c r="C341" s="12">
        <v>2013</v>
      </c>
      <c r="D341" s="12" t="s">
        <v>15</v>
      </c>
      <c r="E341" s="12">
        <f t="shared" si="5"/>
        <v>2015</v>
      </c>
      <c r="F341" s="12">
        <v>150</v>
      </c>
      <c r="G341" s="13">
        <v>3387.8326996197716</v>
      </c>
      <c r="H341" s="13">
        <v>3387.8326996197716</v>
      </c>
      <c r="I341" s="13">
        <v>23.469581749049429</v>
      </c>
      <c r="J341" s="13">
        <v>0</v>
      </c>
      <c r="K341" s="12">
        <v>9716</v>
      </c>
      <c r="L341" s="12">
        <v>9716</v>
      </c>
      <c r="M341" s="15">
        <v>2</v>
      </c>
    </row>
    <row r="342" spans="2:13" x14ac:dyDescent="0.25">
      <c r="B342" s="37">
        <v>2015</v>
      </c>
      <c r="C342" s="12">
        <v>2014</v>
      </c>
      <c r="D342" s="12" t="s">
        <v>25</v>
      </c>
      <c r="E342" s="12">
        <f t="shared" si="5"/>
        <v>2018</v>
      </c>
      <c r="F342" s="12">
        <v>1300</v>
      </c>
      <c r="G342" s="13">
        <v>2728.7184284377927</v>
      </c>
      <c r="H342" s="13">
        <v>2728.7184284377927</v>
      </c>
      <c r="I342" s="13">
        <v>29.148737137511695</v>
      </c>
      <c r="J342" s="13">
        <v>4.1814780168381667</v>
      </c>
      <c r="K342" s="12">
        <v>8800</v>
      </c>
      <c r="L342" s="12">
        <v>8740</v>
      </c>
      <c r="M342" s="15">
        <v>4</v>
      </c>
    </row>
    <row r="343" spans="2:13" x14ac:dyDescent="0.25">
      <c r="B343" s="37">
        <v>2015</v>
      </c>
      <c r="C343" s="12">
        <v>2014</v>
      </c>
      <c r="D343" s="12" t="s">
        <v>22</v>
      </c>
      <c r="E343" s="12">
        <f t="shared" si="5"/>
        <v>2018</v>
      </c>
      <c r="F343" s="12">
        <v>1200</v>
      </c>
      <c r="G343" s="13">
        <v>3486.4359214218898</v>
      </c>
      <c r="H343" s="13">
        <v>3486.4359214218898</v>
      </c>
      <c r="I343" s="13">
        <v>48.05425631431244</v>
      </c>
      <c r="J343" s="13">
        <v>6.7539756782039291</v>
      </c>
      <c r="K343" s="12">
        <v>8700</v>
      </c>
      <c r="L343" s="12">
        <v>7450</v>
      </c>
      <c r="M343" s="15">
        <v>4</v>
      </c>
    </row>
    <row r="344" spans="2:13" x14ac:dyDescent="0.25">
      <c r="B344" s="37">
        <v>2015</v>
      </c>
      <c r="C344" s="12">
        <v>2014</v>
      </c>
      <c r="D344" s="12" t="s">
        <v>30</v>
      </c>
      <c r="E344" s="12">
        <f t="shared" si="5"/>
        <v>2018</v>
      </c>
      <c r="F344" s="12">
        <v>520</v>
      </c>
      <c r="G344" s="13">
        <v>6072.9653882132834</v>
      </c>
      <c r="H344" s="13">
        <v>6072.9653882132834</v>
      </c>
      <c r="I344" s="13">
        <v>68.101028999064553</v>
      </c>
      <c r="J344" s="13">
        <v>7.8952291861552855</v>
      </c>
      <c r="K344" s="12">
        <v>10700</v>
      </c>
      <c r="L344" s="12">
        <v>8307</v>
      </c>
      <c r="M344" s="15">
        <v>4</v>
      </c>
    </row>
    <row r="345" spans="2:13" x14ac:dyDescent="0.25">
      <c r="B345" s="37">
        <v>2015</v>
      </c>
      <c r="C345" s="12">
        <v>2014</v>
      </c>
      <c r="D345" s="12" t="s">
        <v>26</v>
      </c>
      <c r="E345" s="12">
        <f t="shared" si="5"/>
        <v>2017</v>
      </c>
      <c r="F345" s="12">
        <v>620</v>
      </c>
      <c r="G345" s="13">
        <v>853.13376987839104</v>
      </c>
      <c r="H345" s="13">
        <v>853.13376987839104</v>
      </c>
      <c r="I345" s="13">
        <v>12.310570626753977</v>
      </c>
      <c r="J345" s="13">
        <v>3.3676333021515439</v>
      </c>
      <c r="K345" s="12">
        <v>7050</v>
      </c>
      <c r="L345" s="12">
        <v>6800</v>
      </c>
      <c r="M345" s="15">
        <v>3</v>
      </c>
    </row>
    <row r="346" spans="2:13" x14ac:dyDescent="0.25">
      <c r="B346" s="37">
        <v>2015</v>
      </c>
      <c r="C346" s="12">
        <v>2014</v>
      </c>
      <c r="D346" s="12" t="s">
        <v>5</v>
      </c>
      <c r="E346" s="12">
        <f t="shared" si="5"/>
        <v>2017</v>
      </c>
      <c r="F346" s="12">
        <v>400</v>
      </c>
      <c r="G346" s="13">
        <v>951.35640785781106</v>
      </c>
      <c r="H346" s="13">
        <v>951.35640785781106</v>
      </c>
      <c r="I346" s="13">
        <v>14.368568755846585</v>
      </c>
      <c r="J346" s="13">
        <v>3.058933582787652</v>
      </c>
      <c r="K346" s="12">
        <v>6430</v>
      </c>
      <c r="L346" s="12">
        <v>6333</v>
      </c>
      <c r="M346" s="15">
        <v>3</v>
      </c>
    </row>
    <row r="347" spans="2:13" x14ac:dyDescent="0.25">
      <c r="B347" s="37">
        <v>2015</v>
      </c>
      <c r="C347" s="12">
        <v>2014</v>
      </c>
      <c r="D347" s="12" t="s">
        <v>31</v>
      </c>
      <c r="E347" s="12">
        <f t="shared" si="5"/>
        <v>2017</v>
      </c>
      <c r="F347" s="12">
        <v>340</v>
      </c>
      <c r="G347" s="13">
        <v>1938.2600561272218</v>
      </c>
      <c r="H347" s="13">
        <v>1938.2600561272218</v>
      </c>
      <c r="I347" s="13">
        <v>29.719363891487372</v>
      </c>
      <c r="J347" s="13">
        <v>6.3423760523854078</v>
      </c>
      <c r="K347" s="12">
        <v>7525</v>
      </c>
      <c r="L347" s="12">
        <v>7493</v>
      </c>
      <c r="M347" s="15">
        <v>3</v>
      </c>
    </row>
    <row r="348" spans="2:13" x14ac:dyDescent="0.25">
      <c r="B348" s="37">
        <v>2015</v>
      </c>
      <c r="C348" s="12">
        <v>2014</v>
      </c>
      <c r="D348" s="12" t="s">
        <v>8</v>
      </c>
      <c r="E348" s="12">
        <f t="shared" si="5"/>
        <v>2016</v>
      </c>
      <c r="F348" s="12">
        <v>85</v>
      </c>
      <c r="G348" s="13">
        <v>905.51917680074837</v>
      </c>
      <c r="H348" s="13">
        <v>905.51917680074837</v>
      </c>
      <c r="I348" s="13">
        <v>6.8662301216089805</v>
      </c>
      <c r="J348" s="13">
        <v>14.443405051449954</v>
      </c>
      <c r="K348" s="12">
        <v>10783</v>
      </c>
      <c r="L348" s="12">
        <v>10450</v>
      </c>
      <c r="M348" s="15">
        <v>2</v>
      </c>
    </row>
    <row r="349" spans="2:13" x14ac:dyDescent="0.25">
      <c r="B349" s="37">
        <v>2015</v>
      </c>
      <c r="C349" s="12">
        <v>2014</v>
      </c>
      <c r="D349" s="12" t="s">
        <v>4</v>
      </c>
      <c r="E349" s="12">
        <f t="shared" si="5"/>
        <v>2016</v>
      </c>
      <c r="F349" s="12">
        <v>210</v>
      </c>
      <c r="G349" s="13">
        <v>627.68942937324607</v>
      </c>
      <c r="H349" s="13">
        <v>627.68942937324607</v>
      </c>
      <c r="I349" s="13">
        <v>6.585594013096352</v>
      </c>
      <c r="J349" s="13">
        <v>9.7006548175865284</v>
      </c>
      <c r="K349" s="12">
        <v>9750</v>
      </c>
      <c r="L349" s="12">
        <v>8550</v>
      </c>
      <c r="M349" s="15">
        <v>2</v>
      </c>
    </row>
    <row r="350" spans="2:13" x14ac:dyDescent="0.25">
      <c r="B350" s="37">
        <v>2015</v>
      </c>
      <c r="C350" s="12">
        <v>2014</v>
      </c>
      <c r="D350" s="12" t="s">
        <v>6</v>
      </c>
      <c r="E350" s="12">
        <f t="shared" si="5"/>
        <v>2017</v>
      </c>
      <c r="F350" s="12">
        <v>10</v>
      </c>
      <c r="G350" s="13">
        <v>6527.595884003742</v>
      </c>
      <c r="H350" s="13">
        <v>6527.595884003742</v>
      </c>
      <c r="I350" s="13">
        <v>0</v>
      </c>
      <c r="J350" s="13">
        <v>40.196445275958844</v>
      </c>
      <c r="K350" s="12">
        <v>9500</v>
      </c>
      <c r="L350" s="12">
        <v>6960</v>
      </c>
      <c r="M350" s="15">
        <v>3</v>
      </c>
    </row>
    <row r="351" spans="2:13" x14ac:dyDescent="0.25">
      <c r="B351" s="37">
        <v>2015</v>
      </c>
      <c r="C351" s="12">
        <v>2014</v>
      </c>
      <c r="D351" s="12" t="s">
        <v>18</v>
      </c>
      <c r="E351" s="12">
        <f t="shared" si="5"/>
        <v>2020</v>
      </c>
      <c r="F351" s="12">
        <v>2234</v>
      </c>
      <c r="G351" s="13">
        <v>5019.644527595884</v>
      </c>
      <c r="H351" s="13">
        <v>5019.644527595884</v>
      </c>
      <c r="I351" s="13">
        <v>87.212347988774567</v>
      </c>
      <c r="J351" s="13">
        <v>2.0018709073900842</v>
      </c>
      <c r="K351" s="12">
        <v>10479</v>
      </c>
      <c r="L351" s="12">
        <v>10479</v>
      </c>
      <c r="M351" s="15">
        <v>6</v>
      </c>
    </row>
    <row r="352" spans="2:13" x14ac:dyDescent="0.25">
      <c r="B352" s="37">
        <v>2015</v>
      </c>
      <c r="C352" s="12">
        <v>2014</v>
      </c>
      <c r="D352" s="12" t="s">
        <v>28</v>
      </c>
      <c r="E352" s="12">
        <f t="shared" si="5"/>
        <v>2017</v>
      </c>
      <c r="F352" s="12">
        <v>2</v>
      </c>
      <c r="G352" s="13">
        <v>1381.6651075771749</v>
      </c>
      <c r="H352" s="13">
        <v>1381.6651075771749</v>
      </c>
      <c r="I352" s="13">
        <v>16.314312441534145</v>
      </c>
      <c r="J352" s="13">
        <v>7.2497661365762402</v>
      </c>
      <c r="K352" s="12">
        <v>9015</v>
      </c>
      <c r="L352" s="12">
        <v>8900</v>
      </c>
      <c r="M352" s="15">
        <v>3</v>
      </c>
    </row>
    <row r="353" spans="2:13" x14ac:dyDescent="0.25">
      <c r="B353" s="37">
        <v>2015</v>
      </c>
      <c r="C353" s="12">
        <v>2014</v>
      </c>
      <c r="D353" s="12" t="s">
        <v>29</v>
      </c>
      <c r="E353" s="12">
        <f t="shared" si="5"/>
        <v>2016</v>
      </c>
      <c r="F353" s="12">
        <v>1</v>
      </c>
      <c r="G353" s="13">
        <v>1659.4948550046774</v>
      </c>
      <c r="H353" s="13">
        <v>1659.4948550046774</v>
      </c>
      <c r="I353" s="13">
        <v>16.314312441534145</v>
      </c>
      <c r="J353" s="13">
        <v>7.2497661365762402</v>
      </c>
      <c r="K353" s="12">
        <v>10015</v>
      </c>
      <c r="L353" s="12">
        <v>9880</v>
      </c>
      <c r="M353" s="15">
        <v>2</v>
      </c>
    </row>
    <row r="354" spans="2:13" x14ac:dyDescent="0.25">
      <c r="B354" s="37">
        <v>2015</v>
      </c>
      <c r="C354" s="12">
        <v>2014</v>
      </c>
      <c r="D354" s="12" t="s">
        <v>11</v>
      </c>
      <c r="E354" s="12">
        <f t="shared" si="5"/>
        <v>2018</v>
      </c>
      <c r="F354" s="12">
        <v>50</v>
      </c>
      <c r="G354" s="13">
        <v>3422.8250701590273</v>
      </c>
      <c r="H354" s="13">
        <v>3422.8250701590273</v>
      </c>
      <c r="I354" s="13">
        <v>98.76520112254444</v>
      </c>
      <c r="J354" s="13">
        <v>4.920486435921422</v>
      </c>
      <c r="K354" s="12">
        <v>13500</v>
      </c>
      <c r="L354" s="12">
        <v>13500</v>
      </c>
      <c r="M354" s="15">
        <v>4</v>
      </c>
    </row>
    <row r="355" spans="2:13" x14ac:dyDescent="0.25">
      <c r="B355" s="37">
        <v>2015</v>
      </c>
      <c r="C355" s="12">
        <v>2014</v>
      </c>
      <c r="D355" s="12" t="s">
        <v>10</v>
      </c>
      <c r="E355" s="12">
        <f t="shared" si="5"/>
        <v>2018</v>
      </c>
      <c r="F355" s="12">
        <v>50</v>
      </c>
      <c r="G355" s="13">
        <v>2289.9906454630495</v>
      </c>
      <c r="H355" s="13">
        <v>2289.9906454630495</v>
      </c>
      <c r="I355" s="13">
        <v>105.56594948550047</v>
      </c>
      <c r="J355" s="13">
        <v>0</v>
      </c>
      <c r="K355" s="12">
        <v>9516</v>
      </c>
      <c r="L355" s="12">
        <v>9516</v>
      </c>
      <c r="M355" s="15">
        <v>4</v>
      </c>
    </row>
    <row r="356" spans="2:13" x14ac:dyDescent="0.25">
      <c r="B356" s="37">
        <v>2015</v>
      </c>
      <c r="C356" s="12">
        <v>2014</v>
      </c>
      <c r="D356" s="12" t="s">
        <v>12</v>
      </c>
      <c r="E356" s="12">
        <f t="shared" si="5"/>
        <v>2017</v>
      </c>
      <c r="F356" s="12">
        <v>50</v>
      </c>
      <c r="G356" s="13">
        <v>7737.1375116931713</v>
      </c>
      <c r="H356" s="13">
        <v>7737.1375116931713</v>
      </c>
      <c r="I356" s="13">
        <v>367.2591206735267</v>
      </c>
      <c r="J356" s="13">
        <v>8.1758652946679149</v>
      </c>
      <c r="K356" s="12">
        <v>14878</v>
      </c>
      <c r="L356" s="12">
        <v>18000</v>
      </c>
      <c r="M356" s="15">
        <v>3</v>
      </c>
    </row>
    <row r="357" spans="2:13" x14ac:dyDescent="0.25">
      <c r="B357" s="37">
        <v>2015</v>
      </c>
      <c r="C357" s="12">
        <v>2014</v>
      </c>
      <c r="D357" s="12" t="s">
        <v>32</v>
      </c>
      <c r="E357" s="12">
        <f t="shared" si="5"/>
        <v>2018</v>
      </c>
      <c r="F357" s="12">
        <v>500</v>
      </c>
      <c r="G357" s="13">
        <v>2479.8877455565948</v>
      </c>
      <c r="H357" s="13">
        <v>2479.8877455565948</v>
      </c>
      <c r="I357" s="13">
        <v>14.172123479887746</v>
      </c>
      <c r="J357" s="13">
        <v>5.3882132834424699</v>
      </c>
      <c r="K357" s="12">
        <v>9516</v>
      </c>
      <c r="L357" s="12">
        <v>9516</v>
      </c>
      <c r="M357" s="15">
        <v>4</v>
      </c>
    </row>
    <row r="358" spans="2:13" x14ac:dyDescent="0.25">
      <c r="B358" s="37">
        <v>2015</v>
      </c>
      <c r="C358" s="12">
        <v>2014</v>
      </c>
      <c r="D358" s="12" t="s">
        <v>14</v>
      </c>
      <c r="E358" s="12">
        <f t="shared" si="5"/>
        <v>2017</v>
      </c>
      <c r="F358" s="12">
        <v>100</v>
      </c>
      <c r="G358" s="13">
        <v>1852.1983161833491</v>
      </c>
      <c r="H358" s="13">
        <v>1852.1983161833491</v>
      </c>
      <c r="I358" s="13">
        <v>36.978484565014035</v>
      </c>
      <c r="J358" s="13">
        <v>0</v>
      </c>
      <c r="K358" s="12">
        <v>9516</v>
      </c>
      <c r="L358" s="12">
        <v>9516</v>
      </c>
      <c r="M358" s="15">
        <v>3</v>
      </c>
    </row>
    <row r="359" spans="2:13" x14ac:dyDescent="0.25">
      <c r="B359" s="37">
        <v>2015</v>
      </c>
      <c r="C359" s="12">
        <v>2014</v>
      </c>
      <c r="D359" s="12" t="s">
        <v>33</v>
      </c>
      <c r="E359" s="12">
        <f t="shared" si="5"/>
        <v>2018</v>
      </c>
      <c r="F359" s="12">
        <v>400</v>
      </c>
      <c r="G359" s="13">
        <v>5756.7820392890553</v>
      </c>
      <c r="H359" s="13">
        <v>5756.7820392890553</v>
      </c>
      <c r="I359" s="13">
        <v>69.186155285313376</v>
      </c>
      <c r="J359" s="13">
        <v>0</v>
      </c>
      <c r="K359" s="12">
        <v>9516</v>
      </c>
      <c r="L359" s="12">
        <v>9516</v>
      </c>
      <c r="M359" s="15">
        <v>4</v>
      </c>
    </row>
    <row r="360" spans="2:13" x14ac:dyDescent="0.25">
      <c r="B360" s="37">
        <v>2015</v>
      </c>
      <c r="C360" s="12">
        <v>2014</v>
      </c>
      <c r="D360" s="12" t="s">
        <v>13</v>
      </c>
      <c r="E360" s="12">
        <f t="shared" si="5"/>
        <v>2017</v>
      </c>
      <c r="F360" s="12">
        <v>100</v>
      </c>
      <c r="G360" s="13">
        <v>3790.4583723105707</v>
      </c>
      <c r="H360" s="13">
        <v>3790.4583723105707</v>
      </c>
      <c r="I360" s="13">
        <v>62.890551917680078</v>
      </c>
      <c r="J360" s="13">
        <v>0</v>
      </c>
      <c r="K360" s="12">
        <v>9516</v>
      </c>
      <c r="L360" s="12">
        <v>9516</v>
      </c>
      <c r="M360" s="15">
        <v>3</v>
      </c>
    </row>
    <row r="361" spans="2:13" x14ac:dyDescent="0.25">
      <c r="B361" s="37">
        <v>2015</v>
      </c>
      <c r="C361" s="12">
        <v>2014</v>
      </c>
      <c r="D361" s="12" t="s">
        <v>15</v>
      </c>
      <c r="E361" s="12">
        <f t="shared" si="5"/>
        <v>2016</v>
      </c>
      <c r="F361" s="12">
        <v>150</v>
      </c>
      <c r="G361" s="13">
        <v>3067.3526660430311</v>
      </c>
      <c r="H361" s="13">
        <v>3067.3526660430311</v>
      </c>
      <c r="I361" s="13">
        <v>23.086997193638915</v>
      </c>
      <c r="J361" s="13">
        <v>0</v>
      </c>
      <c r="K361" s="12">
        <v>9516</v>
      </c>
      <c r="L361" s="12">
        <v>9516</v>
      </c>
      <c r="M361" s="15">
        <v>2</v>
      </c>
    </row>
    <row r="362" spans="2:13" x14ac:dyDescent="0.25">
      <c r="B362" s="37">
        <v>2016</v>
      </c>
      <c r="C362" s="12">
        <v>2015</v>
      </c>
      <c r="D362" s="12" t="s">
        <v>30</v>
      </c>
      <c r="E362" s="12">
        <f t="shared" si="5"/>
        <v>2019</v>
      </c>
      <c r="F362" s="12">
        <v>650</v>
      </c>
      <c r="G362" s="13">
        <v>4601.0830324909739</v>
      </c>
      <c r="H362" s="13">
        <v>4601.0830324909739</v>
      </c>
      <c r="I362" s="13">
        <v>61.814079422382662</v>
      </c>
      <c r="J362" s="13">
        <v>6.2725631768953063</v>
      </c>
      <c r="K362" s="12">
        <v>9750</v>
      </c>
      <c r="L362" s="12">
        <v>9221</v>
      </c>
      <c r="M362" s="15">
        <v>4</v>
      </c>
    </row>
    <row r="363" spans="2:13" x14ac:dyDescent="0.25">
      <c r="B363" s="37">
        <v>2016</v>
      </c>
      <c r="C363" s="12">
        <v>2015</v>
      </c>
      <c r="D363" s="12" t="s">
        <v>26</v>
      </c>
      <c r="E363" s="12">
        <f t="shared" si="5"/>
        <v>2018</v>
      </c>
      <c r="F363" s="12">
        <v>702</v>
      </c>
      <c r="G363" s="13">
        <v>862.81588447653417</v>
      </c>
      <c r="H363" s="13">
        <v>862.81588447653417</v>
      </c>
      <c r="I363" s="13">
        <v>9.7111913357400717</v>
      </c>
      <c r="J363" s="13">
        <v>3.0866425992779778</v>
      </c>
      <c r="K363" s="12">
        <v>6600</v>
      </c>
      <c r="L363" s="12">
        <v>6350</v>
      </c>
      <c r="M363" s="15">
        <v>3</v>
      </c>
    </row>
    <row r="364" spans="2:13" x14ac:dyDescent="0.25">
      <c r="B364" s="37">
        <v>2016</v>
      </c>
      <c r="C364" s="12">
        <v>2015</v>
      </c>
      <c r="D364" s="12" t="s">
        <v>5</v>
      </c>
      <c r="E364" s="12">
        <f t="shared" si="5"/>
        <v>2018</v>
      </c>
      <c r="F364" s="12">
        <v>429</v>
      </c>
      <c r="G364" s="13">
        <v>974.72924187725619</v>
      </c>
      <c r="H364" s="13">
        <v>974.72924187725619</v>
      </c>
      <c r="I364" s="13">
        <v>8.8267148014440426</v>
      </c>
      <c r="J364" s="13">
        <v>1.7689530685920576</v>
      </c>
      <c r="K364" s="12">
        <v>6300</v>
      </c>
      <c r="L364" s="12">
        <v>6200</v>
      </c>
      <c r="M364" s="15">
        <v>3</v>
      </c>
    </row>
    <row r="365" spans="2:13" x14ac:dyDescent="0.25">
      <c r="B365" s="37">
        <v>2016</v>
      </c>
      <c r="C365" s="12">
        <v>2015</v>
      </c>
      <c r="D365" s="12" t="s">
        <v>31</v>
      </c>
      <c r="E365" s="12">
        <f t="shared" si="5"/>
        <v>2018</v>
      </c>
      <c r="F365" s="12">
        <v>340</v>
      </c>
      <c r="G365" s="13">
        <v>1924.1877256317689</v>
      </c>
      <c r="H365" s="13">
        <v>1924.1877256317689</v>
      </c>
      <c r="I365" s="13">
        <v>29.503610108303246</v>
      </c>
      <c r="J365" s="13">
        <v>6.2906137184115511</v>
      </c>
      <c r="K365" s="12">
        <v>7525</v>
      </c>
      <c r="L365" s="12">
        <v>7493</v>
      </c>
      <c r="M365" s="15">
        <v>3</v>
      </c>
    </row>
    <row r="366" spans="2:13" x14ac:dyDescent="0.25">
      <c r="B366" s="37">
        <v>2016</v>
      </c>
      <c r="C366" s="12">
        <v>2015</v>
      </c>
      <c r="D366" s="12" t="s">
        <v>8</v>
      </c>
      <c r="E366" s="12">
        <f t="shared" si="5"/>
        <v>2017</v>
      </c>
      <c r="F366" s="12">
        <v>100</v>
      </c>
      <c r="G366" s="13">
        <v>972.02166064981941</v>
      </c>
      <c r="H366" s="13">
        <v>972.02166064981941</v>
      </c>
      <c r="I366" s="13">
        <v>15.451263537906136</v>
      </c>
      <c r="J366" s="13">
        <v>3.0866425992779778</v>
      </c>
      <c r="K366" s="12">
        <v>9960</v>
      </c>
      <c r="L366" s="12">
        <v>9600</v>
      </c>
      <c r="M366" s="15">
        <v>2</v>
      </c>
    </row>
    <row r="367" spans="2:13" x14ac:dyDescent="0.25">
      <c r="B367" s="37">
        <v>2016</v>
      </c>
      <c r="C367" s="12">
        <v>2015</v>
      </c>
      <c r="D367" s="12" t="s">
        <v>4</v>
      </c>
      <c r="E367" s="12">
        <f t="shared" si="5"/>
        <v>2017</v>
      </c>
      <c r="F367" s="12">
        <v>237</v>
      </c>
      <c r="G367" s="13">
        <v>599.27797833935017</v>
      </c>
      <c r="H367" s="13">
        <v>599.27797833935017</v>
      </c>
      <c r="I367" s="13">
        <v>6.0018050541516246</v>
      </c>
      <c r="J367" s="13">
        <v>9.4494584837545119</v>
      </c>
      <c r="K367" s="12">
        <v>9800</v>
      </c>
      <c r="L367" s="12">
        <v>8550</v>
      </c>
      <c r="M367" s="15">
        <v>2</v>
      </c>
    </row>
    <row r="368" spans="2:13" x14ac:dyDescent="0.25">
      <c r="B368" s="37">
        <v>2016</v>
      </c>
      <c r="C368" s="12">
        <v>2015</v>
      </c>
      <c r="D368" s="12" t="s">
        <v>6</v>
      </c>
      <c r="E368" s="12">
        <f t="shared" si="5"/>
        <v>2018</v>
      </c>
      <c r="F368" s="12">
        <v>10</v>
      </c>
      <c r="G368" s="13">
        <v>6481.0469314079419</v>
      </c>
      <c r="H368" s="13">
        <v>6481.0469314079419</v>
      </c>
      <c r="I368" s="13">
        <v>0</v>
      </c>
      <c r="J368" s="13">
        <v>39.900722021660648</v>
      </c>
      <c r="K368" s="12">
        <v>9500</v>
      </c>
      <c r="L368" s="12">
        <v>6960</v>
      </c>
      <c r="M368" s="15">
        <v>3</v>
      </c>
    </row>
    <row r="369" spans="2:13" x14ac:dyDescent="0.25">
      <c r="B369" s="37">
        <v>2016</v>
      </c>
      <c r="C369" s="12">
        <v>2015</v>
      </c>
      <c r="D369" s="12" t="s">
        <v>18</v>
      </c>
      <c r="E369" s="12">
        <f t="shared" si="5"/>
        <v>2021</v>
      </c>
      <c r="F369" s="12">
        <v>2234</v>
      </c>
      <c r="G369" s="13">
        <v>5512.6353790613712</v>
      </c>
      <c r="H369" s="13">
        <v>5512.6353790613712</v>
      </c>
      <c r="I369" s="13">
        <v>88.546931407942225</v>
      </c>
      <c r="J369" s="13">
        <v>2.0306859205776173</v>
      </c>
      <c r="K369" s="12">
        <v>10449</v>
      </c>
      <c r="L369" s="12">
        <v>10449</v>
      </c>
      <c r="M369" s="15">
        <v>6</v>
      </c>
    </row>
    <row r="370" spans="2:13" x14ac:dyDescent="0.25">
      <c r="B370" s="37">
        <v>2016</v>
      </c>
      <c r="C370" s="12">
        <v>2015</v>
      </c>
      <c r="D370" s="12" t="s">
        <v>28</v>
      </c>
      <c r="E370" s="12">
        <f t="shared" si="5"/>
        <v>2018</v>
      </c>
      <c r="F370" s="12">
        <v>2</v>
      </c>
      <c r="G370" s="13">
        <v>1371.841155234657</v>
      </c>
      <c r="H370" s="13">
        <v>1371.841155234657</v>
      </c>
      <c r="I370" s="13">
        <v>16.191335740072201</v>
      </c>
      <c r="J370" s="13">
        <v>7.2021660649819488</v>
      </c>
      <c r="K370" s="12">
        <v>9004</v>
      </c>
      <c r="L370" s="12">
        <v>8900</v>
      </c>
      <c r="M370" s="15">
        <v>3</v>
      </c>
    </row>
    <row r="371" spans="2:13" x14ac:dyDescent="0.25">
      <c r="B371" s="37">
        <v>2016</v>
      </c>
      <c r="C371" s="12">
        <v>2015</v>
      </c>
      <c r="D371" s="12" t="s">
        <v>29</v>
      </c>
      <c r="E371" s="12">
        <f t="shared" si="5"/>
        <v>2017</v>
      </c>
      <c r="F371" s="12">
        <v>1</v>
      </c>
      <c r="G371" s="13">
        <v>1648.0144404332129</v>
      </c>
      <c r="H371" s="13">
        <v>1648.0144404332129</v>
      </c>
      <c r="I371" s="13">
        <v>16.191335740072201</v>
      </c>
      <c r="J371" s="13">
        <v>7.2021660649819488</v>
      </c>
      <c r="K371" s="12">
        <v>10002</v>
      </c>
      <c r="L371" s="12">
        <v>9880</v>
      </c>
      <c r="M371" s="15">
        <v>2</v>
      </c>
    </row>
    <row r="372" spans="2:13" x14ac:dyDescent="0.25">
      <c r="B372" s="37">
        <v>2016</v>
      </c>
      <c r="C372" s="12">
        <v>2015</v>
      </c>
      <c r="D372" s="12" t="s">
        <v>11</v>
      </c>
      <c r="E372" s="12">
        <f t="shared" si="5"/>
        <v>2019</v>
      </c>
      <c r="F372" s="12">
        <v>50</v>
      </c>
      <c r="G372" s="13">
        <v>3398.0144404332127</v>
      </c>
      <c r="H372" s="13">
        <v>3398.0144404332127</v>
      </c>
      <c r="I372" s="13">
        <v>98.041516245487358</v>
      </c>
      <c r="J372" s="13">
        <v>4.8826714801444044</v>
      </c>
      <c r="K372" s="12">
        <v>13500</v>
      </c>
      <c r="L372" s="12">
        <v>13500</v>
      </c>
      <c r="M372" s="15">
        <v>4</v>
      </c>
    </row>
    <row r="373" spans="2:13" x14ac:dyDescent="0.25">
      <c r="B373" s="37">
        <v>2016</v>
      </c>
      <c r="C373" s="12">
        <v>2015</v>
      </c>
      <c r="D373" s="12" t="s">
        <v>10</v>
      </c>
      <c r="E373" s="12">
        <f t="shared" si="5"/>
        <v>2019</v>
      </c>
      <c r="F373" s="12">
        <v>50</v>
      </c>
      <c r="G373" s="13">
        <v>2425.0902527075809</v>
      </c>
      <c r="H373" s="13">
        <v>2425.0902527075809</v>
      </c>
      <c r="I373" s="13">
        <v>104.8014440433213</v>
      </c>
      <c r="J373" s="13">
        <v>0</v>
      </c>
      <c r="K373" s="12">
        <v>9541</v>
      </c>
      <c r="L373" s="12">
        <v>9541</v>
      </c>
      <c r="M373" s="15">
        <v>4</v>
      </c>
    </row>
    <row r="374" spans="2:13" x14ac:dyDescent="0.25">
      <c r="B374" s="37">
        <v>2016</v>
      </c>
      <c r="C374" s="12">
        <v>2015</v>
      </c>
      <c r="D374" s="12" t="s">
        <v>12</v>
      </c>
      <c r="E374" s="12">
        <f t="shared" si="5"/>
        <v>2018</v>
      </c>
      <c r="F374" s="12">
        <v>50</v>
      </c>
      <c r="G374" s="13">
        <v>7681.4079422382665</v>
      </c>
      <c r="H374" s="13">
        <v>7681.4079422382665</v>
      </c>
      <c r="I374" s="13">
        <v>364.59386281588445</v>
      </c>
      <c r="J374" s="13">
        <v>8.1227436823104693</v>
      </c>
      <c r="K374" s="12">
        <v>14360</v>
      </c>
      <c r="L374" s="12">
        <v>18000</v>
      </c>
      <c r="M374" s="15">
        <v>3</v>
      </c>
    </row>
    <row r="375" spans="2:13" x14ac:dyDescent="0.25">
      <c r="B375" s="37">
        <v>2016</v>
      </c>
      <c r="C375" s="12">
        <v>2015</v>
      </c>
      <c r="D375" s="12" t="s">
        <v>32</v>
      </c>
      <c r="E375" s="12">
        <f t="shared" si="5"/>
        <v>2019</v>
      </c>
      <c r="F375" s="12">
        <v>500</v>
      </c>
      <c r="G375" s="13">
        <v>2175.9927797833934</v>
      </c>
      <c r="H375" s="13">
        <v>2175.9927797833934</v>
      </c>
      <c r="I375" s="13">
        <v>13.267148014440432</v>
      </c>
      <c r="J375" s="13">
        <v>2.3646209386281587</v>
      </c>
      <c r="K375" s="12">
        <v>9541</v>
      </c>
      <c r="L375" s="12">
        <v>9541</v>
      </c>
      <c r="M375" s="15">
        <v>4</v>
      </c>
    </row>
    <row r="376" spans="2:13" x14ac:dyDescent="0.25">
      <c r="B376" s="37">
        <v>2016</v>
      </c>
      <c r="C376" s="12">
        <v>2015</v>
      </c>
      <c r="D376" s="12" t="s">
        <v>14</v>
      </c>
      <c r="E376" s="12">
        <f t="shared" si="5"/>
        <v>2018</v>
      </c>
      <c r="F376" s="12">
        <v>100</v>
      </c>
      <c r="G376" s="13">
        <v>1483.7545126353789</v>
      </c>
      <c r="H376" s="13">
        <v>1483.7545126353789</v>
      </c>
      <c r="I376" s="13">
        <v>41.498194945848368</v>
      </c>
      <c r="J376" s="13">
        <v>0</v>
      </c>
      <c r="K376" s="12">
        <v>9541</v>
      </c>
      <c r="L376" s="12">
        <v>9541</v>
      </c>
      <c r="M376" s="15">
        <v>3</v>
      </c>
    </row>
    <row r="377" spans="2:13" x14ac:dyDescent="0.25">
      <c r="B377" s="37">
        <v>2016</v>
      </c>
      <c r="C377" s="12">
        <v>2015</v>
      </c>
      <c r="D377" s="12" t="s">
        <v>33</v>
      </c>
      <c r="E377" s="12">
        <f t="shared" si="5"/>
        <v>2019</v>
      </c>
      <c r="F377" s="12">
        <v>400</v>
      </c>
      <c r="G377" s="13">
        <v>5713.8989169675087</v>
      </c>
      <c r="H377" s="13">
        <v>5713.8989169675087</v>
      </c>
      <c r="I377" s="13">
        <v>68.682310469314075</v>
      </c>
      <c r="J377" s="13">
        <v>0</v>
      </c>
      <c r="K377" s="12">
        <v>9541</v>
      </c>
      <c r="L377" s="12">
        <v>9541</v>
      </c>
      <c r="M377" s="15">
        <v>4</v>
      </c>
    </row>
    <row r="378" spans="2:13" x14ac:dyDescent="0.25">
      <c r="B378" s="37">
        <v>2016</v>
      </c>
      <c r="C378" s="12">
        <v>2015</v>
      </c>
      <c r="D378" s="12" t="s">
        <v>13</v>
      </c>
      <c r="E378" s="12">
        <f t="shared" si="5"/>
        <v>2018</v>
      </c>
      <c r="F378" s="12">
        <v>100</v>
      </c>
      <c r="G378" s="13">
        <v>3761.7328519855591</v>
      </c>
      <c r="H378" s="13">
        <v>3761.7328519855591</v>
      </c>
      <c r="I378" s="13">
        <v>62.427797833935017</v>
      </c>
      <c r="J378" s="13">
        <v>0</v>
      </c>
      <c r="K378" s="12">
        <v>9541</v>
      </c>
      <c r="L378" s="12">
        <v>9541</v>
      </c>
      <c r="M378" s="15">
        <v>3</v>
      </c>
    </row>
    <row r="379" spans="2:13" x14ac:dyDescent="0.25">
      <c r="B379" s="40">
        <v>2016</v>
      </c>
      <c r="C379" s="18">
        <v>2015</v>
      </c>
      <c r="D379" s="18" t="s">
        <v>15</v>
      </c>
      <c r="E379" s="18">
        <f t="shared" si="5"/>
        <v>2017</v>
      </c>
      <c r="F379" s="18">
        <v>150</v>
      </c>
      <c r="G379" s="19">
        <v>2238.2671480144404</v>
      </c>
      <c r="H379" s="19">
        <v>2238.2671480144404</v>
      </c>
      <c r="I379" s="19">
        <v>19.250902527075809</v>
      </c>
      <c r="J379" s="19">
        <v>0</v>
      </c>
      <c r="K379" s="18">
        <v>9541</v>
      </c>
      <c r="L379" s="18">
        <v>9541</v>
      </c>
      <c r="M379" s="35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7"/>
  <sheetViews>
    <sheetView workbookViewId="0">
      <selection activeCell="G11" sqref="G11"/>
    </sheetView>
  </sheetViews>
  <sheetFormatPr defaultRowHeight="15.75" x14ac:dyDescent="0.25"/>
  <cols>
    <col min="1" max="1" width="1.5" customWidth="1"/>
    <col min="2" max="2" width="9" customWidth="1"/>
    <col min="3" max="3" width="13.375" bestFit="1" customWidth="1"/>
    <col min="4" max="4" width="33" bestFit="1" customWidth="1"/>
    <col min="5" max="5" width="12.75" bestFit="1" customWidth="1"/>
    <col min="6" max="6" width="9.5" bestFit="1" customWidth="1"/>
    <col min="7" max="7" width="25.5" bestFit="1" customWidth="1"/>
    <col min="8" max="8" width="26" bestFit="1" customWidth="1"/>
    <col min="9" max="9" width="15.625" bestFit="1" customWidth="1"/>
    <col min="10" max="10" width="28.375" bestFit="1" customWidth="1"/>
    <col min="11" max="11" width="23.5" bestFit="1" customWidth="1"/>
    <col min="12" max="12" width="24" bestFit="1" customWidth="1"/>
    <col min="13" max="13" width="20.375" bestFit="1" customWidth="1"/>
  </cols>
  <sheetData>
    <row r="1" spans="2:13" x14ac:dyDescent="0.25">
      <c r="B1" s="38" t="s">
        <v>37</v>
      </c>
    </row>
    <row r="3" spans="2:13" x14ac:dyDescent="0.25">
      <c r="B3" s="41" t="s">
        <v>9</v>
      </c>
      <c r="C3" s="32" t="s">
        <v>2</v>
      </c>
      <c r="D3" s="32" t="s">
        <v>27</v>
      </c>
      <c r="E3" s="32" t="s">
        <v>0</v>
      </c>
      <c r="F3" s="32" t="s">
        <v>36</v>
      </c>
      <c r="G3" s="32" t="s">
        <v>19</v>
      </c>
      <c r="H3" s="32" t="s">
        <v>20</v>
      </c>
      <c r="I3" s="32" t="s">
        <v>17</v>
      </c>
      <c r="J3" s="32" t="s">
        <v>7</v>
      </c>
      <c r="K3" s="32" t="s">
        <v>23</v>
      </c>
      <c r="L3" s="32" t="s">
        <v>24</v>
      </c>
      <c r="M3" s="42" t="s">
        <v>21</v>
      </c>
    </row>
    <row r="4" spans="2:13" x14ac:dyDescent="0.25">
      <c r="B4" s="39">
        <v>1996</v>
      </c>
      <c r="C4" s="7">
        <v>1995</v>
      </c>
      <c r="D4" s="7" t="s">
        <v>25</v>
      </c>
      <c r="E4" s="7">
        <v>2000</v>
      </c>
      <c r="F4" s="7">
        <v>400</v>
      </c>
      <c r="G4" s="8">
        <v>2284.0690978886755</v>
      </c>
      <c r="H4" s="8">
        <v>2284.0690978886755</v>
      </c>
      <c r="I4" s="8">
        <v>77.735124760076772</v>
      </c>
      <c r="J4" s="8">
        <v>3.6468330134357001</v>
      </c>
      <c r="K4" s="9">
        <v>9961</v>
      </c>
      <c r="L4" s="9">
        <v>8142</v>
      </c>
      <c r="M4" s="34">
        <v>4</v>
      </c>
    </row>
    <row r="5" spans="2:13" x14ac:dyDescent="0.25">
      <c r="B5" s="37">
        <v>1996</v>
      </c>
      <c r="C5" s="12">
        <v>1995</v>
      </c>
      <c r="D5" s="12" t="s">
        <v>22</v>
      </c>
      <c r="E5" s="12">
        <v>2000</v>
      </c>
      <c r="F5" s="12">
        <v>380</v>
      </c>
      <c r="G5" s="13">
        <v>1934.7408829174663</v>
      </c>
      <c r="H5" s="13">
        <v>1934.7408829174663</v>
      </c>
      <c r="I5" s="13">
        <v>75.623800383877153</v>
      </c>
      <c r="J5" s="13">
        <v>1.9193857965451055</v>
      </c>
      <c r="K5" s="14">
        <v>8730</v>
      </c>
      <c r="L5" s="14">
        <v>7582</v>
      </c>
      <c r="M5" s="15">
        <v>4</v>
      </c>
    </row>
    <row r="6" spans="2:13" x14ac:dyDescent="0.25">
      <c r="B6" s="37">
        <v>1996</v>
      </c>
      <c r="C6" s="12">
        <v>1995</v>
      </c>
      <c r="D6" s="12" t="s">
        <v>3</v>
      </c>
      <c r="E6" s="12">
        <v>1990</v>
      </c>
      <c r="F6" s="12">
        <v>300</v>
      </c>
      <c r="G6" s="13">
        <v>1443.3781190019192</v>
      </c>
      <c r="H6" s="13">
        <v>1443.3781190019192</v>
      </c>
      <c r="I6" s="13">
        <v>10.172744721689059</v>
      </c>
      <c r="J6" s="13">
        <v>9.9808061420345489</v>
      </c>
      <c r="K6" s="14">
        <v>9477</v>
      </c>
      <c r="L6" s="14">
        <v>9477</v>
      </c>
      <c r="M6" s="15">
        <v>2</v>
      </c>
    </row>
    <row r="7" spans="2:13" x14ac:dyDescent="0.25">
      <c r="B7" s="37">
        <v>1996</v>
      </c>
      <c r="C7" s="12">
        <v>1995</v>
      </c>
      <c r="D7" s="12" t="s">
        <v>26</v>
      </c>
      <c r="E7" s="12">
        <v>1999</v>
      </c>
      <c r="F7" s="12">
        <v>250</v>
      </c>
      <c r="G7" s="13">
        <v>660.26871401151629</v>
      </c>
      <c r="H7" s="13">
        <v>660.26871401151629</v>
      </c>
      <c r="I7" s="13">
        <v>43.76199616122841</v>
      </c>
      <c r="J7" s="13">
        <v>0.76775431861804222</v>
      </c>
      <c r="K7" s="14">
        <v>7900</v>
      </c>
      <c r="L7" s="14">
        <v>6842</v>
      </c>
      <c r="M7" s="15">
        <v>3</v>
      </c>
    </row>
    <row r="8" spans="2:13" x14ac:dyDescent="0.25">
      <c r="B8" s="37">
        <v>1996</v>
      </c>
      <c r="C8" s="12">
        <v>1995</v>
      </c>
      <c r="D8" s="12" t="s">
        <v>5</v>
      </c>
      <c r="E8" s="12">
        <v>1999</v>
      </c>
      <c r="F8" s="12">
        <v>400</v>
      </c>
      <c r="G8" s="13">
        <v>637.23608445297498</v>
      </c>
      <c r="H8" s="13">
        <v>637.23608445297498</v>
      </c>
      <c r="I8" s="13">
        <v>40.307101727447218</v>
      </c>
      <c r="J8" s="13">
        <v>0.76775431861804222</v>
      </c>
      <c r="K8" s="14">
        <v>7300</v>
      </c>
      <c r="L8" s="14">
        <v>5687</v>
      </c>
      <c r="M8" s="15">
        <v>3</v>
      </c>
    </row>
    <row r="9" spans="2:13" x14ac:dyDescent="0.25">
      <c r="B9" s="37">
        <v>1996</v>
      </c>
      <c r="C9" s="12">
        <v>1995</v>
      </c>
      <c r="D9" s="12" t="s">
        <v>8</v>
      </c>
      <c r="E9" s="12">
        <v>1990</v>
      </c>
      <c r="F9" s="12">
        <v>160</v>
      </c>
      <c r="G9" s="13">
        <v>527.83109404990398</v>
      </c>
      <c r="H9" s="13">
        <v>527.83109404990398</v>
      </c>
      <c r="I9" s="13">
        <v>18.042226487523994</v>
      </c>
      <c r="J9" s="13">
        <v>0.19193857965451055</v>
      </c>
      <c r="K9" s="14">
        <v>11900</v>
      </c>
      <c r="L9" s="14">
        <v>10663</v>
      </c>
      <c r="M9" s="15">
        <v>2</v>
      </c>
    </row>
    <row r="10" spans="2:13" x14ac:dyDescent="0.25">
      <c r="B10" s="37">
        <v>1996</v>
      </c>
      <c r="C10" s="12">
        <v>1995</v>
      </c>
      <c r="D10" s="12" t="s">
        <v>4</v>
      </c>
      <c r="E10" s="12">
        <v>1990</v>
      </c>
      <c r="F10" s="12">
        <v>120</v>
      </c>
      <c r="G10" s="13">
        <v>1151.6314779270633</v>
      </c>
      <c r="H10" s="13">
        <v>1151.6314779270633</v>
      </c>
      <c r="I10" s="13">
        <v>51.247600767754314</v>
      </c>
      <c r="J10" s="13">
        <v>0.95969289827255277</v>
      </c>
      <c r="K10" s="14">
        <v>9000</v>
      </c>
      <c r="L10" s="14">
        <v>7935</v>
      </c>
      <c r="M10" s="15">
        <v>2</v>
      </c>
    </row>
    <row r="11" spans="2:13" x14ac:dyDescent="0.25">
      <c r="B11" s="37">
        <v>1996</v>
      </c>
      <c r="C11" s="12">
        <v>1995</v>
      </c>
      <c r="D11" s="12" t="s">
        <v>6</v>
      </c>
      <c r="E11" s="12">
        <v>2000</v>
      </c>
      <c r="F11" s="12">
        <v>10</v>
      </c>
      <c r="G11" s="13">
        <v>2055.6621880998082</v>
      </c>
      <c r="H11" s="13">
        <v>2055.6621880998082</v>
      </c>
      <c r="I11" s="13">
        <v>34.357005758157385</v>
      </c>
      <c r="J11" s="13">
        <v>0.57581573896353166</v>
      </c>
      <c r="K11" s="14">
        <v>6450</v>
      </c>
      <c r="L11" s="14">
        <v>5687</v>
      </c>
      <c r="M11" s="15">
        <v>3</v>
      </c>
    </row>
    <row r="12" spans="2:13" x14ac:dyDescent="0.25">
      <c r="B12" s="37">
        <v>1996</v>
      </c>
      <c r="C12" s="12">
        <v>1995</v>
      </c>
      <c r="D12" s="12" t="s">
        <v>32</v>
      </c>
      <c r="E12" s="12">
        <v>1999</v>
      </c>
      <c r="F12" s="12">
        <v>500</v>
      </c>
      <c r="G12" s="13">
        <v>4176.5834932821499</v>
      </c>
      <c r="H12" s="13">
        <v>4176.5834932821499</v>
      </c>
      <c r="I12" s="13">
        <v>19.577735124760075</v>
      </c>
      <c r="J12" s="13">
        <v>6.1420345489443378</v>
      </c>
      <c r="K12" s="14">
        <v>10338</v>
      </c>
      <c r="L12" s="14">
        <v>10338</v>
      </c>
      <c r="M12" s="15">
        <v>4</v>
      </c>
    </row>
    <row r="13" spans="2:13" x14ac:dyDescent="0.25">
      <c r="B13" s="37">
        <v>1996</v>
      </c>
      <c r="C13" s="12">
        <v>1995</v>
      </c>
      <c r="D13" s="12" t="s">
        <v>10</v>
      </c>
      <c r="E13" s="12">
        <v>2010</v>
      </c>
      <c r="F13" s="12">
        <v>50</v>
      </c>
      <c r="G13" s="13">
        <v>4485.6046065259115</v>
      </c>
      <c r="H13" s="13">
        <v>4485.6046065259115</v>
      </c>
      <c r="I13" s="13">
        <v>123.99232245681381</v>
      </c>
      <c r="J13" s="13">
        <v>0</v>
      </c>
      <c r="K13" s="14">
        <v>32391</v>
      </c>
      <c r="L13" s="14">
        <v>32391</v>
      </c>
      <c r="M13" s="15">
        <v>4</v>
      </c>
    </row>
    <row r="14" spans="2:13" x14ac:dyDescent="0.25">
      <c r="B14" s="37">
        <v>1996</v>
      </c>
      <c r="C14" s="12">
        <v>1995</v>
      </c>
      <c r="D14" s="12" t="s">
        <v>11</v>
      </c>
      <c r="E14" s="12">
        <v>2010</v>
      </c>
      <c r="F14" s="12">
        <v>100</v>
      </c>
      <c r="G14" s="13">
        <v>3765.8349328214972</v>
      </c>
      <c r="H14" s="13">
        <v>3765.8349328214972</v>
      </c>
      <c r="I14" s="13">
        <v>130.32629558541268</v>
      </c>
      <c r="J14" s="13">
        <v>28.982725527831093</v>
      </c>
      <c r="K14" s="14">
        <v>8979</v>
      </c>
      <c r="L14" s="14">
        <v>8077</v>
      </c>
      <c r="M14" s="15">
        <v>4</v>
      </c>
    </row>
    <row r="15" spans="2:13" x14ac:dyDescent="0.25">
      <c r="B15" s="37">
        <v>1996</v>
      </c>
      <c r="C15" s="12">
        <v>1995</v>
      </c>
      <c r="D15" s="12" t="s">
        <v>12</v>
      </c>
      <c r="E15" s="12">
        <v>2010</v>
      </c>
      <c r="F15" s="12">
        <v>30</v>
      </c>
      <c r="G15" s="13">
        <v>10472.168905950095</v>
      </c>
      <c r="H15" s="13">
        <v>10472.168905950095</v>
      </c>
      <c r="I15" s="13">
        <v>24.568138195777351</v>
      </c>
      <c r="J15" s="13">
        <v>0</v>
      </c>
      <c r="K15" s="14">
        <v>16377</v>
      </c>
      <c r="L15" s="14">
        <v>16377</v>
      </c>
      <c r="M15" s="15">
        <v>3</v>
      </c>
    </row>
    <row r="16" spans="2:13" x14ac:dyDescent="0.25">
      <c r="B16" s="37">
        <v>1996</v>
      </c>
      <c r="C16" s="12">
        <v>1995</v>
      </c>
      <c r="D16" s="12" t="s">
        <v>13</v>
      </c>
      <c r="E16" s="12">
        <v>2010</v>
      </c>
      <c r="F16" s="12">
        <v>100</v>
      </c>
      <c r="G16" s="13">
        <v>3186.1804222648752</v>
      </c>
      <c r="H16" s="13">
        <v>3186.1804222648752</v>
      </c>
      <c r="I16" s="13">
        <v>38.003838771593088</v>
      </c>
      <c r="J16" s="13">
        <v>0</v>
      </c>
      <c r="K16" s="14">
        <v>10280</v>
      </c>
      <c r="L16" s="14">
        <v>10280</v>
      </c>
      <c r="M16" s="15">
        <v>3</v>
      </c>
    </row>
    <row r="17" spans="2:13" x14ac:dyDescent="0.25">
      <c r="B17" s="37">
        <v>1996</v>
      </c>
      <c r="C17" s="12">
        <v>1995</v>
      </c>
      <c r="D17" s="12" t="s">
        <v>14</v>
      </c>
      <c r="E17" s="12">
        <v>2010</v>
      </c>
      <c r="F17" s="12">
        <v>50</v>
      </c>
      <c r="G17" s="13">
        <v>1520.1535508637235</v>
      </c>
      <c r="H17" s="13">
        <v>1520.1535508637235</v>
      </c>
      <c r="I17" s="13">
        <v>40.1151631477927</v>
      </c>
      <c r="J17" s="13">
        <v>0</v>
      </c>
      <c r="K17" s="14">
        <v>10280</v>
      </c>
      <c r="L17" s="14">
        <v>10280</v>
      </c>
      <c r="M17" s="15">
        <v>3</v>
      </c>
    </row>
    <row r="18" spans="2:13" x14ac:dyDescent="0.25">
      <c r="B18" s="37">
        <v>1996</v>
      </c>
      <c r="C18" s="12">
        <v>1995</v>
      </c>
      <c r="D18" s="12" t="s">
        <v>15</v>
      </c>
      <c r="E18" s="12">
        <v>2010</v>
      </c>
      <c r="F18" s="12">
        <v>5</v>
      </c>
      <c r="G18" s="13">
        <v>5099.8080614203454</v>
      </c>
      <c r="H18" s="13">
        <v>5099.8080614203454</v>
      </c>
      <c r="I18" s="13">
        <v>9.7888675623800374</v>
      </c>
      <c r="J18" s="13">
        <v>0</v>
      </c>
      <c r="K18" s="14">
        <v>10280</v>
      </c>
      <c r="L18" s="14">
        <v>10280</v>
      </c>
      <c r="M18" s="15">
        <v>2</v>
      </c>
    </row>
    <row r="19" spans="2:13" x14ac:dyDescent="0.25">
      <c r="B19" s="37">
        <v>1997</v>
      </c>
      <c r="C19" s="12">
        <v>1996</v>
      </c>
      <c r="D19" s="12" t="s">
        <v>25</v>
      </c>
      <c r="E19" s="12">
        <v>2000</v>
      </c>
      <c r="F19" s="12">
        <v>400</v>
      </c>
      <c r="G19" s="13">
        <v>2045.7796852646638</v>
      </c>
      <c r="H19" s="13">
        <v>2045.7796852646638</v>
      </c>
      <c r="I19" s="13">
        <v>48.927038626609452</v>
      </c>
      <c r="J19" s="13">
        <v>3.4334763948497855</v>
      </c>
      <c r="K19" s="14">
        <v>9961</v>
      </c>
      <c r="L19" s="14">
        <v>9463</v>
      </c>
      <c r="M19" s="15">
        <v>4</v>
      </c>
    </row>
    <row r="20" spans="2:13" x14ac:dyDescent="0.25">
      <c r="B20" s="37">
        <v>1997</v>
      </c>
      <c r="C20" s="12">
        <v>1996</v>
      </c>
      <c r="D20" s="12" t="s">
        <v>22</v>
      </c>
      <c r="E20" s="12">
        <v>2000</v>
      </c>
      <c r="F20" s="12">
        <v>380</v>
      </c>
      <c r="G20" s="13">
        <v>3088.6981402002862</v>
      </c>
      <c r="H20" s="13">
        <v>2145.9227467811161</v>
      </c>
      <c r="I20" s="13">
        <v>72.53218884120173</v>
      </c>
      <c r="J20" s="13">
        <v>1.8597997138769673</v>
      </c>
      <c r="K20" s="14">
        <v>8730</v>
      </c>
      <c r="L20" s="14">
        <v>7582</v>
      </c>
      <c r="M20" s="15">
        <v>4</v>
      </c>
    </row>
    <row r="21" spans="2:13" x14ac:dyDescent="0.25">
      <c r="B21" s="37">
        <v>1997</v>
      </c>
      <c r="C21" s="12">
        <v>1996</v>
      </c>
      <c r="D21" s="12" t="s">
        <v>3</v>
      </c>
      <c r="E21" s="12">
        <v>1996</v>
      </c>
      <c r="F21" s="12">
        <v>300</v>
      </c>
      <c r="G21" s="13">
        <v>1384.8354792560801</v>
      </c>
      <c r="H21" s="13">
        <v>1384.8354792560801</v>
      </c>
      <c r="I21" s="13">
        <v>41.917024320457799</v>
      </c>
      <c r="J21" s="13">
        <v>0.71530758226037205</v>
      </c>
      <c r="K21" s="14">
        <v>9500</v>
      </c>
      <c r="L21" s="14">
        <v>9500</v>
      </c>
      <c r="M21" s="15">
        <v>2</v>
      </c>
    </row>
    <row r="22" spans="2:13" x14ac:dyDescent="0.25">
      <c r="B22" s="37">
        <v>1997</v>
      </c>
      <c r="C22" s="12">
        <v>1996</v>
      </c>
      <c r="D22" s="12" t="s">
        <v>26</v>
      </c>
      <c r="E22" s="12">
        <v>1998</v>
      </c>
      <c r="F22" s="12">
        <v>250</v>
      </c>
      <c r="G22" s="13">
        <v>615.16452074391998</v>
      </c>
      <c r="H22" s="13">
        <v>615.16452074391998</v>
      </c>
      <c r="I22" s="13">
        <v>42.06008583690987</v>
      </c>
      <c r="J22" s="13">
        <v>0.71530758226037205</v>
      </c>
      <c r="K22" s="14">
        <v>8030</v>
      </c>
      <c r="L22" s="14">
        <v>7000</v>
      </c>
      <c r="M22" s="15">
        <v>3</v>
      </c>
    </row>
    <row r="23" spans="2:13" x14ac:dyDescent="0.25">
      <c r="B23" s="37">
        <v>1997</v>
      </c>
      <c r="C23" s="12">
        <v>1996</v>
      </c>
      <c r="D23" s="12" t="s">
        <v>5</v>
      </c>
      <c r="E23" s="12">
        <v>2000</v>
      </c>
      <c r="F23" s="12">
        <v>400</v>
      </c>
      <c r="G23" s="13">
        <v>886.98140200286127</v>
      </c>
      <c r="H23" s="13">
        <v>615.16452074391998</v>
      </c>
      <c r="I23" s="13">
        <v>38.626609442060087</v>
      </c>
      <c r="J23" s="13">
        <v>0.71530758226037205</v>
      </c>
      <c r="K23" s="14">
        <v>6985</v>
      </c>
      <c r="L23" s="14">
        <v>5700</v>
      </c>
      <c r="M23" s="15">
        <v>3</v>
      </c>
    </row>
    <row r="24" spans="2:13" x14ac:dyDescent="0.25">
      <c r="B24" s="37">
        <v>1997</v>
      </c>
      <c r="C24" s="12">
        <v>1996</v>
      </c>
      <c r="D24" s="12" t="s">
        <v>8</v>
      </c>
      <c r="E24" s="12">
        <v>1996</v>
      </c>
      <c r="F24" s="12">
        <v>160</v>
      </c>
      <c r="G24" s="13">
        <v>505.00715307582266</v>
      </c>
      <c r="H24" s="13">
        <v>505.00715307582266</v>
      </c>
      <c r="I24" s="13">
        <v>17.310443490701001</v>
      </c>
      <c r="J24" s="13">
        <v>0.14306151645207441</v>
      </c>
      <c r="K24" s="14">
        <v>11900</v>
      </c>
      <c r="L24" s="14">
        <v>9700</v>
      </c>
      <c r="M24" s="15">
        <v>2</v>
      </c>
    </row>
    <row r="25" spans="2:13" x14ac:dyDescent="0.25">
      <c r="B25" s="37">
        <v>1997</v>
      </c>
      <c r="C25" s="12">
        <v>1996</v>
      </c>
      <c r="D25" s="12" t="s">
        <v>4</v>
      </c>
      <c r="E25" s="12">
        <v>1999</v>
      </c>
      <c r="F25" s="12">
        <v>120</v>
      </c>
      <c r="G25" s="13">
        <v>805.43633762517891</v>
      </c>
      <c r="H25" s="13">
        <v>559.37052932761094</v>
      </c>
      <c r="I25" s="13">
        <v>24.606580829756798</v>
      </c>
      <c r="J25" s="13">
        <v>0.71530758226037205</v>
      </c>
      <c r="K25" s="14">
        <v>9700</v>
      </c>
      <c r="L25" s="14">
        <v>7500</v>
      </c>
      <c r="M25" s="15">
        <v>2</v>
      </c>
    </row>
    <row r="26" spans="2:13" x14ac:dyDescent="0.25">
      <c r="B26" s="37">
        <v>1997</v>
      </c>
      <c r="C26" s="12">
        <v>1996</v>
      </c>
      <c r="D26" s="12" t="s">
        <v>32</v>
      </c>
      <c r="E26" s="12">
        <v>2000</v>
      </c>
      <c r="F26" s="12">
        <v>500</v>
      </c>
      <c r="G26" s="13">
        <v>3903.5402510059344</v>
      </c>
      <c r="H26" s="13">
        <v>3903.5402510059344</v>
      </c>
      <c r="I26" s="13">
        <v>19.028286935542393</v>
      </c>
      <c r="J26" s="13">
        <v>6.0651681509310382</v>
      </c>
      <c r="K26" s="14">
        <v>10338</v>
      </c>
      <c r="L26" s="14">
        <v>10338</v>
      </c>
      <c r="M26" s="15">
        <v>4</v>
      </c>
    </row>
    <row r="27" spans="2:13" x14ac:dyDescent="0.25">
      <c r="B27" s="37">
        <v>1997</v>
      </c>
      <c r="C27" s="12">
        <v>1996</v>
      </c>
      <c r="D27" s="12" t="s">
        <v>6</v>
      </c>
      <c r="E27" s="12">
        <v>2003</v>
      </c>
      <c r="F27" s="12">
        <v>10</v>
      </c>
      <c r="G27" s="13">
        <v>3214.5922746781116</v>
      </c>
      <c r="H27" s="13">
        <v>2011.4449213161661</v>
      </c>
      <c r="I27" s="13">
        <v>20.171673819742491</v>
      </c>
      <c r="J27" s="13">
        <v>2.8612303290414882</v>
      </c>
      <c r="K27" s="14">
        <v>6000</v>
      </c>
      <c r="L27" s="14">
        <v>5500</v>
      </c>
      <c r="M27" s="15">
        <v>3</v>
      </c>
    </row>
    <row r="28" spans="2:13" x14ac:dyDescent="0.25">
      <c r="B28" s="37">
        <v>1997</v>
      </c>
      <c r="C28" s="12">
        <v>1996</v>
      </c>
      <c r="D28" s="12" t="s">
        <v>18</v>
      </c>
      <c r="E28" s="12">
        <v>2005</v>
      </c>
      <c r="F28" s="12">
        <v>1300</v>
      </c>
      <c r="G28" s="13">
        <v>3625.1788268955652</v>
      </c>
      <c r="H28" s="13">
        <v>2164.5207439198857</v>
      </c>
      <c r="I28" s="13">
        <v>76.824034334763951</v>
      </c>
      <c r="J28" s="13">
        <v>0.57224606580829762</v>
      </c>
      <c r="K28" s="14">
        <v>10400</v>
      </c>
      <c r="L28" s="14">
        <v>10400</v>
      </c>
      <c r="M28" s="15">
        <v>6</v>
      </c>
    </row>
    <row r="29" spans="2:13" x14ac:dyDescent="0.25">
      <c r="B29" s="37">
        <v>1997</v>
      </c>
      <c r="C29" s="12">
        <v>1996</v>
      </c>
      <c r="D29" s="12" t="s">
        <v>11</v>
      </c>
      <c r="E29" s="12">
        <v>2000</v>
      </c>
      <c r="F29" s="12">
        <v>100</v>
      </c>
      <c r="G29" s="13">
        <v>3801.144492131617</v>
      </c>
      <c r="H29" s="13">
        <v>2494.9928469241777</v>
      </c>
      <c r="I29" s="13">
        <v>95.851216022889844</v>
      </c>
      <c r="J29" s="13">
        <v>3.1473533619456369</v>
      </c>
      <c r="K29" s="14">
        <v>8979</v>
      </c>
      <c r="L29" s="14">
        <v>8077</v>
      </c>
      <c r="M29" s="15">
        <v>4</v>
      </c>
    </row>
    <row r="30" spans="2:13" x14ac:dyDescent="0.25">
      <c r="B30" s="37">
        <v>1997</v>
      </c>
      <c r="C30" s="12">
        <v>1996</v>
      </c>
      <c r="D30" s="12" t="s">
        <v>10</v>
      </c>
      <c r="E30" s="12">
        <v>1996</v>
      </c>
      <c r="F30" s="12">
        <v>50</v>
      </c>
      <c r="G30" s="13">
        <v>2828.3261802575107</v>
      </c>
      <c r="H30" s="13">
        <v>2828.3261802575107</v>
      </c>
      <c r="I30" s="13">
        <v>133.6194563662375</v>
      </c>
      <c r="J30" s="13">
        <v>0</v>
      </c>
      <c r="K30" s="14">
        <v>32391</v>
      </c>
      <c r="L30" s="14">
        <v>32391</v>
      </c>
      <c r="M30" s="15">
        <v>4</v>
      </c>
    </row>
    <row r="31" spans="2:13" x14ac:dyDescent="0.25">
      <c r="B31" s="37">
        <v>1997</v>
      </c>
      <c r="C31" s="12">
        <v>1996</v>
      </c>
      <c r="D31" s="12" t="s">
        <v>12</v>
      </c>
      <c r="E31" s="12">
        <v>1996</v>
      </c>
      <c r="F31" s="12">
        <v>30</v>
      </c>
      <c r="G31" s="13">
        <v>8944.2060085836911</v>
      </c>
      <c r="H31" s="13">
        <v>8944.2060085836911</v>
      </c>
      <c r="I31" s="13">
        <v>23.891273247496425</v>
      </c>
      <c r="J31" s="13">
        <v>0</v>
      </c>
      <c r="K31" s="14">
        <v>16377</v>
      </c>
      <c r="L31" s="14">
        <v>16377</v>
      </c>
      <c r="M31" s="15">
        <v>3</v>
      </c>
    </row>
    <row r="32" spans="2:13" x14ac:dyDescent="0.25">
      <c r="B32" s="37">
        <v>1997</v>
      </c>
      <c r="C32" s="12">
        <v>1996</v>
      </c>
      <c r="D32" s="12" t="s">
        <v>13</v>
      </c>
      <c r="E32" s="12">
        <v>1999</v>
      </c>
      <c r="F32" s="12">
        <v>100</v>
      </c>
      <c r="G32" s="13">
        <v>4057.2246065808299</v>
      </c>
      <c r="H32" s="13">
        <v>2668.0972818311875</v>
      </c>
      <c r="I32" s="13">
        <v>36.623748211731048</v>
      </c>
      <c r="J32" s="13">
        <v>0</v>
      </c>
      <c r="K32" s="14">
        <v>10280</v>
      </c>
      <c r="L32" s="14">
        <v>10280</v>
      </c>
      <c r="M32" s="15">
        <v>3</v>
      </c>
    </row>
    <row r="33" spans="2:13" x14ac:dyDescent="0.25">
      <c r="B33" s="37">
        <v>1997</v>
      </c>
      <c r="C33" s="12">
        <v>1996</v>
      </c>
      <c r="D33" s="12" t="s">
        <v>15</v>
      </c>
      <c r="E33" s="12">
        <v>1999</v>
      </c>
      <c r="F33" s="12">
        <v>5</v>
      </c>
      <c r="G33" s="13">
        <v>4772.5321888412018</v>
      </c>
      <c r="H33" s="13">
        <v>3336.194563662375</v>
      </c>
      <c r="I33" s="13">
        <v>9.5851216022889858</v>
      </c>
      <c r="J33" s="13">
        <v>0</v>
      </c>
      <c r="K33" s="14">
        <v>10280</v>
      </c>
      <c r="L33" s="14">
        <v>10280</v>
      </c>
      <c r="M33" s="15">
        <v>2</v>
      </c>
    </row>
    <row r="34" spans="2:13" x14ac:dyDescent="0.25">
      <c r="B34" s="37">
        <v>1997</v>
      </c>
      <c r="C34" s="12">
        <v>1996</v>
      </c>
      <c r="D34" s="12" t="s">
        <v>14</v>
      </c>
      <c r="E34" s="12">
        <v>1996</v>
      </c>
      <c r="F34" s="12">
        <v>50</v>
      </c>
      <c r="G34" s="13">
        <v>1290.2777777777778</v>
      </c>
      <c r="H34" s="13">
        <v>1008.3333333333334</v>
      </c>
      <c r="I34" s="13">
        <v>38.055555555555557</v>
      </c>
      <c r="J34" s="13">
        <v>0</v>
      </c>
      <c r="K34" s="14">
        <v>10280</v>
      </c>
      <c r="L34" s="14">
        <v>10280</v>
      </c>
      <c r="M34" s="15">
        <v>3</v>
      </c>
    </row>
    <row r="35" spans="2:13" x14ac:dyDescent="0.25">
      <c r="B35" s="37">
        <v>1998</v>
      </c>
      <c r="C35" s="12">
        <v>1997</v>
      </c>
      <c r="D35" s="12" t="s">
        <v>25</v>
      </c>
      <c r="E35" s="12">
        <v>2000</v>
      </c>
      <c r="F35" s="12">
        <v>400</v>
      </c>
      <c r="G35" s="13">
        <v>1498.6111111111111</v>
      </c>
      <c r="H35" s="13">
        <v>1498.6111111111111</v>
      </c>
      <c r="I35" s="13">
        <v>31.25</v>
      </c>
      <c r="J35" s="13">
        <v>4.5138888888888893</v>
      </c>
      <c r="K35" s="14">
        <v>9585</v>
      </c>
      <c r="L35" s="14">
        <v>9087</v>
      </c>
      <c r="M35" s="15">
        <v>4</v>
      </c>
    </row>
    <row r="36" spans="2:13" x14ac:dyDescent="0.25">
      <c r="B36" s="37">
        <v>1998</v>
      </c>
      <c r="C36" s="12">
        <v>1997</v>
      </c>
      <c r="D36" s="12" t="s">
        <v>22</v>
      </c>
      <c r="E36" s="12">
        <v>2000</v>
      </c>
      <c r="F36" s="12">
        <v>380</v>
      </c>
      <c r="G36" s="13">
        <v>2545.8333333333335</v>
      </c>
      <c r="H36" s="13">
        <v>1675</v>
      </c>
      <c r="I36" s="13">
        <v>33.611111111111114</v>
      </c>
      <c r="J36" s="13">
        <v>2.5972222222222223</v>
      </c>
      <c r="K36" s="14">
        <v>8470</v>
      </c>
      <c r="L36" s="14">
        <v>7308</v>
      </c>
      <c r="M36" s="15">
        <v>4</v>
      </c>
    </row>
    <row r="37" spans="2:13" x14ac:dyDescent="0.25">
      <c r="B37" s="37">
        <v>1998</v>
      </c>
      <c r="C37" s="12">
        <v>1997</v>
      </c>
      <c r="D37" s="12" t="s">
        <v>3</v>
      </c>
      <c r="E37" s="12">
        <v>1996</v>
      </c>
      <c r="F37" s="12">
        <v>300</v>
      </c>
      <c r="G37" s="13">
        <v>1376.3888888888889</v>
      </c>
      <c r="H37" s="13">
        <v>1376.3888888888889</v>
      </c>
      <c r="I37" s="13">
        <v>41.666666666666671</v>
      </c>
      <c r="J37" s="13">
        <v>0.69444444444444442</v>
      </c>
      <c r="K37" s="14">
        <v>9500</v>
      </c>
      <c r="L37" s="14">
        <v>9500</v>
      </c>
      <c r="M37" s="15">
        <v>2</v>
      </c>
    </row>
    <row r="38" spans="2:13" x14ac:dyDescent="0.25">
      <c r="B38" s="37">
        <v>1998</v>
      </c>
      <c r="C38" s="12">
        <v>1997</v>
      </c>
      <c r="D38" s="12" t="s">
        <v>26</v>
      </c>
      <c r="E38" s="12">
        <v>1998</v>
      </c>
      <c r="F38" s="12">
        <v>250</v>
      </c>
      <c r="G38" s="13">
        <v>611.11111111111109</v>
      </c>
      <c r="H38" s="13">
        <v>611.11111111111109</v>
      </c>
      <c r="I38" s="13">
        <v>20.833333333333336</v>
      </c>
      <c r="J38" s="13">
        <v>2.7777777777777777</v>
      </c>
      <c r="K38" s="14">
        <v>8030</v>
      </c>
      <c r="L38" s="14">
        <v>7000</v>
      </c>
      <c r="M38" s="15">
        <v>3</v>
      </c>
    </row>
    <row r="39" spans="2:13" x14ac:dyDescent="0.25">
      <c r="B39" s="37">
        <v>1998</v>
      </c>
      <c r="C39" s="12">
        <v>1997</v>
      </c>
      <c r="D39" s="12" t="s">
        <v>5</v>
      </c>
      <c r="E39" s="12">
        <v>1999</v>
      </c>
      <c r="F39" s="12">
        <v>400</v>
      </c>
      <c r="G39" s="13">
        <v>794.44444444444446</v>
      </c>
      <c r="H39" s="13">
        <v>555.55555555555554</v>
      </c>
      <c r="I39" s="13">
        <v>19.166666666666668</v>
      </c>
      <c r="J39" s="13">
        <v>0.69444444444444442</v>
      </c>
      <c r="K39" s="14">
        <v>6985</v>
      </c>
      <c r="L39" s="14">
        <v>6350</v>
      </c>
      <c r="M39" s="15">
        <v>3</v>
      </c>
    </row>
    <row r="40" spans="2:13" x14ac:dyDescent="0.25">
      <c r="B40" s="37">
        <v>1998</v>
      </c>
      <c r="C40" s="12">
        <v>1997</v>
      </c>
      <c r="D40" s="12" t="s">
        <v>8</v>
      </c>
      <c r="E40" s="12">
        <v>1996</v>
      </c>
      <c r="F40" s="12">
        <v>160</v>
      </c>
      <c r="G40" s="13">
        <v>451.38888888888891</v>
      </c>
      <c r="H40" s="13">
        <v>451.38888888888891</v>
      </c>
      <c r="I40" s="13">
        <v>5.5555555555555554</v>
      </c>
      <c r="J40" s="13">
        <v>6.9444444444444446</v>
      </c>
      <c r="K40" s="14">
        <v>11900</v>
      </c>
      <c r="L40" s="14">
        <v>10600</v>
      </c>
      <c r="M40" s="15">
        <v>2</v>
      </c>
    </row>
    <row r="41" spans="2:13" x14ac:dyDescent="0.25">
      <c r="B41" s="37">
        <v>1998</v>
      </c>
      <c r="C41" s="12">
        <v>1997</v>
      </c>
      <c r="D41" s="12" t="s">
        <v>4</v>
      </c>
      <c r="E41" s="12">
        <v>1998</v>
      </c>
      <c r="F41" s="12">
        <v>120</v>
      </c>
      <c r="G41" s="13">
        <v>636.11111111111109</v>
      </c>
      <c r="H41" s="13">
        <v>444.44444444444446</v>
      </c>
      <c r="I41" s="13">
        <v>7.916666666666667</v>
      </c>
      <c r="J41" s="13">
        <v>0.69444444444444442</v>
      </c>
      <c r="K41" s="14">
        <v>9700</v>
      </c>
      <c r="L41" s="14">
        <v>8000</v>
      </c>
      <c r="M41" s="15">
        <v>2</v>
      </c>
    </row>
    <row r="42" spans="2:13" x14ac:dyDescent="0.25">
      <c r="B42" s="37">
        <v>1998</v>
      </c>
      <c r="C42" s="12">
        <v>1997</v>
      </c>
      <c r="D42" s="12" t="s">
        <v>32</v>
      </c>
      <c r="E42" s="12">
        <v>2001</v>
      </c>
      <c r="F42" s="12">
        <v>500</v>
      </c>
      <c r="G42" s="13">
        <v>3630.4970087297188</v>
      </c>
      <c r="H42" s="13">
        <v>3630.4970087297188</v>
      </c>
      <c r="I42" s="13">
        <v>18.478838746324712</v>
      </c>
      <c r="J42" s="13">
        <v>5.9883017529177387</v>
      </c>
      <c r="K42" s="14">
        <v>10338</v>
      </c>
      <c r="L42" s="14">
        <v>10338</v>
      </c>
      <c r="M42" s="15">
        <v>4</v>
      </c>
    </row>
    <row r="43" spans="2:13" x14ac:dyDescent="0.25">
      <c r="B43" s="37">
        <v>1998</v>
      </c>
      <c r="C43" s="12">
        <v>1997</v>
      </c>
      <c r="D43" s="12" t="s">
        <v>6</v>
      </c>
      <c r="E43" s="12">
        <v>1998</v>
      </c>
      <c r="F43" s="12">
        <v>10</v>
      </c>
      <c r="G43" s="13">
        <v>3040.2777777777778</v>
      </c>
      <c r="H43" s="13">
        <v>2000</v>
      </c>
      <c r="I43" s="13">
        <v>20</v>
      </c>
      <c r="J43" s="13">
        <v>2.7777777777777777</v>
      </c>
      <c r="K43" s="14">
        <v>6000</v>
      </c>
      <c r="L43" s="14">
        <v>5361</v>
      </c>
      <c r="M43" s="15">
        <v>3</v>
      </c>
    </row>
    <row r="44" spans="2:13" x14ac:dyDescent="0.25">
      <c r="B44" s="37">
        <v>1998</v>
      </c>
      <c r="C44" s="12">
        <v>1997</v>
      </c>
      <c r="D44" s="12" t="s">
        <v>18</v>
      </c>
      <c r="E44" s="12">
        <v>2005</v>
      </c>
      <c r="F44" s="12">
        <v>1300</v>
      </c>
      <c r="G44" s="13">
        <v>3272.2222222222222</v>
      </c>
      <c r="H44" s="13">
        <v>2152.7777777777778</v>
      </c>
      <c r="I44" s="13">
        <v>76.388888888888886</v>
      </c>
      <c r="J44" s="13">
        <v>0.55555555555555558</v>
      </c>
      <c r="K44" s="14">
        <v>10400</v>
      </c>
      <c r="L44" s="14">
        <v>10400</v>
      </c>
      <c r="M44" s="15">
        <v>6</v>
      </c>
    </row>
    <row r="45" spans="2:13" x14ac:dyDescent="0.25">
      <c r="B45" s="37">
        <v>1998</v>
      </c>
      <c r="C45" s="12">
        <v>1997</v>
      </c>
      <c r="D45" s="12" t="s">
        <v>11</v>
      </c>
      <c r="E45" s="12">
        <v>2000</v>
      </c>
      <c r="F45" s="12">
        <v>100</v>
      </c>
      <c r="G45" s="13">
        <v>3115.2777777777778</v>
      </c>
      <c r="H45" s="13">
        <v>2050</v>
      </c>
      <c r="I45" s="13">
        <v>59.722222222222221</v>
      </c>
      <c r="J45" s="13">
        <v>7.2222222222222223</v>
      </c>
      <c r="K45" s="14">
        <v>8911</v>
      </c>
      <c r="L45" s="14">
        <v>8224</v>
      </c>
      <c r="M45" s="15">
        <v>4</v>
      </c>
    </row>
    <row r="46" spans="2:13" x14ac:dyDescent="0.25">
      <c r="B46" s="37">
        <v>1998</v>
      </c>
      <c r="C46" s="12">
        <v>1997</v>
      </c>
      <c r="D46" s="12" t="s">
        <v>10</v>
      </c>
      <c r="E46" s="12">
        <v>1996</v>
      </c>
      <c r="F46" s="12">
        <v>50</v>
      </c>
      <c r="G46" s="13">
        <v>2812.5</v>
      </c>
      <c r="H46" s="13">
        <v>2812.5</v>
      </c>
      <c r="I46" s="13">
        <v>132.91666666666669</v>
      </c>
      <c r="J46" s="13">
        <v>0</v>
      </c>
      <c r="K46" s="14">
        <v>32391</v>
      </c>
      <c r="L46" s="14">
        <v>32391</v>
      </c>
      <c r="M46" s="15">
        <v>4</v>
      </c>
    </row>
    <row r="47" spans="2:13" x14ac:dyDescent="0.25">
      <c r="B47" s="37">
        <v>1998</v>
      </c>
      <c r="C47" s="12">
        <v>1997</v>
      </c>
      <c r="D47" s="12" t="s">
        <v>12</v>
      </c>
      <c r="E47" s="12">
        <v>1996</v>
      </c>
      <c r="F47" s="12">
        <v>30</v>
      </c>
      <c r="G47" s="13">
        <v>8893.0555555555566</v>
      </c>
      <c r="H47" s="13">
        <v>7345.8333333333339</v>
      </c>
      <c r="I47" s="13">
        <v>0</v>
      </c>
      <c r="J47" s="13">
        <v>7.5000000000000009</v>
      </c>
      <c r="K47" s="14">
        <v>16000</v>
      </c>
      <c r="L47" s="14">
        <v>16000</v>
      </c>
      <c r="M47" s="15">
        <v>3</v>
      </c>
    </row>
    <row r="48" spans="2:13" x14ac:dyDescent="0.25">
      <c r="B48" s="37">
        <v>1998</v>
      </c>
      <c r="C48" s="12">
        <v>1997</v>
      </c>
      <c r="D48" s="12" t="s">
        <v>13</v>
      </c>
      <c r="E48" s="12">
        <v>1999</v>
      </c>
      <c r="F48" s="12">
        <v>100</v>
      </c>
      <c r="G48" s="13">
        <v>4031.9444444444448</v>
      </c>
      <c r="H48" s="13">
        <v>2652.7777777777778</v>
      </c>
      <c r="I48" s="13">
        <v>63.888888888888893</v>
      </c>
      <c r="J48" s="13">
        <v>0</v>
      </c>
      <c r="K48" s="14">
        <v>10280</v>
      </c>
      <c r="L48" s="14">
        <v>10280</v>
      </c>
      <c r="M48" s="15">
        <v>3</v>
      </c>
    </row>
    <row r="49" spans="2:13" x14ac:dyDescent="0.25">
      <c r="B49" s="37">
        <v>1998</v>
      </c>
      <c r="C49" s="12">
        <v>1997</v>
      </c>
      <c r="D49" s="12" t="s">
        <v>15</v>
      </c>
      <c r="E49" s="12">
        <v>1999</v>
      </c>
      <c r="F49" s="12">
        <v>5</v>
      </c>
      <c r="G49" s="13">
        <v>6327.7777777777783</v>
      </c>
      <c r="H49" s="13">
        <v>4423.6111111111113</v>
      </c>
      <c r="I49" s="13">
        <v>13.472222222222221</v>
      </c>
      <c r="J49" s="13">
        <v>0</v>
      </c>
      <c r="K49" s="14">
        <v>10280</v>
      </c>
      <c r="L49" s="14">
        <v>10280</v>
      </c>
      <c r="M49" s="15">
        <v>2</v>
      </c>
    </row>
    <row r="50" spans="2:13" x14ac:dyDescent="0.25">
      <c r="B50" s="37">
        <v>1998</v>
      </c>
      <c r="C50" s="12">
        <v>1997</v>
      </c>
      <c r="D50" s="12" t="s">
        <v>14</v>
      </c>
      <c r="E50" s="12">
        <v>1996</v>
      </c>
      <c r="F50" s="12">
        <v>50</v>
      </c>
      <c r="G50" s="13">
        <v>1715.2777777777778</v>
      </c>
      <c r="H50" s="13">
        <v>1340.2777777777778</v>
      </c>
      <c r="I50" s="13">
        <v>35.555555555555557</v>
      </c>
      <c r="J50" s="13">
        <v>0</v>
      </c>
      <c r="K50" s="14">
        <v>10280</v>
      </c>
      <c r="L50" s="14">
        <v>10280</v>
      </c>
      <c r="M50" s="15">
        <v>3</v>
      </c>
    </row>
    <row r="51" spans="2:13" x14ac:dyDescent="0.25">
      <c r="B51" s="37">
        <v>1999</v>
      </c>
      <c r="C51" s="12">
        <v>1998</v>
      </c>
      <c r="D51" s="12" t="s">
        <v>25</v>
      </c>
      <c r="E51" s="12">
        <v>1997</v>
      </c>
      <c r="F51" s="12">
        <v>400</v>
      </c>
      <c r="G51" s="13">
        <v>1485.054347826087</v>
      </c>
      <c r="H51" s="13">
        <v>1485.054347826087</v>
      </c>
      <c r="I51" s="13">
        <v>31.290760869565219</v>
      </c>
      <c r="J51" s="13">
        <v>4.5244565217391308</v>
      </c>
      <c r="K51" s="14">
        <v>9585</v>
      </c>
      <c r="L51" s="14">
        <v>9087</v>
      </c>
      <c r="M51" s="15">
        <v>4</v>
      </c>
    </row>
    <row r="52" spans="2:13" x14ac:dyDescent="0.25">
      <c r="B52" s="37">
        <v>1999</v>
      </c>
      <c r="C52" s="12">
        <v>1998</v>
      </c>
      <c r="D52" s="12" t="s">
        <v>22</v>
      </c>
      <c r="E52" s="12">
        <v>1997</v>
      </c>
      <c r="F52" s="12">
        <v>428</v>
      </c>
      <c r="G52" s="13">
        <v>2182.0652173913045</v>
      </c>
      <c r="H52" s="13">
        <v>1482.3369565217392</v>
      </c>
      <c r="I52" s="13">
        <v>43.654891304347828</v>
      </c>
      <c r="J52" s="13">
        <v>1.0733695652173914</v>
      </c>
      <c r="K52" s="14">
        <v>8470</v>
      </c>
      <c r="L52" s="14">
        <v>6968</v>
      </c>
      <c r="M52" s="15">
        <v>4</v>
      </c>
    </row>
    <row r="53" spans="2:13" x14ac:dyDescent="0.25">
      <c r="B53" s="37">
        <v>1999</v>
      </c>
      <c r="C53" s="12">
        <v>1998</v>
      </c>
      <c r="D53" s="12" t="s">
        <v>3</v>
      </c>
      <c r="E53" s="12">
        <v>1997</v>
      </c>
      <c r="F53" s="12">
        <v>300</v>
      </c>
      <c r="G53" s="13">
        <v>1364.1304347826087</v>
      </c>
      <c r="H53" s="13">
        <v>1364.1304347826087</v>
      </c>
      <c r="I53" s="13">
        <v>41.711956521739133</v>
      </c>
      <c r="J53" s="13">
        <v>0.69293478260869568</v>
      </c>
      <c r="K53" s="14">
        <v>9500</v>
      </c>
      <c r="L53" s="14">
        <v>9500</v>
      </c>
      <c r="M53" s="15">
        <v>2</v>
      </c>
    </row>
    <row r="54" spans="2:13" x14ac:dyDescent="0.25">
      <c r="B54" s="37">
        <v>1999</v>
      </c>
      <c r="C54" s="12">
        <v>1998</v>
      </c>
      <c r="D54" s="12" t="s">
        <v>26</v>
      </c>
      <c r="E54" s="12">
        <v>1997</v>
      </c>
      <c r="F54" s="12">
        <v>250</v>
      </c>
      <c r="G54" s="13">
        <v>604.61956521739137</v>
      </c>
      <c r="H54" s="13">
        <v>604.61956521739137</v>
      </c>
      <c r="I54" s="13">
        <v>20.855978260869566</v>
      </c>
      <c r="J54" s="13">
        <v>0.69293478260869568</v>
      </c>
      <c r="K54" s="14">
        <v>8030</v>
      </c>
      <c r="L54" s="14">
        <v>7000</v>
      </c>
      <c r="M54" s="15">
        <v>3</v>
      </c>
    </row>
    <row r="55" spans="2:13" x14ac:dyDescent="0.25">
      <c r="B55" s="37">
        <v>1999</v>
      </c>
      <c r="C55" s="12">
        <v>1998</v>
      </c>
      <c r="D55" s="12" t="s">
        <v>5</v>
      </c>
      <c r="E55" s="12">
        <v>1997</v>
      </c>
      <c r="F55" s="12">
        <v>400</v>
      </c>
      <c r="G55" s="13">
        <v>781.25</v>
      </c>
      <c r="H55" s="13">
        <v>550.27173913043475</v>
      </c>
      <c r="I55" s="13">
        <v>19.334239130434785</v>
      </c>
      <c r="J55" s="13">
        <v>0.69293478260869568</v>
      </c>
      <c r="K55" s="14">
        <v>6985</v>
      </c>
      <c r="L55" s="14">
        <v>6350</v>
      </c>
      <c r="M55" s="15">
        <v>3</v>
      </c>
    </row>
    <row r="56" spans="2:13" x14ac:dyDescent="0.25">
      <c r="B56" s="37">
        <v>1999</v>
      </c>
      <c r="C56" s="12">
        <v>1998</v>
      </c>
      <c r="D56" s="12" t="s">
        <v>8</v>
      </c>
      <c r="E56" s="12">
        <v>1998</v>
      </c>
      <c r="F56" s="12">
        <v>160</v>
      </c>
      <c r="G56" s="13">
        <v>447.01086956521738</v>
      </c>
      <c r="H56" s="13">
        <v>447.01086956521738</v>
      </c>
      <c r="I56" s="13">
        <v>8.6277173913043477</v>
      </c>
      <c r="J56" s="13">
        <v>0.13586956521739132</v>
      </c>
      <c r="K56" s="14">
        <v>11900</v>
      </c>
      <c r="L56" s="14">
        <v>10600</v>
      </c>
      <c r="M56" s="15">
        <v>2</v>
      </c>
    </row>
    <row r="57" spans="2:13" x14ac:dyDescent="0.25">
      <c r="B57" s="37">
        <v>1999</v>
      </c>
      <c r="C57" s="12">
        <v>1998</v>
      </c>
      <c r="D57" s="12" t="s">
        <v>4</v>
      </c>
      <c r="E57" s="12">
        <v>1997</v>
      </c>
      <c r="F57" s="12">
        <v>120</v>
      </c>
      <c r="G57" s="13">
        <v>626.35869565217388</v>
      </c>
      <c r="H57" s="13">
        <v>441.57608695652175</v>
      </c>
      <c r="I57" s="13">
        <v>12.241847826086957</v>
      </c>
      <c r="J57" s="13">
        <v>0.13586956521739132</v>
      </c>
      <c r="K57" s="14">
        <v>9700</v>
      </c>
      <c r="L57" s="14">
        <v>8000</v>
      </c>
      <c r="M57" s="15">
        <v>2</v>
      </c>
    </row>
    <row r="58" spans="2:13" x14ac:dyDescent="0.25">
      <c r="B58" s="37">
        <v>1999</v>
      </c>
      <c r="C58" s="12">
        <v>1998</v>
      </c>
      <c r="D58" s="12" t="s">
        <v>32</v>
      </c>
      <c r="E58" s="12">
        <v>2002</v>
      </c>
      <c r="F58" s="12">
        <v>500</v>
      </c>
      <c r="G58" s="13">
        <v>3357.4537664535032</v>
      </c>
      <c r="H58" s="13">
        <v>3357.4537664535032</v>
      </c>
      <c r="I58" s="13">
        <v>17.92939055710703</v>
      </c>
      <c r="J58" s="13">
        <v>5.9114353549044392</v>
      </c>
      <c r="K58" s="14">
        <v>10338</v>
      </c>
      <c r="L58" s="14">
        <v>10338</v>
      </c>
      <c r="M58" s="15">
        <v>4</v>
      </c>
    </row>
    <row r="59" spans="2:13" x14ac:dyDescent="0.25">
      <c r="B59" s="37">
        <v>1999</v>
      </c>
      <c r="C59" s="12">
        <v>1998</v>
      </c>
      <c r="D59" s="12" t="s">
        <v>6</v>
      </c>
      <c r="E59" s="12">
        <v>2001</v>
      </c>
      <c r="F59" s="12">
        <v>10</v>
      </c>
      <c r="G59" s="13">
        <v>2915.7608695652175</v>
      </c>
      <c r="H59" s="13">
        <v>1980.9782608695652</v>
      </c>
      <c r="I59" s="13">
        <v>20.02717391304348</v>
      </c>
      <c r="J59" s="13">
        <v>2.7853260869565215</v>
      </c>
      <c r="K59" s="14">
        <v>6000</v>
      </c>
      <c r="L59" s="14">
        <v>5361</v>
      </c>
      <c r="M59" s="15">
        <v>3</v>
      </c>
    </row>
    <row r="60" spans="2:13" x14ac:dyDescent="0.25">
      <c r="B60" s="37">
        <v>1999</v>
      </c>
      <c r="C60" s="12">
        <v>1998</v>
      </c>
      <c r="D60" s="12" t="s">
        <v>18</v>
      </c>
      <c r="E60" s="12">
        <v>2001</v>
      </c>
      <c r="F60" s="12">
        <v>600</v>
      </c>
      <c r="G60" s="13">
        <v>3221.467391304348</v>
      </c>
      <c r="H60" s="13">
        <v>2133.1521739130435</v>
      </c>
      <c r="I60" s="13">
        <v>76.480978260869563</v>
      </c>
      <c r="J60" s="13">
        <v>0.55706521739130432</v>
      </c>
      <c r="K60" s="14">
        <v>10400</v>
      </c>
      <c r="L60" s="14">
        <v>10400</v>
      </c>
      <c r="M60" s="15">
        <v>6</v>
      </c>
    </row>
    <row r="61" spans="2:13" x14ac:dyDescent="0.25">
      <c r="B61" s="37">
        <v>1999</v>
      </c>
      <c r="C61" s="12">
        <v>1998</v>
      </c>
      <c r="D61" s="12" t="s">
        <v>11</v>
      </c>
      <c r="E61" s="12">
        <v>2001</v>
      </c>
      <c r="F61" s="12">
        <v>100</v>
      </c>
      <c r="G61" s="13">
        <v>2995.9239130434785</v>
      </c>
      <c r="H61" s="13">
        <v>1967.391304347826</v>
      </c>
      <c r="I61" s="13">
        <v>59.782608695652172</v>
      </c>
      <c r="J61" s="13">
        <v>7.2282608695652177</v>
      </c>
      <c r="K61" s="14">
        <v>9224</v>
      </c>
      <c r="L61" s="14">
        <v>8291</v>
      </c>
      <c r="M61" s="15">
        <v>4</v>
      </c>
    </row>
    <row r="62" spans="2:13" x14ac:dyDescent="0.25">
      <c r="B62" s="37">
        <v>1999</v>
      </c>
      <c r="C62" s="12">
        <v>1998</v>
      </c>
      <c r="D62" s="12" t="s">
        <v>12</v>
      </c>
      <c r="E62" s="12">
        <v>1996</v>
      </c>
      <c r="F62" s="12">
        <v>30</v>
      </c>
      <c r="G62" s="13">
        <v>8005.434782608696</v>
      </c>
      <c r="H62" s="13">
        <v>8005.434782608696</v>
      </c>
      <c r="I62" s="13">
        <v>0</v>
      </c>
      <c r="J62" s="13">
        <v>7.5135869565217392</v>
      </c>
      <c r="K62" s="14">
        <v>16000</v>
      </c>
      <c r="L62" s="14">
        <v>16000</v>
      </c>
      <c r="M62" s="15">
        <v>3</v>
      </c>
    </row>
    <row r="63" spans="2:13" x14ac:dyDescent="0.25">
      <c r="B63" s="37">
        <v>1999</v>
      </c>
      <c r="C63" s="12">
        <v>1998</v>
      </c>
      <c r="D63" s="12" t="s">
        <v>10</v>
      </c>
      <c r="E63" s="12">
        <v>1997</v>
      </c>
      <c r="F63" s="12">
        <v>50</v>
      </c>
      <c r="G63" s="13">
        <v>2487.771739130435</v>
      </c>
      <c r="H63" s="13">
        <v>2487.771739130435</v>
      </c>
      <c r="I63" s="13">
        <v>116.71195652173914</v>
      </c>
      <c r="J63" s="13">
        <v>0</v>
      </c>
      <c r="K63" s="14">
        <v>32391</v>
      </c>
      <c r="L63" s="14">
        <v>32391</v>
      </c>
      <c r="M63" s="15">
        <v>4</v>
      </c>
    </row>
    <row r="64" spans="2:13" x14ac:dyDescent="0.25">
      <c r="B64" s="37">
        <v>1999</v>
      </c>
      <c r="C64" s="12">
        <v>1998</v>
      </c>
      <c r="D64" s="12" t="s">
        <v>14</v>
      </c>
      <c r="E64" s="12">
        <v>1997</v>
      </c>
      <c r="F64" s="12">
        <v>50</v>
      </c>
      <c r="G64" s="13">
        <v>1506.7934782608695</v>
      </c>
      <c r="H64" s="13">
        <v>1054.3478260869565</v>
      </c>
      <c r="I64" s="13">
        <v>35.217391304347828</v>
      </c>
      <c r="J64" s="13">
        <v>0</v>
      </c>
      <c r="K64" s="14">
        <v>10280</v>
      </c>
      <c r="L64" s="14">
        <v>10280</v>
      </c>
      <c r="M64" s="15">
        <v>3</v>
      </c>
    </row>
    <row r="65" spans="2:13" x14ac:dyDescent="0.25">
      <c r="B65" s="37">
        <v>1999</v>
      </c>
      <c r="C65" s="12">
        <v>1998</v>
      </c>
      <c r="D65" s="12" t="s">
        <v>13</v>
      </c>
      <c r="E65" s="12">
        <v>1997</v>
      </c>
      <c r="F65" s="12">
        <v>100</v>
      </c>
      <c r="G65" s="13">
        <v>3945.6521739130435</v>
      </c>
      <c r="H65" s="13">
        <v>2591.032608695652</v>
      </c>
      <c r="I65" s="13">
        <v>63.288043478260867</v>
      </c>
      <c r="J65" s="13">
        <v>0</v>
      </c>
      <c r="K65" s="14">
        <v>10280</v>
      </c>
      <c r="L65" s="14">
        <v>10280</v>
      </c>
      <c r="M65" s="15">
        <v>3</v>
      </c>
    </row>
    <row r="66" spans="2:13" x14ac:dyDescent="0.25">
      <c r="B66" s="37">
        <v>1999</v>
      </c>
      <c r="C66" s="12">
        <v>1998</v>
      </c>
      <c r="D66" s="12" t="s">
        <v>15</v>
      </c>
      <c r="E66" s="12">
        <v>1998</v>
      </c>
      <c r="F66" s="12">
        <v>5</v>
      </c>
      <c r="G66" s="13">
        <v>5654.891304347826</v>
      </c>
      <c r="H66" s="13">
        <v>3944.2934782608695</v>
      </c>
      <c r="I66" s="13">
        <v>13.342391304347826</v>
      </c>
      <c r="J66" s="13">
        <v>0</v>
      </c>
      <c r="K66" s="14">
        <v>10280</v>
      </c>
      <c r="L66" s="14">
        <v>10280</v>
      </c>
      <c r="M66" s="15">
        <v>2</v>
      </c>
    </row>
    <row r="67" spans="2:13" x14ac:dyDescent="0.25">
      <c r="B67" s="37">
        <v>2000</v>
      </c>
      <c r="C67" s="12">
        <v>1999</v>
      </c>
      <c r="D67" s="12" t="s">
        <v>25</v>
      </c>
      <c r="E67" s="12">
        <v>1997</v>
      </c>
      <c r="F67" s="12">
        <v>400</v>
      </c>
      <c r="G67" s="13">
        <v>1473.2620320855615</v>
      </c>
      <c r="H67" s="13">
        <v>1473.2620320855615</v>
      </c>
      <c r="I67" s="13">
        <v>30.788770053475936</v>
      </c>
      <c r="J67" s="13">
        <v>4.4518716577540109</v>
      </c>
      <c r="K67" s="14">
        <v>9585</v>
      </c>
      <c r="L67" s="14">
        <v>9087</v>
      </c>
      <c r="M67" s="15">
        <v>4</v>
      </c>
    </row>
    <row r="68" spans="2:13" x14ac:dyDescent="0.25">
      <c r="B68" s="37">
        <v>2000</v>
      </c>
      <c r="C68" s="12">
        <v>1999</v>
      </c>
      <c r="D68" s="12" t="s">
        <v>22</v>
      </c>
      <c r="E68" s="12">
        <v>1997</v>
      </c>
      <c r="F68" s="12">
        <v>428</v>
      </c>
      <c r="G68" s="13">
        <v>1758.0213903743315</v>
      </c>
      <c r="H68" s="13">
        <v>1758.0213903743315</v>
      </c>
      <c r="I68" s="13">
        <v>42.95454545454546</v>
      </c>
      <c r="J68" s="13">
        <v>1.0561497326203209</v>
      </c>
      <c r="K68" s="14">
        <v>8470</v>
      </c>
      <c r="L68" s="14">
        <v>6986</v>
      </c>
      <c r="M68" s="15">
        <v>4</v>
      </c>
    </row>
    <row r="69" spans="2:13" x14ac:dyDescent="0.25">
      <c r="B69" s="37">
        <v>2000</v>
      </c>
      <c r="C69" s="12">
        <v>1999</v>
      </c>
      <c r="D69" s="12" t="s">
        <v>3</v>
      </c>
      <c r="E69" s="12">
        <v>1997</v>
      </c>
      <c r="F69" s="12">
        <v>300</v>
      </c>
      <c r="G69" s="13">
        <v>1352.9411764705883</v>
      </c>
      <c r="H69" s="13">
        <v>1352.9411764705883</v>
      </c>
      <c r="I69" s="13">
        <v>41.042780748663098</v>
      </c>
      <c r="J69" s="13">
        <v>0.68181818181818188</v>
      </c>
      <c r="K69" s="14">
        <v>9500</v>
      </c>
      <c r="L69" s="14">
        <v>9500</v>
      </c>
      <c r="M69" s="15">
        <v>2</v>
      </c>
    </row>
    <row r="70" spans="2:13" x14ac:dyDescent="0.25">
      <c r="B70" s="37">
        <v>2000</v>
      </c>
      <c r="C70" s="12">
        <v>1999</v>
      </c>
      <c r="D70" s="12" t="s">
        <v>26</v>
      </c>
      <c r="E70" s="12">
        <v>1997</v>
      </c>
      <c r="F70" s="12">
        <v>250</v>
      </c>
      <c r="G70" s="13">
        <v>600.26737967914437</v>
      </c>
      <c r="H70" s="13">
        <v>600.26737967914437</v>
      </c>
      <c r="I70" s="13">
        <v>20.521390374331549</v>
      </c>
      <c r="J70" s="13">
        <v>0.68181818181818188</v>
      </c>
      <c r="K70" s="14">
        <v>8030</v>
      </c>
      <c r="L70" s="14">
        <v>7000</v>
      </c>
      <c r="M70" s="15">
        <v>3</v>
      </c>
    </row>
    <row r="71" spans="2:13" x14ac:dyDescent="0.25">
      <c r="B71" s="37">
        <v>2000</v>
      </c>
      <c r="C71" s="12">
        <v>1999</v>
      </c>
      <c r="D71" s="12" t="s">
        <v>5</v>
      </c>
      <c r="E71" s="12">
        <v>1997</v>
      </c>
      <c r="F71" s="12">
        <v>400</v>
      </c>
      <c r="G71" s="13">
        <v>775.40106951871655</v>
      </c>
      <c r="H71" s="13">
        <v>775.40106951871655</v>
      </c>
      <c r="I71" s="13">
        <v>19.024064171122994</v>
      </c>
      <c r="J71" s="13">
        <v>0.68181818181818188</v>
      </c>
      <c r="K71" s="14">
        <v>6985</v>
      </c>
      <c r="L71" s="14">
        <v>6350</v>
      </c>
      <c r="M71" s="15">
        <v>3</v>
      </c>
    </row>
    <row r="72" spans="2:13" x14ac:dyDescent="0.25">
      <c r="B72" s="37">
        <v>2000</v>
      </c>
      <c r="C72" s="12">
        <v>1999</v>
      </c>
      <c r="D72" s="12" t="s">
        <v>8</v>
      </c>
      <c r="E72" s="12">
        <v>1998</v>
      </c>
      <c r="F72" s="12">
        <v>160</v>
      </c>
      <c r="G72" s="13">
        <v>443.85026737967917</v>
      </c>
      <c r="H72" s="13">
        <v>443.85026737967917</v>
      </c>
      <c r="I72" s="13">
        <v>8.4893048128342237</v>
      </c>
      <c r="J72" s="13">
        <v>0.13368983957219252</v>
      </c>
      <c r="K72" s="14">
        <v>11900</v>
      </c>
      <c r="L72" s="14">
        <v>10600</v>
      </c>
      <c r="M72" s="15">
        <v>2</v>
      </c>
    </row>
    <row r="73" spans="2:13" x14ac:dyDescent="0.25">
      <c r="B73" s="37">
        <v>2000</v>
      </c>
      <c r="C73" s="12">
        <v>1999</v>
      </c>
      <c r="D73" s="12" t="s">
        <v>4</v>
      </c>
      <c r="E73" s="12">
        <v>1997</v>
      </c>
      <c r="F73" s="12">
        <v>120</v>
      </c>
      <c r="G73" s="13">
        <v>621.65775401069516</v>
      </c>
      <c r="H73" s="13">
        <v>621.65775401069516</v>
      </c>
      <c r="I73" s="13">
        <v>12.045454545454545</v>
      </c>
      <c r="J73" s="13">
        <v>0.13368983957219252</v>
      </c>
      <c r="K73" s="14">
        <v>9700</v>
      </c>
      <c r="L73" s="14">
        <v>8000</v>
      </c>
      <c r="M73" s="15">
        <v>2</v>
      </c>
    </row>
    <row r="74" spans="2:13" x14ac:dyDescent="0.25">
      <c r="B74" s="37">
        <v>2000</v>
      </c>
      <c r="C74" s="12">
        <v>1999</v>
      </c>
      <c r="D74" s="12" t="s">
        <v>32</v>
      </c>
      <c r="E74" s="12">
        <v>2003</v>
      </c>
      <c r="F74" s="12">
        <v>500</v>
      </c>
      <c r="G74" s="13">
        <v>3084.4105241772877</v>
      </c>
      <c r="H74" s="13">
        <v>3084.4105241772877</v>
      </c>
      <c r="I74" s="13">
        <v>17.379942367889349</v>
      </c>
      <c r="J74" s="13">
        <v>5.8345689568911396</v>
      </c>
      <c r="K74" s="14">
        <v>10338</v>
      </c>
      <c r="L74" s="14">
        <v>10338</v>
      </c>
      <c r="M74" s="15">
        <v>4</v>
      </c>
    </row>
    <row r="75" spans="2:13" x14ac:dyDescent="0.25">
      <c r="B75" s="37">
        <v>2000</v>
      </c>
      <c r="C75" s="12">
        <v>1999</v>
      </c>
      <c r="D75" s="12" t="s">
        <v>6</v>
      </c>
      <c r="E75" s="12">
        <v>2001</v>
      </c>
      <c r="F75" s="12">
        <v>10</v>
      </c>
      <c r="G75" s="13">
        <v>2891.7112299465239</v>
      </c>
      <c r="H75" s="13">
        <v>2891.7112299465239</v>
      </c>
      <c r="I75" s="13">
        <v>19.705882352941178</v>
      </c>
      <c r="J75" s="13">
        <v>2.7406417112299462</v>
      </c>
      <c r="K75" s="14">
        <v>6000</v>
      </c>
      <c r="L75" s="14">
        <v>5361</v>
      </c>
      <c r="M75" s="15">
        <v>3</v>
      </c>
    </row>
    <row r="76" spans="2:13" x14ac:dyDescent="0.25">
      <c r="B76" s="37">
        <v>2000</v>
      </c>
      <c r="C76" s="12">
        <v>1999</v>
      </c>
      <c r="D76" s="12" t="s">
        <v>18</v>
      </c>
      <c r="E76" s="12">
        <v>2001</v>
      </c>
      <c r="F76" s="12">
        <v>600</v>
      </c>
      <c r="G76" s="13">
        <v>3195.1871657754009</v>
      </c>
      <c r="H76" s="13">
        <v>3195.1871657754009</v>
      </c>
      <c r="I76" s="13">
        <v>75.254010695187162</v>
      </c>
      <c r="J76" s="13">
        <v>0.54812834224598928</v>
      </c>
      <c r="K76" s="14">
        <v>10400</v>
      </c>
      <c r="L76" s="14">
        <v>10400</v>
      </c>
      <c r="M76" s="15">
        <v>6</v>
      </c>
    </row>
    <row r="77" spans="2:13" x14ac:dyDescent="0.25">
      <c r="B77" s="37">
        <v>2000</v>
      </c>
      <c r="C77" s="12">
        <v>1999</v>
      </c>
      <c r="D77" s="12" t="s">
        <v>11</v>
      </c>
      <c r="E77" s="12">
        <v>2001</v>
      </c>
      <c r="F77" s="12">
        <v>100</v>
      </c>
      <c r="G77" s="13">
        <v>2509.3582887700536</v>
      </c>
      <c r="H77" s="13">
        <v>2509.3582887700536</v>
      </c>
      <c r="I77" s="13">
        <v>58.823529411764703</v>
      </c>
      <c r="J77" s="13">
        <v>7.1122994652406417</v>
      </c>
      <c r="K77" s="14">
        <v>9224</v>
      </c>
      <c r="L77" s="14">
        <v>8291</v>
      </c>
      <c r="M77" s="15">
        <v>4</v>
      </c>
    </row>
    <row r="78" spans="2:13" x14ac:dyDescent="0.25">
      <c r="B78" s="37">
        <v>2000</v>
      </c>
      <c r="C78" s="12">
        <v>1999</v>
      </c>
      <c r="D78" s="12" t="s">
        <v>12</v>
      </c>
      <c r="E78" s="12">
        <v>1996</v>
      </c>
      <c r="F78" s="12">
        <v>30</v>
      </c>
      <c r="G78" s="13">
        <v>5914.4385026737964</v>
      </c>
      <c r="H78" s="13">
        <v>5914.4385026737964</v>
      </c>
      <c r="I78" s="13">
        <v>0</v>
      </c>
      <c r="J78" s="13">
        <v>7.3930481283422465</v>
      </c>
      <c r="K78" s="14">
        <v>16000</v>
      </c>
      <c r="L78" s="14">
        <v>16000</v>
      </c>
      <c r="M78" s="15">
        <v>3</v>
      </c>
    </row>
    <row r="79" spans="2:13" x14ac:dyDescent="0.25">
      <c r="B79" s="37">
        <v>2000</v>
      </c>
      <c r="C79" s="12">
        <v>1999</v>
      </c>
      <c r="D79" s="12" t="s">
        <v>10</v>
      </c>
      <c r="E79" s="12">
        <v>1997</v>
      </c>
      <c r="F79" s="12">
        <v>50</v>
      </c>
      <c r="G79" s="13">
        <v>2167.1122994652405</v>
      </c>
      <c r="H79" s="13">
        <v>2167.1122994652405</v>
      </c>
      <c r="I79" s="13">
        <v>114.83957219251337</v>
      </c>
      <c r="J79" s="13">
        <v>0</v>
      </c>
      <c r="K79" s="14">
        <v>32391</v>
      </c>
      <c r="L79" s="14">
        <v>32391</v>
      </c>
      <c r="M79" s="15">
        <v>4</v>
      </c>
    </row>
    <row r="80" spans="2:13" x14ac:dyDescent="0.25">
      <c r="B80" s="37">
        <v>2000</v>
      </c>
      <c r="C80" s="12">
        <v>1999</v>
      </c>
      <c r="D80" s="12" t="s">
        <v>14</v>
      </c>
      <c r="E80" s="12">
        <v>1997</v>
      </c>
      <c r="F80" s="12">
        <v>50</v>
      </c>
      <c r="G80" s="13">
        <v>1327.5401069518716</v>
      </c>
      <c r="H80" s="13">
        <v>1327.5401069518716</v>
      </c>
      <c r="I80" s="13">
        <v>34.652406417112303</v>
      </c>
      <c r="J80" s="13">
        <v>0</v>
      </c>
      <c r="K80" s="14">
        <v>10280</v>
      </c>
      <c r="L80" s="14">
        <v>10280</v>
      </c>
      <c r="M80" s="15">
        <v>3</v>
      </c>
    </row>
    <row r="81" spans="2:13" x14ac:dyDescent="0.25">
      <c r="B81" s="37">
        <v>2000</v>
      </c>
      <c r="C81" s="12">
        <v>1999</v>
      </c>
      <c r="D81" s="12" t="s">
        <v>13</v>
      </c>
      <c r="E81" s="12">
        <v>1997</v>
      </c>
      <c r="F81" s="12">
        <v>100</v>
      </c>
      <c r="G81" s="13">
        <v>4089.5721925133689</v>
      </c>
      <c r="H81" s="13">
        <v>4089.5721925133689</v>
      </c>
      <c r="I81" s="13">
        <v>62.272727272727273</v>
      </c>
      <c r="J81" s="13">
        <v>0</v>
      </c>
      <c r="K81" s="14">
        <v>10280</v>
      </c>
      <c r="L81" s="14">
        <v>10280</v>
      </c>
      <c r="M81" s="15">
        <v>3</v>
      </c>
    </row>
    <row r="82" spans="2:13" x14ac:dyDescent="0.25">
      <c r="B82" s="37">
        <v>2000</v>
      </c>
      <c r="C82" s="12">
        <v>1999</v>
      </c>
      <c r="D82" s="12" t="s">
        <v>15</v>
      </c>
      <c r="E82" s="12">
        <v>1998</v>
      </c>
      <c r="F82" s="12">
        <v>5</v>
      </c>
      <c r="G82" s="13">
        <v>6465.2406417112297</v>
      </c>
      <c r="H82" s="13">
        <v>6465.2406417112297</v>
      </c>
      <c r="I82" s="13">
        <v>13.128342245989305</v>
      </c>
      <c r="J82" s="13">
        <v>0</v>
      </c>
      <c r="K82" s="14">
        <v>10280</v>
      </c>
      <c r="L82" s="14">
        <v>10280</v>
      </c>
      <c r="M82" s="15">
        <v>2</v>
      </c>
    </row>
    <row r="83" spans="2:13" x14ac:dyDescent="0.25">
      <c r="B83" s="37">
        <v>2001</v>
      </c>
      <c r="C83" s="12">
        <v>2000</v>
      </c>
      <c r="D83" s="12" t="s">
        <v>25</v>
      </c>
      <c r="E83" s="12">
        <v>2005</v>
      </c>
      <c r="F83" s="12">
        <v>400</v>
      </c>
      <c r="G83" s="13">
        <v>1429.3193717277486</v>
      </c>
      <c r="H83" s="13">
        <v>1429.3193717277486</v>
      </c>
      <c r="I83" s="13">
        <v>29.908376963350786</v>
      </c>
      <c r="J83" s="13">
        <v>4.3193717277486909</v>
      </c>
      <c r="K83" s="14">
        <v>9419</v>
      </c>
      <c r="L83" s="14">
        <v>9087</v>
      </c>
      <c r="M83" s="15">
        <v>4</v>
      </c>
    </row>
    <row r="84" spans="2:13" x14ac:dyDescent="0.25">
      <c r="B84" s="37">
        <v>2001</v>
      </c>
      <c r="C84" s="12">
        <v>2000</v>
      </c>
      <c r="D84" s="12" t="s">
        <v>22</v>
      </c>
      <c r="E84" s="12">
        <v>2005</v>
      </c>
      <c r="F84" s="12">
        <v>428</v>
      </c>
      <c r="G84" s="13">
        <v>1709.4240837696334</v>
      </c>
      <c r="H84" s="13">
        <v>1709.4240837696334</v>
      </c>
      <c r="I84" s="13">
        <v>41.740837696335078</v>
      </c>
      <c r="J84" s="13">
        <v>1.0209424083769634</v>
      </c>
      <c r="K84" s="14">
        <v>7969</v>
      </c>
      <c r="L84" s="14">
        <v>6968</v>
      </c>
      <c r="M84" s="15">
        <v>4</v>
      </c>
    </row>
    <row r="85" spans="2:13" x14ac:dyDescent="0.25">
      <c r="B85" s="37">
        <v>2001</v>
      </c>
      <c r="C85" s="12">
        <v>2000</v>
      </c>
      <c r="D85" s="12" t="s">
        <v>3</v>
      </c>
      <c r="E85" s="12">
        <v>1997</v>
      </c>
      <c r="F85" s="12">
        <v>300</v>
      </c>
      <c r="G85" s="13">
        <v>1352.9411764705883</v>
      </c>
      <c r="H85" s="13">
        <v>1352.9411764705883</v>
      </c>
      <c r="I85" s="13">
        <v>41.042780748663098</v>
      </c>
      <c r="J85" s="13">
        <v>0.68181818181818188</v>
      </c>
      <c r="K85" s="14">
        <v>9500</v>
      </c>
      <c r="L85" s="14">
        <v>9500</v>
      </c>
      <c r="M85" s="15">
        <v>2</v>
      </c>
    </row>
    <row r="86" spans="2:13" x14ac:dyDescent="0.25">
      <c r="B86" s="37">
        <v>2001</v>
      </c>
      <c r="C86" s="12">
        <v>2000</v>
      </c>
      <c r="D86" s="12" t="s">
        <v>26</v>
      </c>
      <c r="E86" s="12">
        <v>2004</v>
      </c>
      <c r="F86" s="12">
        <v>250</v>
      </c>
      <c r="G86" s="13">
        <v>582.46073298429314</v>
      </c>
      <c r="H86" s="13">
        <v>582.46073298429314</v>
      </c>
      <c r="I86" s="13">
        <v>19.947643979057592</v>
      </c>
      <c r="J86" s="13">
        <v>0.66753926701570676</v>
      </c>
      <c r="K86" s="14">
        <v>7687</v>
      </c>
      <c r="L86" s="14">
        <v>7000</v>
      </c>
      <c r="M86" s="15">
        <v>3</v>
      </c>
    </row>
    <row r="87" spans="2:13" x14ac:dyDescent="0.25">
      <c r="B87" s="37">
        <v>2001</v>
      </c>
      <c r="C87" s="12">
        <v>2000</v>
      </c>
      <c r="D87" s="12" t="s">
        <v>5</v>
      </c>
      <c r="E87" s="12">
        <v>2004</v>
      </c>
      <c r="F87" s="12">
        <v>400</v>
      </c>
      <c r="G87" s="13">
        <v>753.92670157068062</v>
      </c>
      <c r="H87" s="13">
        <v>753.92670157068062</v>
      </c>
      <c r="I87" s="13">
        <v>18.481675392670155</v>
      </c>
      <c r="J87" s="13">
        <v>0.66753926701570676</v>
      </c>
      <c r="K87" s="14">
        <v>6927</v>
      </c>
      <c r="L87" s="14">
        <v>6350</v>
      </c>
      <c r="M87" s="15">
        <v>3</v>
      </c>
    </row>
    <row r="88" spans="2:13" x14ac:dyDescent="0.25">
      <c r="B88" s="37">
        <v>2001</v>
      </c>
      <c r="C88" s="12">
        <v>2000</v>
      </c>
      <c r="D88" s="12" t="s">
        <v>8</v>
      </c>
      <c r="E88" s="12">
        <v>2003</v>
      </c>
      <c r="F88" s="12">
        <v>160</v>
      </c>
      <c r="G88" s="13">
        <v>433.24607329842934</v>
      </c>
      <c r="H88" s="13">
        <v>433.24607329842934</v>
      </c>
      <c r="I88" s="13">
        <v>8.2460732984293195</v>
      </c>
      <c r="J88" s="13">
        <v>0.13089005235602094</v>
      </c>
      <c r="K88" s="14">
        <v>11467</v>
      </c>
      <c r="L88" s="14">
        <v>10600</v>
      </c>
      <c r="M88" s="15">
        <v>2</v>
      </c>
    </row>
    <row r="89" spans="2:13" x14ac:dyDescent="0.25">
      <c r="B89" s="37">
        <v>2001</v>
      </c>
      <c r="C89" s="12">
        <v>2000</v>
      </c>
      <c r="D89" s="12" t="s">
        <v>4</v>
      </c>
      <c r="E89" s="12">
        <v>2003</v>
      </c>
      <c r="F89" s="12">
        <v>120</v>
      </c>
      <c r="G89" s="13">
        <v>604.7120418848167</v>
      </c>
      <c r="H89" s="13">
        <v>604.7120418848167</v>
      </c>
      <c r="I89" s="13">
        <v>11.701570680628272</v>
      </c>
      <c r="J89" s="13">
        <v>0.13089005235602094</v>
      </c>
      <c r="K89" s="14">
        <v>9133</v>
      </c>
      <c r="L89" s="14">
        <v>8000</v>
      </c>
      <c r="M89" s="15">
        <v>2</v>
      </c>
    </row>
    <row r="90" spans="2:13" x14ac:dyDescent="0.25">
      <c r="B90" s="37">
        <v>2001</v>
      </c>
      <c r="C90" s="12">
        <v>2000</v>
      </c>
      <c r="D90" s="12" t="s">
        <v>32</v>
      </c>
      <c r="E90" s="12">
        <v>2004</v>
      </c>
      <c r="F90" s="12">
        <v>500</v>
      </c>
      <c r="G90" s="13">
        <v>2811.3672819010721</v>
      </c>
      <c r="H90" s="13">
        <v>2811.3672819010721</v>
      </c>
      <c r="I90" s="13">
        <v>16.830494178671668</v>
      </c>
      <c r="J90" s="13">
        <v>5.7577025588778401</v>
      </c>
      <c r="K90" s="14">
        <v>10338</v>
      </c>
      <c r="L90" s="14">
        <v>10338</v>
      </c>
      <c r="M90" s="15">
        <v>4</v>
      </c>
    </row>
    <row r="91" spans="2:13" x14ac:dyDescent="0.25">
      <c r="B91" s="37">
        <v>2001</v>
      </c>
      <c r="C91" s="12">
        <v>2000</v>
      </c>
      <c r="D91" s="12" t="s">
        <v>6</v>
      </c>
      <c r="E91" s="12">
        <v>2004</v>
      </c>
      <c r="F91" s="12">
        <v>10</v>
      </c>
      <c r="G91" s="13">
        <v>2671.4659685863876</v>
      </c>
      <c r="H91" s="13">
        <v>2671.4659685863876</v>
      </c>
      <c r="I91" s="13">
        <v>19.149214659685864</v>
      </c>
      <c r="J91" s="13">
        <v>2.657068062827225</v>
      </c>
      <c r="K91" s="14">
        <v>5787</v>
      </c>
      <c r="L91" s="14">
        <v>5361</v>
      </c>
      <c r="M91" s="15">
        <v>3</v>
      </c>
    </row>
    <row r="92" spans="2:13" x14ac:dyDescent="0.25">
      <c r="B92" s="37">
        <v>2001</v>
      </c>
      <c r="C92" s="12">
        <v>2000</v>
      </c>
      <c r="D92" s="12" t="s">
        <v>18</v>
      </c>
      <c r="E92" s="12">
        <v>2005</v>
      </c>
      <c r="F92" s="12">
        <v>600</v>
      </c>
      <c r="G92" s="13">
        <v>2863.8743455497383</v>
      </c>
      <c r="H92" s="13">
        <v>2863.8743455497383</v>
      </c>
      <c r="I92" s="13">
        <v>73.1151832460733</v>
      </c>
      <c r="J92" s="13">
        <v>0.53664921465968585</v>
      </c>
      <c r="K92" s="14">
        <v>10400</v>
      </c>
      <c r="L92" s="14">
        <v>10400</v>
      </c>
      <c r="M92" s="15">
        <v>6</v>
      </c>
    </row>
    <row r="93" spans="2:13" x14ac:dyDescent="0.25">
      <c r="B93" s="37">
        <v>2001</v>
      </c>
      <c r="C93" s="12">
        <v>2000</v>
      </c>
      <c r="D93" s="12" t="s">
        <v>28</v>
      </c>
      <c r="E93" s="12">
        <v>2004</v>
      </c>
      <c r="F93" s="12">
        <v>2</v>
      </c>
      <c r="G93" s="13">
        <v>795.81151832460728</v>
      </c>
      <c r="H93" s="13">
        <v>795.81151832460728</v>
      </c>
      <c r="I93" s="13">
        <v>5.1308900523560208</v>
      </c>
      <c r="J93" s="13">
        <v>19.306282722513089</v>
      </c>
      <c r="K93" s="14">
        <v>10991</v>
      </c>
      <c r="L93" s="14">
        <v>9210</v>
      </c>
      <c r="M93" s="15">
        <v>3</v>
      </c>
    </row>
    <row r="94" spans="2:13" x14ac:dyDescent="0.25">
      <c r="B94" s="37">
        <v>2001</v>
      </c>
      <c r="C94" s="12">
        <v>2000</v>
      </c>
      <c r="D94" s="12" t="s">
        <v>29</v>
      </c>
      <c r="E94" s="12">
        <v>2003</v>
      </c>
      <c r="F94" s="12">
        <v>1</v>
      </c>
      <c r="G94" s="13">
        <v>714.6596858638743</v>
      </c>
      <c r="H94" s="13">
        <v>714.6596858638743</v>
      </c>
      <c r="I94" s="13">
        <v>16.047120418848166</v>
      </c>
      <c r="J94" s="13">
        <v>29.515706806282722</v>
      </c>
      <c r="K94" s="14">
        <v>10620</v>
      </c>
      <c r="L94" s="14">
        <v>10500</v>
      </c>
      <c r="M94" s="15">
        <v>2</v>
      </c>
    </row>
    <row r="95" spans="2:13" x14ac:dyDescent="0.25">
      <c r="B95" s="37">
        <v>2001</v>
      </c>
      <c r="C95" s="12">
        <v>2000</v>
      </c>
      <c r="D95" s="12" t="s">
        <v>11</v>
      </c>
      <c r="E95" s="12">
        <v>2005</v>
      </c>
      <c r="F95" s="12">
        <v>100</v>
      </c>
      <c r="G95" s="13">
        <v>2255.2356020942407</v>
      </c>
      <c r="H95" s="13">
        <v>2255.2356020942407</v>
      </c>
      <c r="I95" s="13">
        <v>57.434554973821989</v>
      </c>
      <c r="J95" s="13">
        <v>3.7041884816753927</v>
      </c>
      <c r="K95" s="14">
        <v>8911</v>
      </c>
      <c r="L95" s="14">
        <v>8911</v>
      </c>
      <c r="M95" s="15">
        <v>4</v>
      </c>
    </row>
    <row r="96" spans="2:13" x14ac:dyDescent="0.25">
      <c r="B96" s="37">
        <v>2001</v>
      </c>
      <c r="C96" s="12">
        <v>2000</v>
      </c>
      <c r="D96" s="12" t="s">
        <v>12</v>
      </c>
      <c r="E96" s="12">
        <v>2004</v>
      </c>
      <c r="F96" s="12">
        <v>30</v>
      </c>
      <c r="G96" s="13">
        <v>1825.9162303664921</v>
      </c>
      <c r="H96" s="13">
        <v>1825.9162303664921</v>
      </c>
      <c r="I96" s="13">
        <v>123.04973821989529</v>
      </c>
      <c r="J96" s="13">
        <v>1.3089005235602094E-2</v>
      </c>
      <c r="K96" s="14">
        <v>13648</v>
      </c>
      <c r="L96" s="14">
        <v>13648</v>
      </c>
      <c r="M96" s="15">
        <v>3</v>
      </c>
    </row>
    <row r="97" spans="2:13" x14ac:dyDescent="0.25">
      <c r="B97" s="37">
        <v>2001</v>
      </c>
      <c r="C97" s="12">
        <v>2000</v>
      </c>
      <c r="D97" s="12" t="s">
        <v>10</v>
      </c>
      <c r="E97" s="12">
        <v>2005</v>
      </c>
      <c r="F97" s="12">
        <v>50</v>
      </c>
      <c r="G97" s="13">
        <v>2235.6020942408377</v>
      </c>
      <c r="H97" s="13">
        <v>2235.6020942408377</v>
      </c>
      <c r="I97" s="13">
        <v>92.526178010471199</v>
      </c>
      <c r="J97" s="13">
        <v>0</v>
      </c>
      <c r="K97" s="14">
        <v>31241</v>
      </c>
      <c r="L97" s="14">
        <v>30862</v>
      </c>
      <c r="M97" s="15">
        <v>4</v>
      </c>
    </row>
    <row r="98" spans="2:13" x14ac:dyDescent="0.25">
      <c r="B98" s="37">
        <v>2001</v>
      </c>
      <c r="C98" s="12">
        <v>2000</v>
      </c>
      <c r="D98" s="12" t="s">
        <v>14</v>
      </c>
      <c r="E98" s="12">
        <v>2004</v>
      </c>
      <c r="F98" s="12">
        <v>50</v>
      </c>
      <c r="G98" s="13">
        <v>1286.6492146596859</v>
      </c>
      <c r="H98" s="13">
        <v>1286.6492146596859</v>
      </c>
      <c r="I98" s="13">
        <v>34.031413612565444</v>
      </c>
      <c r="J98" s="13">
        <v>0</v>
      </c>
      <c r="K98" s="14">
        <v>10280</v>
      </c>
      <c r="L98" s="14">
        <v>10280</v>
      </c>
      <c r="M98" s="15">
        <v>3</v>
      </c>
    </row>
    <row r="99" spans="2:13" x14ac:dyDescent="0.25">
      <c r="B99" s="37">
        <v>2001</v>
      </c>
      <c r="C99" s="12">
        <v>2000</v>
      </c>
      <c r="D99" s="12" t="s">
        <v>13</v>
      </c>
      <c r="E99" s="12">
        <v>2004</v>
      </c>
      <c r="F99" s="12">
        <v>100</v>
      </c>
      <c r="G99" s="13">
        <v>3856.0209424083769</v>
      </c>
      <c r="H99" s="13">
        <v>3856.0209424083769</v>
      </c>
      <c r="I99" s="13">
        <v>61.151832460732983</v>
      </c>
      <c r="J99" s="13">
        <v>0</v>
      </c>
      <c r="K99" s="14">
        <v>10280</v>
      </c>
      <c r="L99" s="14">
        <v>10280</v>
      </c>
      <c r="M99" s="15">
        <v>3</v>
      </c>
    </row>
    <row r="100" spans="2:13" x14ac:dyDescent="0.25">
      <c r="B100" s="37">
        <v>2001</v>
      </c>
      <c r="C100" s="12">
        <v>2000</v>
      </c>
      <c r="D100" s="12" t="s">
        <v>15</v>
      </c>
      <c r="E100" s="12">
        <v>2003</v>
      </c>
      <c r="F100" s="12">
        <v>5</v>
      </c>
      <c r="G100" s="13">
        <v>5565.4450261780103</v>
      </c>
      <c r="H100" s="13">
        <v>5565.4450261780103</v>
      </c>
      <c r="I100" s="13">
        <v>12.892670157068062</v>
      </c>
      <c r="J100" s="13">
        <v>0</v>
      </c>
      <c r="K100" s="14">
        <v>10280</v>
      </c>
      <c r="L100" s="14">
        <v>10280</v>
      </c>
      <c r="M100" s="15">
        <v>2</v>
      </c>
    </row>
    <row r="101" spans="2:13" x14ac:dyDescent="0.25">
      <c r="B101" s="37">
        <v>2002</v>
      </c>
      <c r="C101" s="12">
        <v>2001</v>
      </c>
      <c r="D101" s="12" t="s">
        <v>25</v>
      </c>
      <c r="E101" s="12">
        <v>2005</v>
      </c>
      <c r="F101" s="12">
        <v>400</v>
      </c>
      <c r="G101" s="13">
        <v>1416.4556962025315</v>
      </c>
      <c r="H101" s="13">
        <v>1416.4556962025315</v>
      </c>
      <c r="I101" s="13">
        <v>29.632911392405063</v>
      </c>
      <c r="J101" s="13">
        <v>4.2784810126582276</v>
      </c>
      <c r="K101" s="14">
        <v>9386</v>
      </c>
      <c r="L101" s="14">
        <v>9087</v>
      </c>
      <c r="M101" s="15">
        <v>4</v>
      </c>
    </row>
    <row r="102" spans="2:13" x14ac:dyDescent="0.25">
      <c r="B102" s="37">
        <v>2002</v>
      </c>
      <c r="C102" s="12">
        <v>2001</v>
      </c>
      <c r="D102" s="12" t="s">
        <v>22</v>
      </c>
      <c r="E102" s="12">
        <v>2005</v>
      </c>
      <c r="F102" s="12">
        <v>428</v>
      </c>
      <c r="G102" s="13">
        <v>1693.6708860759493</v>
      </c>
      <c r="H102" s="13">
        <v>1693.6708860759493</v>
      </c>
      <c r="I102" s="13">
        <v>41.354430379746837</v>
      </c>
      <c r="J102" s="13">
        <v>1.0126582278481013</v>
      </c>
      <c r="K102" s="14">
        <v>7869</v>
      </c>
      <c r="L102" s="14">
        <v>6968</v>
      </c>
      <c r="M102" s="15">
        <v>4</v>
      </c>
    </row>
    <row r="103" spans="2:13" x14ac:dyDescent="0.25">
      <c r="B103" s="37">
        <v>2002</v>
      </c>
      <c r="C103" s="12">
        <v>2001</v>
      </c>
      <c r="D103" s="12" t="s">
        <v>3</v>
      </c>
      <c r="E103" s="12">
        <v>1997</v>
      </c>
      <c r="F103" s="12">
        <v>300</v>
      </c>
      <c r="G103" s="13">
        <v>1352.9411764705883</v>
      </c>
      <c r="H103" s="13">
        <v>1352.9411764705883</v>
      </c>
      <c r="I103" s="13">
        <v>41.042780748663098</v>
      </c>
      <c r="J103" s="13">
        <v>0.68181818181818188</v>
      </c>
      <c r="K103" s="14">
        <v>9500</v>
      </c>
      <c r="L103" s="14">
        <v>9500</v>
      </c>
      <c r="M103" s="15">
        <v>2</v>
      </c>
    </row>
    <row r="104" spans="2:13" x14ac:dyDescent="0.25">
      <c r="B104" s="37">
        <v>2002</v>
      </c>
      <c r="C104" s="12">
        <v>2001</v>
      </c>
      <c r="D104" s="12" t="s">
        <v>26</v>
      </c>
      <c r="E104" s="12">
        <v>2004</v>
      </c>
      <c r="F104" s="12">
        <v>250</v>
      </c>
      <c r="G104" s="13">
        <v>577.21518987341767</v>
      </c>
      <c r="H104" s="13">
        <v>577.21518987341767</v>
      </c>
      <c r="I104" s="13">
        <v>19.759493670886073</v>
      </c>
      <c r="J104" s="13">
        <v>0.65822784810126578</v>
      </c>
      <c r="K104" s="14">
        <v>7618</v>
      </c>
      <c r="L104" s="14">
        <v>7000</v>
      </c>
      <c r="M104" s="15">
        <v>3</v>
      </c>
    </row>
    <row r="105" spans="2:13" x14ac:dyDescent="0.25">
      <c r="B105" s="37">
        <v>2002</v>
      </c>
      <c r="C105" s="12">
        <v>2001</v>
      </c>
      <c r="D105" s="12" t="s">
        <v>5</v>
      </c>
      <c r="E105" s="12">
        <v>2004</v>
      </c>
      <c r="F105" s="12">
        <v>400</v>
      </c>
      <c r="G105" s="13">
        <v>746.83544303797464</v>
      </c>
      <c r="H105" s="13">
        <v>746.83544303797464</v>
      </c>
      <c r="I105" s="13">
        <v>18.303797468354432</v>
      </c>
      <c r="J105" s="13">
        <v>0.65822784810126578</v>
      </c>
      <c r="K105" s="14">
        <v>6870</v>
      </c>
      <c r="L105" s="14">
        <v>6350</v>
      </c>
      <c r="M105" s="15">
        <v>3</v>
      </c>
    </row>
    <row r="106" spans="2:13" x14ac:dyDescent="0.25">
      <c r="B106" s="37">
        <v>2002</v>
      </c>
      <c r="C106" s="12">
        <v>2001</v>
      </c>
      <c r="D106" s="12" t="s">
        <v>8</v>
      </c>
      <c r="E106" s="12">
        <v>2002</v>
      </c>
      <c r="F106" s="12">
        <v>160</v>
      </c>
      <c r="G106" s="13">
        <v>429.11392405063287</v>
      </c>
      <c r="H106" s="13">
        <v>429.11392405063287</v>
      </c>
      <c r="I106" s="13">
        <v>8.1645569620253156</v>
      </c>
      <c r="J106" s="13">
        <v>0.12658227848101267</v>
      </c>
      <c r="K106" s="14">
        <v>11380</v>
      </c>
      <c r="L106" s="14">
        <v>10600</v>
      </c>
      <c r="M106" s="15">
        <v>2</v>
      </c>
    </row>
    <row r="107" spans="2:13" x14ac:dyDescent="0.25">
      <c r="B107" s="37">
        <v>2002</v>
      </c>
      <c r="C107" s="12">
        <v>2001</v>
      </c>
      <c r="D107" s="12" t="s">
        <v>4</v>
      </c>
      <c r="E107" s="12">
        <v>2003</v>
      </c>
      <c r="F107" s="12">
        <v>120</v>
      </c>
      <c r="G107" s="13">
        <v>600</v>
      </c>
      <c r="H107" s="13">
        <v>600</v>
      </c>
      <c r="I107" s="13">
        <v>11.594936708860759</v>
      </c>
      <c r="J107" s="13">
        <v>0.12658227848101267</v>
      </c>
      <c r="K107" s="14">
        <v>9020</v>
      </c>
      <c r="L107" s="14">
        <v>8000</v>
      </c>
      <c r="M107" s="15">
        <v>2</v>
      </c>
    </row>
    <row r="108" spans="2:13" x14ac:dyDescent="0.25">
      <c r="B108" s="37">
        <v>2002</v>
      </c>
      <c r="C108" s="12">
        <v>2001</v>
      </c>
      <c r="D108" s="12" t="s">
        <v>32</v>
      </c>
      <c r="E108" s="12">
        <v>2005</v>
      </c>
      <c r="F108" s="12">
        <v>500</v>
      </c>
      <c r="G108" s="13">
        <v>2538.3240396248566</v>
      </c>
      <c r="H108" s="13">
        <v>2538.3240396248566</v>
      </c>
      <c r="I108" s="13">
        <v>16.281045989453986</v>
      </c>
      <c r="J108" s="13">
        <v>5.6808361608645406</v>
      </c>
      <c r="K108" s="14">
        <v>10338</v>
      </c>
      <c r="L108" s="14">
        <v>10338</v>
      </c>
      <c r="M108" s="15">
        <v>4</v>
      </c>
    </row>
    <row r="109" spans="2:13" x14ac:dyDescent="0.25">
      <c r="B109" s="37">
        <v>2002</v>
      </c>
      <c r="C109" s="12">
        <v>2001</v>
      </c>
      <c r="D109" s="12" t="s">
        <v>6</v>
      </c>
      <c r="E109" s="12">
        <v>2004</v>
      </c>
      <c r="F109" s="12">
        <v>10</v>
      </c>
      <c r="G109" s="13">
        <v>2646.8354430379745</v>
      </c>
      <c r="H109" s="13">
        <v>2646.8354430379745</v>
      </c>
      <c r="I109" s="13">
        <v>18.962025316455694</v>
      </c>
      <c r="J109" s="13">
        <v>2.6329113924050631</v>
      </c>
      <c r="K109" s="14">
        <v>5744</v>
      </c>
      <c r="L109" s="14">
        <v>5361</v>
      </c>
      <c r="M109" s="15">
        <v>3</v>
      </c>
    </row>
    <row r="110" spans="2:13" x14ac:dyDescent="0.25">
      <c r="B110" s="37">
        <v>2002</v>
      </c>
      <c r="C110" s="12">
        <v>2001</v>
      </c>
      <c r="D110" s="12" t="s">
        <v>18</v>
      </c>
      <c r="E110" s="12">
        <v>2005</v>
      </c>
      <c r="F110" s="12">
        <v>600</v>
      </c>
      <c r="G110" s="13">
        <v>2713.9240506329111</v>
      </c>
      <c r="H110" s="13">
        <v>2713.9240506329111</v>
      </c>
      <c r="I110" s="13">
        <v>72.443037974683534</v>
      </c>
      <c r="J110" s="13">
        <v>0.53164556962025311</v>
      </c>
      <c r="K110" s="14">
        <v>10400</v>
      </c>
      <c r="L110" s="14">
        <v>10400</v>
      </c>
      <c r="M110" s="15">
        <v>6</v>
      </c>
    </row>
    <row r="111" spans="2:13" x14ac:dyDescent="0.25">
      <c r="B111" s="37">
        <v>2002</v>
      </c>
      <c r="C111" s="12">
        <v>2001</v>
      </c>
      <c r="D111" s="12" t="s">
        <v>28</v>
      </c>
      <c r="E111" s="12">
        <v>2004</v>
      </c>
      <c r="F111" s="12">
        <v>2</v>
      </c>
      <c r="G111" s="13">
        <v>788.60759493670878</v>
      </c>
      <c r="H111" s="13">
        <v>788.60759493670878</v>
      </c>
      <c r="I111" s="13">
        <v>5.0886075949367084</v>
      </c>
      <c r="J111" s="13">
        <v>19.12658227848101</v>
      </c>
      <c r="K111" s="14">
        <v>10991</v>
      </c>
      <c r="L111" s="14">
        <v>9210</v>
      </c>
      <c r="M111" s="15">
        <v>3</v>
      </c>
    </row>
    <row r="112" spans="2:13" x14ac:dyDescent="0.25">
      <c r="B112" s="37">
        <v>2002</v>
      </c>
      <c r="C112" s="12">
        <v>2001</v>
      </c>
      <c r="D112" s="12" t="s">
        <v>29</v>
      </c>
      <c r="E112" s="12">
        <v>2003</v>
      </c>
      <c r="F112" s="12">
        <v>1</v>
      </c>
      <c r="G112" s="13">
        <v>707.5949367088607</v>
      </c>
      <c r="H112" s="13">
        <v>707.5949367088607</v>
      </c>
      <c r="I112" s="13">
        <v>15.898734177215189</v>
      </c>
      <c r="J112" s="13">
        <v>29.240506329113924</v>
      </c>
      <c r="K112" s="14">
        <v>10620</v>
      </c>
      <c r="L112" s="14">
        <v>10500</v>
      </c>
      <c r="M112" s="15">
        <v>2</v>
      </c>
    </row>
    <row r="113" spans="2:13" x14ac:dyDescent="0.25">
      <c r="B113" s="37">
        <v>2002</v>
      </c>
      <c r="C113" s="12">
        <v>2001</v>
      </c>
      <c r="D113" s="12" t="s">
        <v>11</v>
      </c>
      <c r="E113" s="12">
        <v>2005</v>
      </c>
      <c r="F113" s="12">
        <v>100</v>
      </c>
      <c r="G113" s="13">
        <v>2183.5443037974683</v>
      </c>
      <c r="H113" s="13">
        <v>2183.5443037974683</v>
      </c>
      <c r="I113" s="13">
        <v>56.898734177215189</v>
      </c>
      <c r="J113" s="13">
        <v>3.6708860759493667</v>
      </c>
      <c r="K113" s="14">
        <v>8911</v>
      </c>
      <c r="L113" s="14">
        <v>8911</v>
      </c>
      <c r="M113" s="15">
        <v>4</v>
      </c>
    </row>
    <row r="114" spans="2:13" x14ac:dyDescent="0.25">
      <c r="B114" s="37">
        <v>2002</v>
      </c>
      <c r="C114" s="12">
        <v>2001</v>
      </c>
      <c r="D114" s="12" t="s">
        <v>12</v>
      </c>
      <c r="E114" s="12">
        <v>2004</v>
      </c>
      <c r="F114" s="12">
        <v>30</v>
      </c>
      <c r="G114" s="13">
        <v>1808.8607594936709</v>
      </c>
      <c r="H114" s="13">
        <v>1808.8607594936709</v>
      </c>
      <c r="I114" s="13">
        <v>121.91139240506328</v>
      </c>
      <c r="J114" s="13">
        <v>1.2658227848101266E-2</v>
      </c>
      <c r="K114" s="14">
        <v>13648</v>
      </c>
      <c r="L114" s="14">
        <v>13648</v>
      </c>
      <c r="M114" s="15">
        <v>3</v>
      </c>
    </row>
    <row r="115" spans="2:13" x14ac:dyDescent="0.25">
      <c r="B115" s="37">
        <v>2002</v>
      </c>
      <c r="C115" s="12">
        <v>2001</v>
      </c>
      <c r="D115" s="12" t="s">
        <v>10</v>
      </c>
      <c r="E115" s="12">
        <v>2006</v>
      </c>
      <c r="F115" s="12">
        <v>50</v>
      </c>
      <c r="G115" s="13">
        <v>2210.1265822784808</v>
      </c>
      <c r="H115" s="13">
        <v>2210.1265822784808</v>
      </c>
      <c r="I115" s="13">
        <v>88.696202531645554</v>
      </c>
      <c r="J115" s="13">
        <v>0</v>
      </c>
      <c r="K115" s="14">
        <v>32173</v>
      </c>
      <c r="L115" s="14">
        <v>32173</v>
      </c>
      <c r="M115" s="15">
        <v>4</v>
      </c>
    </row>
    <row r="116" spans="2:13" x14ac:dyDescent="0.25">
      <c r="B116" s="37">
        <v>2002</v>
      </c>
      <c r="C116" s="12">
        <v>2001</v>
      </c>
      <c r="D116" s="12" t="s">
        <v>14</v>
      </c>
      <c r="E116" s="12">
        <v>2004</v>
      </c>
      <c r="F116" s="12">
        <v>50</v>
      </c>
      <c r="G116" s="13">
        <v>1243.0379746835442</v>
      </c>
      <c r="H116" s="13">
        <v>1243.0379746835442</v>
      </c>
      <c r="I116" s="13">
        <v>32.329113924050631</v>
      </c>
      <c r="J116" s="13">
        <v>0</v>
      </c>
      <c r="K116" s="14">
        <v>10280</v>
      </c>
      <c r="L116" s="14">
        <v>10280</v>
      </c>
      <c r="M116" s="15">
        <v>3</v>
      </c>
    </row>
    <row r="117" spans="2:13" x14ac:dyDescent="0.25">
      <c r="B117" s="37">
        <v>2002</v>
      </c>
      <c r="C117" s="12">
        <v>2001</v>
      </c>
      <c r="D117" s="12" t="s">
        <v>13</v>
      </c>
      <c r="E117" s="12">
        <v>2004</v>
      </c>
      <c r="F117" s="12">
        <v>100</v>
      </c>
      <c r="G117" s="13">
        <v>3213.9240506329111</v>
      </c>
      <c r="H117" s="13">
        <v>3213.9240506329111</v>
      </c>
      <c r="I117" s="13">
        <v>60.59493670886075</v>
      </c>
      <c r="J117" s="13">
        <v>0</v>
      </c>
      <c r="K117" s="14">
        <v>10280</v>
      </c>
      <c r="L117" s="14">
        <v>10280</v>
      </c>
      <c r="M117" s="15">
        <v>3</v>
      </c>
    </row>
    <row r="118" spans="2:13" x14ac:dyDescent="0.25">
      <c r="B118" s="37">
        <v>2002</v>
      </c>
      <c r="C118" s="12">
        <v>2001</v>
      </c>
      <c r="D118" s="12" t="s">
        <v>15</v>
      </c>
      <c r="E118" s="12">
        <v>2003</v>
      </c>
      <c r="F118" s="12">
        <v>5</v>
      </c>
      <c r="G118" s="13">
        <v>4849.3670886075943</v>
      </c>
      <c r="H118" s="13">
        <v>4849.3670886075943</v>
      </c>
      <c r="I118" s="13">
        <v>12.468354430379746</v>
      </c>
      <c r="J118" s="13">
        <v>0</v>
      </c>
      <c r="K118" s="14">
        <v>10280</v>
      </c>
      <c r="L118" s="14">
        <v>10280</v>
      </c>
      <c r="M118" s="15">
        <v>2</v>
      </c>
    </row>
    <row r="119" spans="2:13" x14ac:dyDescent="0.25">
      <c r="B119" s="37">
        <v>2003</v>
      </c>
      <c r="C119" s="12">
        <v>2002</v>
      </c>
      <c r="D119" s="12" t="s">
        <v>25</v>
      </c>
      <c r="E119" s="12">
        <v>2006</v>
      </c>
      <c r="F119" s="36">
        <v>600</v>
      </c>
      <c r="G119" s="13">
        <v>1421.1822660098521</v>
      </c>
      <c r="H119" s="13">
        <v>1421.1822660098521</v>
      </c>
      <c r="I119" s="13">
        <v>30.197044334975367</v>
      </c>
      <c r="J119" s="13">
        <v>3.7807881773399012</v>
      </c>
      <c r="K119" s="14">
        <v>9000</v>
      </c>
      <c r="L119" s="14">
        <v>8600</v>
      </c>
      <c r="M119" s="15">
        <v>4</v>
      </c>
    </row>
    <row r="120" spans="2:13" x14ac:dyDescent="0.25">
      <c r="B120" s="37">
        <v>2003</v>
      </c>
      <c r="C120" s="12">
        <v>2002</v>
      </c>
      <c r="D120" s="12" t="s">
        <v>22</v>
      </c>
      <c r="E120" s="12">
        <v>2006</v>
      </c>
      <c r="F120" s="36">
        <v>550</v>
      </c>
      <c r="G120" s="13">
        <v>1683.4975369458127</v>
      </c>
      <c r="H120" s="13">
        <v>1683.4975369458127</v>
      </c>
      <c r="I120" s="13">
        <v>41.52709359605911</v>
      </c>
      <c r="J120" s="13">
        <v>2.5123152709359604</v>
      </c>
      <c r="K120" s="14">
        <v>8000</v>
      </c>
      <c r="L120" s="14">
        <v>7200</v>
      </c>
      <c r="M120" s="15">
        <v>4</v>
      </c>
    </row>
    <row r="121" spans="2:13" x14ac:dyDescent="0.25">
      <c r="B121" s="37">
        <v>2003</v>
      </c>
      <c r="C121" s="12">
        <v>2002</v>
      </c>
      <c r="D121" s="12" t="s">
        <v>3</v>
      </c>
      <c r="E121" s="12">
        <v>1997</v>
      </c>
      <c r="F121" s="12">
        <v>300</v>
      </c>
      <c r="G121" s="13">
        <v>1352.9411764705883</v>
      </c>
      <c r="H121" s="13">
        <v>1352.9411764705883</v>
      </c>
      <c r="I121" s="13">
        <v>41.042780748663098</v>
      </c>
      <c r="J121" s="13">
        <v>0.68181818181818188</v>
      </c>
      <c r="K121" s="14">
        <v>9500</v>
      </c>
      <c r="L121" s="14">
        <v>9500</v>
      </c>
      <c r="M121" s="15">
        <v>2</v>
      </c>
    </row>
    <row r="122" spans="2:13" x14ac:dyDescent="0.25">
      <c r="B122" s="37">
        <v>2003</v>
      </c>
      <c r="C122" s="12">
        <v>2002</v>
      </c>
      <c r="D122" s="12" t="s">
        <v>26</v>
      </c>
      <c r="E122" s="12">
        <v>2005</v>
      </c>
      <c r="F122" s="36">
        <v>250</v>
      </c>
      <c r="G122" s="13">
        <v>660.09852216748766</v>
      </c>
      <c r="H122" s="13">
        <v>660.09852216748766</v>
      </c>
      <c r="I122" s="13">
        <v>15.098522167487683</v>
      </c>
      <c r="J122" s="13">
        <v>2.5123152709359604</v>
      </c>
      <c r="K122" s="14">
        <v>7500</v>
      </c>
      <c r="L122" s="14">
        <v>7000</v>
      </c>
      <c r="M122" s="15">
        <v>3</v>
      </c>
    </row>
    <row r="123" spans="2:13" x14ac:dyDescent="0.25">
      <c r="B123" s="37">
        <v>2003</v>
      </c>
      <c r="C123" s="12">
        <v>2002</v>
      </c>
      <c r="D123" s="12" t="s">
        <v>5</v>
      </c>
      <c r="E123" s="12">
        <v>2005</v>
      </c>
      <c r="F123" s="36">
        <v>400</v>
      </c>
      <c r="G123" s="13">
        <v>748.76847290640387</v>
      </c>
      <c r="H123" s="13">
        <v>748.76847290640387</v>
      </c>
      <c r="I123" s="13">
        <v>12.586206896551724</v>
      </c>
      <c r="J123" s="13">
        <v>2.5123152709359604</v>
      </c>
      <c r="K123" s="14">
        <v>7000</v>
      </c>
      <c r="L123" s="14">
        <v>6350</v>
      </c>
      <c r="M123" s="15">
        <v>3</v>
      </c>
    </row>
    <row r="124" spans="2:13" x14ac:dyDescent="0.25">
      <c r="B124" s="37">
        <v>2003</v>
      </c>
      <c r="C124" s="12">
        <v>2002</v>
      </c>
      <c r="D124" s="12" t="s">
        <v>8</v>
      </c>
      <c r="E124" s="12">
        <v>2004</v>
      </c>
      <c r="F124" s="36">
        <v>160</v>
      </c>
      <c r="G124" s="13">
        <v>503.69458128078816</v>
      </c>
      <c r="H124" s="13">
        <v>503.69458128078816</v>
      </c>
      <c r="I124" s="13">
        <v>12.586206896551724</v>
      </c>
      <c r="J124" s="13">
        <v>5.0369458128078817</v>
      </c>
      <c r="K124" s="14">
        <v>10939</v>
      </c>
      <c r="L124" s="14">
        <v>10450</v>
      </c>
      <c r="M124" s="15">
        <v>2</v>
      </c>
    </row>
    <row r="125" spans="2:13" x14ac:dyDescent="0.25">
      <c r="B125" s="37">
        <v>2003</v>
      </c>
      <c r="C125" s="12">
        <v>2002</v>
      </c>
      <c r="D125" s="12" t="s">
        <v>4</v>
      </c>
      <c r="E125" s="12">
        <v>2004</v>
      </c>
      <c r="F125" s="36">
        <v>230</v>
      </c>
      <c r="G125" s="13">
        <v>566.50246305418716</v>
      </c>
      <c r="H125" s="13">
        <v>566.50246305418716</v>
      </c>
      <c r="I125" s="13">
        <v>10.061576354679802</v>
      </c>
      <c r="J125" s="13">
        <v>3.7807881773399012</v>
      </c>
      <c r="K125" s="14">
        <v>9394</v>
      </c>
      <c r="L125" s="14">
        <v>8550</v>
      </c>
      <c r="M125" s="15">
        <v>2</v>
      </c>
    </row>
    <row r="126" spans="2:13" x14ac:dyDescent="0.25">
      <c r="B126" s="37">
        <v>2003</v>
      </c>
      <c r="C126" s="12">
        <v>2002</v>
      </c>
      <c r="D126" s="12" t="s">
        <v>32</v>
      </c>
      <c r="E126" s="12">
        <v>2006</v>
      </c>
      <c r="F126" s="12">
        <v>500</v>
      </c>
      <c r="G126" s="13">
        <v>2265.280797348641</v>
      </c>
      <c r="H126" s="13">
        <v>2265.280797348641</v>
      </c>
      <c r="I126" s="13">
        <v>15.731597800236305</v>
      </c>
      <c r="J126" s="13">
        <v>5.603969762851241</v>
      </c>
      <c r="K126" s="14">
        <v>10338</v>
      </c>
      <c r="L126" s="14">
        <v>10338</v>
      </c>
      <c r="M126" s="15">
        <v>4</v>
      </c>
    </row>
    <row r="127" spans="2:13" x14ac:dyDescent="0.25">
      <c r="B127" s="37">
        <v>2003</v>
      </c>
      <c r="C127" s="12">
        <v>2002</v>
      </c>
      <c r="D127" s="12" t="s">
        <v>6</v>
      </c>
      <c r="E127" s="12">
        <v>2005</v>
      </c>
      <c r="F127" s="36">
        <v>10</v>
      </c>
      <c r="G127" s="13">
        <v>2631.7733990147781</v>
      </c>
      <c r="H127" s="13">
        <v>2631.7733990147781</v>
      </c>
      <c r="I127" s="13">
        <v>8.8054187192118221</v>
      </c>
      <c r="J127" s="13">
        <v>25.160098522167484</v>
      </c>
      <c r="K127" s="14">
        <v>7500</v>
      </c>
      <c r="L127" s="14">
        <v>6750</v>
      </c>
      <c r="M127" s="15">
        <v>3</v>
      </c>
    </row>
    <row r="128" spans="2:13" x14ac:dyDescent="0.25">
      <c r="B128" s="37">
        <v>2003</v>
      </c>
      <c r="C128" s="12">
        <v>2002</v>
      </c>
      <c r="D128" s="12" t="s">
        <v>18</v>
      </c>
      <c r="E128" s="12">
        <v>2007</v>
      </c>
      <c r="F128" s="36">
        <v>1000</v>
      </c>
      <c r="G128" s="13">
        <v>2607.1428571428569</v>
      </c>
      <c r="H128" s="13">
        <v>2607.1428571428569</v>
      </c>
      <c r="I128" s="13">
        <v>72.019704433497523</v>
      </c>
      <c r="J128" s="13">
        <v>0.52955665024630538</v>
      </c>
      <c r="K128" s="14">
        <v>10400</v>
      </c>
      <c r="L128" s="14">
        <v>10400</v>
      </c>
      <c r="M128" s="15">
        <v>6</v>
      </c>
    </row>
    <row r="129" spans="2:13" x14ac:dyDescent="0.25">
      <c r="B129" s="37">
        <v>2003</v>
      </c>
      <c r="C129" s="12">
        <v>2002</v>
      </c>
      <c r="D129" s="12" t="s">
        <v>28</v>
      </c>
      <c r="E129" s="12">
        <v>2005</v>
      </c>
      <c r="F129" s="36">
        <v>2</v>
      </c>
      <c r="G129" s="13">
        <v>990.14778325123143</v>
      </c>
      <c r="H129" s="13">
        <v>990.14778325123143</v>
      </c>
      <c r="I129" s="13">
        <v>16.982758620689651</v>
      </c>
      <c r="J129" s="13">
        <v>7.5492610837438416</v>
      </c>
      <c r="K129" s="14">
        <v>9400</v>
      </c>
      <c r="L129" s="14">
        <v>8900</v>
      </c>
      <c r="M129" s="15">
        <v>3</v>
      </c>
    </row>
    <row r="130" spans="2:13" x14ac:dyDescent="0.25">
      <c r="B130" s="37">
        <v>2003</v>
      </c>
      <c r="C130" s="12">
        <v>2002</v>
      </c>
      <c r="D130" s="12" t="s">
        <v>29</v>
      </c>
      <c r="E130" s="12">
        <v>2004</v>
      </c>
      <c r="F130" s="36">
        <v>1</v>
      </c>
      <c r="G130" s="13">
        <v>1188.423645320197</v>
      </c>
      <c r="H130" s="13">
        <v>1188.423645320197</v>
      </c>
      <c r="I130" s="13">
        <v>16.982758620689651</v>
      </c>
      <c r="J130" s="13">
        <v>7.5492610837438416</v>
      </c>
      <c r="K130" s="14">
        <v>10400</v>
      </c>
      <c r="L130" s="14">
        <v>9880</v>
      </c>
      <c r="M130" s="15">
        <v>2</v>
      </c>
    </row>
    <row r="131" spans="2:13" x14ac:dyDescent="0.25">
      <c r="B131" s="37">
        <v>2003</v>
      </c>
      <c r="C131" s="12">
        <v>2002</v>
      </c>
      <c r="D131" s="12" t="s">
        <v>11</v>
      </c>
      <c r="E131" s="12">
        <v>2006</v>
      </c>
      <c r="F131" s="36">
        <v>100</v>
      </c>
      <c r="G131" s="13">
        <v>2171.1822660098519</v>
      </c>
      <c r="H131" s="13">
        <v>2171.1822660098519</v>
      </c>
      <c r="I131" s="13">
        <v>56.576354679802947</v>
      </c>
      <c r="J131" s="13">
        <v>3.6453201970443345</v>
      </c>
      <c r="K131" s="14">
        <v>8911</v>
      </c>
      <c r="L131" s="14">
        <v>8911</v>
      </c>
      <c r="M131" s="15">
        <v>4</v>
      </c>
    </row>
    <row r="132" spans="2:13" x14ac:dyDescent="0.25">
      <c r="B132" s="37">
        <v>2003</v>
      </c>
      <c r="C132" s="12">
        <v>2002</v>
      </c>
      <c r="D132" s="12" t="s">
        <v>12</v>
      </c>
      <c r="E132" s="12">
        <v>2005</v>
      </c>
      <c r="F132" s="36">
        <v>30</v>
      </c>
      <c r="G132" s="13">
        <v>1798.0295566502461</v>
      </c>
      <c r="H132" s="13">
        <v>1798.0295566502461</v>
      </c>
      <c r="I132" s="13">
        <v>121.20689655172413</v>
      </c>
      <c r="J132" s="13">
        <v>1.231527093596059E-2</v>
      </c>
      <c r="K132" s="14">
        <v>13648</v>
      </c>
      <c r="L132" s="14">
        <v>13648</v>
      </c>
      <c r="M132" s="15">
        <v>3</v>
      </c>
    </row>
    <row r="133" spans="2:13" x14ac:dyDescent="0.25">
      <c r="B133" s="37">
        <v>2003</v>
      </c>
      <c r="C133" s="12">
        <v>2002</v>
      </c>
      <c r="D133" s="12" t="s">
        <v>10</v>
      </c>
      <c r="E133" s="12">
        <v>2006</v>
      </c>
      <c r="F133" s="36">
        <v>50</v>
      </c>
      <c r="G133" s="13">
        <v>2174.8768472906404</v>
      </c>
      <c r="H133" s="13">
        <v>2174.8768472906404</v>
      </c>
      <c r="I133" s="13">
        <v>88.362068965517238</v>
      </c>
      <c r="J133" s="13">
        <v>0</v>
      </c>
      <c r="K133" s="14">
        <v>32320</v>
      </c>
      <c r="L133" s="14">
        <v>31797</v>
      </c>
      <c r="M133" s="15">
        <v>4</v>
      </c>
    </row>
    <row r="134" spans="2:13" x14ac:dyDescent="0.25">
      <c r="B134" s="37">
        <v>2003</v>
      </c>
      <c r="C134" s="12">
        <v>2002</v>
      </c>
      <c r="D134" s="12" t="s">
        <v>14</v>
      </c>
      <c r="E134" s="12">
        <v>2005</v>
      </c>
      <c r="F134" s="36">
        <v>50</v>
      </c>
      <c r="G134" s="13">
        <v>1235.2216748768471</v>
      </c>
      <c r="H134" s="13">
        <v>1235.2216748768471</v>
      </c>
      <c r="I134" s="13">
        <v>32.142857142857146</v>
      </c>
      <c r="J134" s="13">
        <v>0</v>
      </c>
      <c r="K134" s="14">
        <v>10280</v>
      </c>
      <c r="L134" s="14">
        <v>10280</v>
      </c>
      <c r="M134" s="15">
        <v>3</v>
      </c>
    </row>
    <row r="135" spans="2:13" x14ac:dyDescent="0.25">
      <c r="B135" s="37">
        <v>2003</v>
      </c>
      <c r="C135" s="12">
        <v>2002</v>
      </c>
      <c r="D135" s="12" t="s">
        <v>13</v>
      </c>
      <c r="E135" s="12">
        <v>2005</v>
      </c>
      <c r="F135" s="36">
        <v>100</v>
      </c>
      <c r="G135" s="13">
        <v>3194.5812807881771</v>
      </c>
      <c r="H135" s="13">
        <v>3194.5812807881771</v>
      </c>
      <c r="I135" s="13">
        <v>60.233990147783246</v>
      </c>
      <c r="J135" s="13">
        <v>0</v>
      </c>
      <c r="K135" s="14">
        <v>10280</v>
      </c>
      <c r="L135" s="14">
        <v>10280</v>
      </c>
      <c r="M135" s="15">
        <v>3</v>
      </c>
    </row>
    <row r="136" spans="2:13" x14ac:dyDescent="0.25">
      <c r="B136" s="37">
        <v>2003</v>
      </c>
      <c r="C136" s="12">
        <v>2002</v>
      </c>
      <c r="D136" s="12" t="s">
        <v>15</v>
      </c>
      <c r="E136" s="12">
        <v>2004</v>
      </c>
      <c r="F136" s="36">
        <v>5</v>
      </c>
      <c r="G136" s="13">
        <v>4821.4285714285706</v>
      </c>
      <c r="H136" s="13">
        <v>4821.4285714285706</v>
      </c>
      <c r="I136" s="13">
        <v>12.389162561576354</v>
      </c>
      <c r="J136" s="13">
        <v>0</v>
      </c>
      <c r="K136" s="14">
        <v>10280</v>
      </c>
      <c r="L136" s="14">
        <v>10280</v>
      </c>
      <c r="M136" s="15">
        <v>2</v>
      </c>
    </row>
    <row r="137" spans="2:13" x14ac:dyDescent="0.25">
      <c r="B137" s="37">
        <v>2004</v>
      </c>
      <c r="C137" s="12">
        <v>2003</v>
      </c>
      <c r="D137" s="12" t="s">
        <v>25</v>
      </c>
      <c r="E137" s="12">
        <v>2007</v>
      </c>
      <c r="F137" s="36">
        <v>600</v>
      </c>
      <c r="G137" s="13">
        <v>1415.7575757575758</v>
      </c>
      <c r="H137" s="13">
        <v>1415.7575757575758</v>
      </c>
      <c r="I137" s="13">
        <v>30.072727272727274</v>
      </c>
      <c r="J137" s="13">
        <v>3.7575757575757578</v>
      </c>
      <c r="K137" s="14">
        <v>9000</v>
      </c>
      <c r="L137" s="14">
        <v>8600</v>
      </c>
      <c r="M137" s="15">
        <v>4</v>
      </c>
    </row>
    <row r="138" spans="2:13" x14ac:dyDescent="0.25">
      <c r="B138" s="37">
        <v>2004</v>
      </c>
      <c r="C138" s="12">
        <v>2003</v>
      </c>
      <c r="D138" s="12" t="s">
        <v>22</v>
      </c>
      <c r="E138" s="12">
        <v>2007</v>
      </c>
      <c r="F138" s="36">
        <v>550</v>
      </c>
      <c r="G138" s="13">
        <v>1676.3636363636365</v>
      </c>
      <c r="H138" s="13">
        <v>1676.3636363636365</v>
      </c>
      <c r="I138" s="13">
        <v>41.345454545454544</v>
      </c>
      <c r="J138" s="13">
        <v>2.5090909090909088</v>
      </c>
      <c r="K138" s="14">
        <v>8000</v>
      </c>
      <c r="L138" s="14">
        <v>7200</v>
      </c>
      <c r="M138" s="15">
        <v>4</v>
      </c>
    </row>
    <row r="139" spans="2:13" x14ac:dyDescent="0.25">
      <c r="B139" s="37">
        <v>2004</v>
      </c>
      <c r="C139" s="12">
        <v>2003</v>
      </c>
      <c r="D139" s="12" t="s">
        <v>3</v>
      </c>
      <c r="E139" s="12">
        <v>1997</v>
      </c>
      <c r="F139" s="12">
        <v>300</v>
      </c>
      <c r="G139" s="13">
        <v>1352.9411764705883</v>
      </c>
      <c r="H139" s="13">
        <v>1352.9411764705883</v>
      </c>
      <c r="I139" s="13">
        <v>41.042780748663098</v>
      </c>
      <c r="J139" s="13">
        <v>0.68181818181818188</v>
      </c>
      <c r="K139" s="14">
        <v>9500</v>
      </c>
      <c r="L139" s="14">
        <v>9500</v>
      </c>
      <c r="M139" s="15">
        <v>2</v>
      </c>
    </row>
    <row r="140" spans="2:13" x14ac:dyDescent="0.25">
      <c r="B140" s="37">
        <v>2004</v>
      </c>
      <c r="C140" s="12">
        <v>2003</v>
      </c>
      <c r="D140" s="12" t="s">
        <v>30</v>
      </c>
      <c r="E140" s="12">
        <v>2010</v>
      </c>
      <c r="F140" s="36">
        <v>380</v>
      </c>
      <c r="G140" s="13">
        <v>2530.909090909091</v>
      </c>
      <c r="H140" s="13">
        <v>2530.909090909091</v>
      </c>
      <c r="I140" s="13">
        <v>49.054545454545455</v>
      </c>
      <c r="J140" s="13">
        <v>3.0666666666666664</v>
      </c>
      <c r="K140" s="14">
        <v>9600</v>
      </c>
      <c r="L140" s="14">
        <v>7920</v>
      </c>
      <c r="M140" s="15">
        <v>4</v>
      </c>
    </row>
    <row r="141" spans="2:13" x14ac:dyDescent="0.25">
      <c r="B141" s="37">
        <v>2004</v>
      </c>
      <c r="C141" s="12">
        <v>2003</v>
      </c>
      <c r="D141" s="12" t="s">
        <v>26</v>
      </c>
      <c r="E141" s="12">
        <v>2006</v>
      </c>
      <c r="F141" s="36">
        <v>250</v>
      </c>
      <c r="G141" s="13">
        <v>656.969696969697</v>
      </c>
      <c r="H141" s="13">
        <v>656.969696969697</v>
      </c>
      <c r="I141" s="13">
        <v>15.030303030303031</v>
      </c>
      <c r="J141" s="13">
        <v>2.5090909090909088</v>
      </c>
      <c r="K141" s="14">
        <v>7444</v>
      </c>
      <c r="L141" s="14">
        <v>7000</v>
      </c>
      <c r="M141" s="15">
        <v>3</v>
      </c>
    </row>
    <row r="142" spans="2:13" x14ac:dyDescent="0.25">
      <c r="B142" s="37">
        <v>2004</v>
      </c>
      <c r="C142" s="12">
        <v>2003</v>
      </c>
      <c r="D142" s="12" t="s">
        <v>5</v>
      </c>
      <c r="E142" s="12">
        <v>2006</v>
      </c>
      <c r="F142" s="36">
        <v>400</v>
      </c>
      <c r="G142" s="13">
        <v>745.4545454545455</v>
      </c>
      <c r="H142" s="13">
        <v>745.4545454545455</v>
      </c>
      <c r="I142" s="13">
        <v>12.533333333333333</v>
      </c>
      <c r="J142" s="13">
        <v>2.5090909090909088</v>
      </c>
      <c r="K142" s="14">
        <v>6928</v>
      </c>
      <c r="L142" s="14">
        <v>6350</v>
      </c>
      <c r="M142" s="15">
        <v>3</v>
      </c>
    </row>
    <row r="143" spans="2:13" x14ac:dyDescent="0.25">
      <c r="B143" s="37">
        <v>2004</v>
      </c>
      <c r="C143" s="12">
        <v>2003</v>
      </c>
      <c r="D143" s="12" t="s">
        <v>31</v>
      </c>
      <c r="E143" s="12">
        <v>2010</v>
      </c>
      <c r="F143" s="36">
        <v>400</v>
      </c>
      <c r="G143" s="13">
        <v>1318.7878787878788</v>
      </c>
      <c r="H143" s="13">
        <v>1318.7878787878788</v>
      </c>
      <c r="I143" s="13">
        <v>18.096969696969698</v>
      </c>
      <c r="J143" s="13">
        <v>3.1272727272727274</v>
      </c>
      <c r="K143" s="14">
        <v>8646</v>
      </c>
      <c r="L143" s="14">
        <v>7300</v>
      </c>
      <c r="M143" s="15">
        <v>3</v>
      </c>
    </row>
    <row r="144" spans="2:13" x14ac:dyDescent="0.25">
      <c r="B144" s="37">
        <v>2004</v>
      </c>
      <c r="C144" s="12">
        <v>2003</v>
      </c>
      <c r="D144" s="12" t="s">
        <v>8</v>
      </c>
      <c r="E144" s="12">
        <v>2005</v>
      </c>
      <c r="F144" s="36">
        <v>160</v>
      </c>
      <c r="G144" s="13">
        <v>500.60606060606062</v>
      </c>
      <c r="H144" s="13">
        <v>500.60606060606062</v>
      </c>
      <c r="I144" s="13">
        <v>12.533333333333333</v>
      </c>
      <c r="J144" s="13">
        <v>5.0181818181818176</v>
      </c>
      <c r="K144" s="14">
        <v>10878</v>
      </c>
      <c r="L144" s="14">
        <v>10450</v>
      </c>
      <c r="M144" s="15">
        <v>2</v>
      </c>
    </row>
    <row r="145" spans="2:13" x14ac:dyDescent="0.25">
      <c r="B145" s="37">
        <v>2004</v>
      </c>
      <c r="C145" s="12">
        <v>2003</v>
      </c>
      <c r="D145" s="12" t="s">
        <v>4</v>
      </c>
      <c r="E145" s="12">
        <v>2005</v>
      </c>
      <c r="F145" s="36">
        <v>230</v>
      </c>
      <c r="G145" s="13">
        <v>564.84848484848487</v>
      </c>
      <c r="H145" s="13">
        <v>564.84848484848487</v>
      </c>
      <c r="I145" s="13">
        <v>10.024242424242424</v>
      </c>
      <c r="J145" s="13">
        <v>3.7575757575757578</v>
      </c>
      <c r="K145" s="14">
        <v>9289</v>
      </c>
      <c r="L145" s="14">
        <v>8550</v>
      </c>
      <c r="M145" s="15">
        <v>2</v>
      </c>
    </row>
    <row r="146" spans="2:13" x14ac:dyDescent="0.25">
      <c r="B146" s="37">
        <v>2004</v>
      </c>
      <c r="C146" s="12">
        <v>2003</v>
      </c>
      <c r="D146" s="12" t="s">
        <v>32</v>
      </c>
      <c r="E146" s="12">
        <v>2007</v>
      </c>
      <c r="F146" s="12">
        <v>500</v>
      </c>
      <c r="G146" s="13">
        <v>1992.2375550724253</v>
      </c>
      <c r="H146" s="13">
        <v>1992.2375550724253</v>
      </c>
      <c r="I146" s="13">
        <v>15.182149611018623</v>
      </c>
      <c r="J146" s="13">
        <v>5.5271033648379415</v>
      </c>
      <c r="K146" s="14">
        <v>10338</v>
      </c>
      <c r="L146" s="14">
        <v>10338</v>
      </c>
      <c r="M146" s="15">
        <v>4</v>
      </c>
    </row>
    <row r="147" spans="2:13" x14ac:dyDescent="0.25">
      <c r="B147" s="37">
        <v>2004</v>
      </c>
      <c r="C147" s="12">
        <v>2003</v>
      </c>
      <c r="D147" s="12" t="s">
        <v>6</v>
      </c>
      <c r="E147" s="12">
        <v>2006</v>
      </c>
      <c r="F147" s="36">
        <v>10</v>
      </c>
      <c r="G147" s="13">
        <v>2620.606060606061</v>
      </c>
      <c r="H147" s="13">
        <v>2620.606060606061</v>
      </c>
      <c r="I147" s="13">
        <v>8.7636363636363654</v>
      </c>
      <c r="J147" s="13">
        <v>25.054545454545458</v>
      </c>
      <c r="K147" s="14">
        <v>7446</v>
      </c>
      <c r="L147" s="14">
        <v>6750</v>
      </c>
      <c r="M147" s="15">
        <v>3</v>
      </c>
    </row>
    <row r="148" spans="2:13" x14ac:dyDescent="0.25">
      <c r="B148" s="37">
        <v>2004</v>
      </c>
      <c r="C148" s="12">
        <v>2003</v>
      </c>
      <c r="D148" s="12" t="s">
        <v>18</v>
      </c>
      <c r="E148" s="12">
        <v>2013</v>
      </c>
      <c r="F148" s="36">
        <v>1000</v>
      </c>
      <c r="G148" s="13">
        <v>2336.969696969697</v>
      </c>
      <c r="H148" s="13">
        <v>2336.969696969697</v>
      </c>
      <c r="I148" s="13">
        <v>71.721212121212133</v>
      </c>
      <c r="J148" s="13">
        <v>0.52121212121212124</v>
      </c>
      <c r="K148" s="14">
        <v>10400</v>
      </c>
      <c r="L148" s="14">
        <v>10400</v>
      </c>
      <c r="M148" s="15">
        <v>6</v>
      </c>
    </row>
    <row r="149" spans="2:13" x14ac:dyDescent="0.25">
      <c r="B149" s="37">
        <v>2004</v>
      </c>
      <c r="C149" s="12">
        <v>2003</v>
      </c>
      <c r="D149" s="12" t="s">
        <v>28</v>
      </c>
      <c r="E149" s="12">
        <v>2006</v>
      </c>
      <c r="F149" s="36">
        <v>2</v>
      </c>
      <c r="G149" s="13">
        <v>985.4545454545455</v>
      </c>
      <c r="H149" s="13">
        <v>985.4545454545455</v>
      </c>
      <c r="I149" s="13">
        <v>16.90909090909091</v>
      </c>
      <c r="J149" s="13">
        <v>7.5151515151515156</v>
      </c>
      <c r="K149" s="14">
        <v>9400</v>
      </c>
      <c r="L149" s="14">
        <v>8900</v>
      </c>
      <c r="M149" s="15">
        <v>3</v>
      </c>
    </row>
    <row r="150" spans="2:13" x14ac:dyDescent="0.25">
      <c r="B150" s="37">
        <v>2004</v>
      </c>
      <c r="C150" s="12">
        <v>2003</v>
      </c>
      <c r="D150" s="12" t="s">
        <v>29</v>
      </c>
      <c r="E150" s="12">
        <v>2005</v>
      </c>
      <c r="F150" s="36">
        <v>1</v>
      </c>
      <c r="G150" s="13">
        <v>1184.2424242424242</v>
      </c>
      <c r="H150" s="13">
        <v>1184.2424242424242</v>
      </c>
      <c r="I150" s="13">
        <v>16.90909090909091</v>
      </c>
      <c r="J150" s="13">
        <v>7.5151515151515156</v>
      </c>
      <c r="K150" s="14">
        <v>10400</v>
      </c>
      <c r="L150" s="14">
        <v>9880</v>
      </c>
      <c r="M150" s="15">
        <v>2</v>
      </c>
    </row>
    <row r="151" spans="2:13" x14ac:dyDescent="0.25">
      <c r="B151" s="37">
        <v>2004</v>
      </c>
      <c r="C151" s="12">
        <v>2003</v>
      </c>
      <c r="D151" s="12" t="s">
        <v>11</v>
      </c>
      <c r="E151" s="12">
        <v>2010</v>
      </c>
      <c r="F151" s="36">
        <v>80</v>
      </c>
      <c r="G151" s="13">
        <v>2098.1818181818185</v>
      </c>
      <c r="H151" s="13">
        <v>2098.1818181818185</v>
      </c>
      <c r="I151" s="13">
        <v>56.327272727272728</v>
      </c>
      <c r="J151" s="13">
        <v>3.5878787878787879</v>
      </c>
      <c r="K151" s="14">
        <v>8911</v>
      </c>
      <c r="L151" s="14">
        <v>8911</v>
      </c>
      <c r="M151" s="15">
        <v>4</v>
      </c>
    </row>
    <row r="152" spans="2:13" x14ac:dyDescent="0.25">
      <c r="B152" s="37">
        <v>2004</v>
      </c>
      <c r="C152" s="12">
        <v>2003</v>
      </c>
      <c r="D152" s="12" t="s">
        <v>12</v>
      </c>
      <c r="E152" s="12">
        <v>2006</v>
      </c>
      <c r="F152" s="36">
        <v>30</v>
      </c>
      <c r="G152" s="13">
        <v>1790.3030303030305</v>
      </c>
      <c r="H152" s="13">
        <v>1790.3030303030305</v>
      </c>
      <c r="I152" s="13">
        <v>120.69090909090909</v>
      </c>
      <c r="J152" s="13">
        <v>1.2121212121212123E-2</v>
      </c>
      <c r="K152" s="14">
        <v>13648</v>
      </c>
      <c r="L152" s="14">
        <v>13648</v>
      </c>
      <c r="M152" s="15">
        <v>3</v>
      </c>
    </row>
    <row r="153" spans="2:13" x14ac:dyDescent="0.25">
      <c r="B153" s="37">
        <v>2004</v>
      </c>
      <c r="C153" s="12">
        <v>2003</v>
      </c>
      <c r="D153" s="12" t="s">
        <v>10</v>
      </c>
      <c r="E153" s="12">
        <v>2007</v>
      </c>
      <c r="F153" s="36">
        <v>50</v>
      </c>
      <c r="G153" s="13">
        <v>2670.3030303030305</v>
      </c>
      <c r="H153" s="13">
        <v>2670.3030303030305</v>
      </c>
      <c r="I153" s="13">
        <v>96.096969696969708</v>
      </c>
      <c r="J153" s="13">
        <v>0</v>
      </c>
      <c r="K153" s="14">
        <v>37259</v>
      </c>
      <c r="L153" s="14">
        <v>36468</v>
      </c>
      <c r="M153" s="15">
        <v>4</v>
      </c>
    </row>
    <row r="154" spans="2:13" x14ac:dyDescent="0.25">
      <c r="B154" s="37">
        <v>2004</v>
      </c>
      <c r="C154" s="12">
        <v>2003</v>
      </c>
      <c r="D154" s="12" t="s">
        <v>14</v>
      </c>
      <c r="E154" s="12">
        <v>2006</v>
      </c>
      <c r="F154" s="36">
        <v>50</v>
      </c>
      <c r="G154" s="13">
        <v>1230.3030303030305</v>
      </c>
      <c r="H154" s="13">
        <v>1230.3030303030305</v>
      </c>
      <c r="I154" s="13">
        <v>32.012121212121215</v>
      </c>
      <c r="J154" s="13">
        <v>0</v>
      </c>
      <c r="K154" s="14">
        <v>10280</v>
      </c>
      <c r="L154" s="14">
        <v>10280</v>
      </c>
      <c r="M154" s="15">
        <v>3</v>
      </c>
    </row>
    <row r="155" spans="2:13" x14ac:dyDescent="0.25">
      <c r="B155" s="37">
        <v>2004</v>
      </c>
      <c r="C155" s="12">
        <v>2003</v>
      </c>
      <c r="D155" s="12" t="s">
        <v>13</v>
      </c>
      <c r="E155" s="12">
        <v>2006</v>
      </c>
      <c r="F155" s="12">
        <v>100</v>
      </c>
      <c r="G155" s="13">
        <v>3534.545454545455</v>
      </c>
      <c r="H155" s="13">
        <v>3534.545454545455</v>
      </c>
      <c r="I155" s="13">
        <v>59.975757575757576</v>
      </c>
      <c r="J155" s="13">
        <v>0</v>
      </c>
      <c r="K155" s="14">
        <v>10280</v>
      </c>
      <c r="L155" s="14">
        <v>10280</v>
      </c>
      <c r="M155" s="15">
        <v>3</v>
      </c>
    </row>
    <row r="156" spans="2:13" x14ac:dyDescent="0.25">
      <c r="B156" s="37">
        <v>2004</v>
      </c>
      <c r="C156" s="12">
        <v>2003</v>
      </c>
      <c r="D156" s="12" t="s">
        <v>15</v>
      </c>
      <c r="E156" s="12">
        <v>2005</v>
      </c>
      <c r="F156" s="12">
        <v>5</v>
      </c>
      <c r="G156" s="13">
        <v>5334.545454545455</v>
      </c>
      <c r="H156" s="13">
        <v>5334.545454545455</v>
      </c>
      <c r="I156" s="13">
        <v>12.218181818181819</v>
      </c>
      <c r="J156" s="13">
        <v>0</v>
      </c>
      <c r="K156" s="14">
        <v>10280</v>
      </c>
      <c r="L156" s="14">
        <v>10280</v>
      </c>
      <c r="M156" s="15">
        <v>2</v>
      </c>
    </row>
    <row r="157" spans="2:13" x14ac:dyDescent="0.25">
      <c r="B157" s="37">
        <v>2005</v>
      </c>
      <c r="C157" s="12">
        <v>2004</v>
      </c>
      <c r="D157" s="12" t="s">
        <v>25</v>
      </c>
      <c r="E157" s="12">
        <v>2008</v>
      </c>
      <c r="F157" s="12">
        <v>600</v>
      </c>
      <c r="G157" s="13">
        <v>1437.2037914691944</v>
      </c>
      <c r="H157" s="13">
        <v>1437.2037914691944</v>
      </c>
      <c r="I157" s="13">
        <v>28.862559241706162</v>
      </c>
      <c r="J157" s="13">
        <v>4.81042654028436</v>
      </c>
      <c r="K157" s="14">
        <v>8844</v>
      </c>
      <c r="L157" s="14">
        <v>8600</v>
      </c>
      <c r="M157" s="15">
        <v>4</v>
      </c>
    </row>
    <row r="158" spans="2:13" x14ac:dyDescent="0.25">
      <c r="B158" s="37">
        <v>2005</v>
      </c>
      <c r="C158" s="12">
        <v>2004</v>
      </c>
      <c r="D158" s="12" t="s">
        <v>22</v>
      </c>
      <c r="E158" s="12">
        <v>2008</v>
      </c>
      <c r="F158" s="12">
        <v>550</v>
      </c>
      <c r="G158" s="13">
        <v>1661.1374407582939</v>
      </c>
      <c r="H158" s="13">
        <v>1661.1374407582939</v>
      </c>
      <c r="I158" s="13">
        <v>40.53317535545024</v>
      </c>
      <c r="J158" s="13">
        <v>3.0568720379146921</v>
      </c>
      <c r="K158" s="14">
        <v>8309</v>
      </c>
      <c r="L158" s="14">
        <v>7200</v>
      </c>
      <c r="M158" s="15">
        <v>4</v>
      </c>
    </row>
    <row r="159" spans="2:13" x14ac:dyDescent="0.25">
      <c r="B159" s="37">
        <v>2005</v>
      </c>
      <c r="C159" s="12">
        <v>2004</v>
      </c>
      <c r="D159" s="12" t="s">
        <v>3</v>
      </c>
      <c r="E159" s="12">
        <v>1997</v>
      </c>
      <c r="F159" s="12">
        <v>300</v>
      </c>
      <c r="G159" s="13">
        <v>1352.9411764705883</v>
      </c>
      <c r="H159" s="13">
        <v>1352.9411764705883</v>
      </c>
      <c r="I159" s="13">
        <v>41.042780748663098</v>
      </c>
      <c r="J159" s="13">
        <v>0.68181818181818188</v>
      </c>
      <c r="K159" s="14">
        <v>9500</v>
      </c>
      <c r="L159" s="14">
        <v>9500</v>
      </c>
      <c r="M159" s="15">
        <v>2</v>
      </c>
    </row>
    <row r="160" spans="2:13" x14ac:dyDescent="0.25">
      <c r="B160" s="37">
        <v>2005</v>
      </c>
      <c r="C160" s="12">
        <v>2004</v>
      </c>
      <c r="D160" s="12" t="s">
        <v>30</v>
      </c>
      <c r="E160" s="12">
        <v>2010</v>
      </c>
      <c r="F160" s="12">
        <v>380</v>
      </c>
      <c r="G160" s="13">
        <v>2376.7772511848343</v>
      </c>
      <c r="H160" s="13">
        <v>2376.7772511848343</v>
      </c>
      <c r="I160" s="13">
        <v>47.70142180094787</v>
      </c>
      <c r="J160" s="13">
        <v>4.6563981042654028</v>
      </c>
      <c r="K160" s="14">
        <v>9713</v>
      </c>
      <c r="L160" s="14">
        <v>7920</v>
      </c>
      <c r="M160" s="15">
        <v>4</v>
      </c>
    </row>
    <row r="161" spans="2:13" x14ac:dyDescent="0.25">
      <c r="B161" s="37">
        <v>2005</v>
      </c>
      <c r="C161" s="12">
        <v>2004</v>
      </c>
      <c r="D161" s="12" t="s">
        <v>26</v>
      </c>
      <c r="E161" s="12">
        <v>2007</v>
      </c>
      <c r="F161" s="12">
        <v>250</v>
      </c>
      <c r="G161" s="13">
        <v>671.80094786729865</v>
      </c>
      <c r="H161" s="13">
        <v>671.80094786729865</v>
      </c>
      <c r="I161" s="13">
        <v>13.080568720379146</v>
      </c>
      <c r="J161" s="13">
        <v>2.1682464454976307</v>
      </c>
      <c r="K161" s="14">
        <v>7196</v>
      </c>
      <c r="L161" s="14">
        <v>6800</v>
      </c>
      <c r="M161" s="15">
        <v>3</v>
      </c>
    </row>
    <row r="162" spans="2:13" x14ac:dyDescent="0.25">
      <c r="B162" s="37">
        <v>2005</v>
      </c>
      <c r="C162" s="12">
        <v>2004</v>
      </c>
      <c r="D162" s="12" t="s">
        <v>5</v>
      </c>
      <c r="E162" s="12">
        <v>2007</v>
      </c>
      <c r="F162" s="12">
        <v>400</v>
      </c>
      <c r="G162" s="13">
        <v>661.13744075829391</v>
      </c>
      <c r="H162" s="13">
        <v>661.13744075829391</v>
      </c>
      <c r="I162" s="13">
        <v>12.263033175355449</v>
      </c>
      <c r="J162" s="13">
        <v>2.0971563981042656</v>
      </c>
      <c r="K162" s="14">
        <v>6752</v>
      </c>
      <c r="L162" s="14">
        <v>6333</v>
      </c>
      <c r="M162" s="15">
        <v>3</v>
      </c>
    </row>
    <row r="163" spans="2:13" x14ac:dyDescent="0.25">
      <c r="B163" s="37">
        <v>2005</v>
      </c>
      <c r="C163" s="12">
        <v>2004</v>
      </c>
      <c r="D163" s="12" t="s">
        <v>31</v>
      </c>
      <c r="E163" s="12">
        <v>2010</v>
      </c>
      <c r="F163" s="12">
        <v>400</v>
      </c>
      <c r="G163" s="13">
        <v>1319.9052132701422</v>
      </c>
      <c r="H163" s="13">
        <v>1319.9052132701422</v>
      </c>
      <c r="I163" s="13">
        <v>20.853080568720383</v>
      </c>
      <c r="J163" s="13">
        <v>3.080568720379147</v>
      </c>
      <c r="K163" s="14">
        <v>8613</v>
      </c>
      <c r="L163" s="14">
        <v>7493</v>
      </c>
      <c r="M163" s="15">
        <v>3</v>
      </c>
    </row>
    <row r="164" spans="2:13" x14ac:dyDescent="0.25">
      <c r="B164" s="37">
        <v>2005</v>
      </c>
      <c r="C164" s="12">
        <v>2004</v>
      </c>
      <c r="D164" s="12" t="s">
        <v>8</v>
      </c>
      <c r="E164" s="12">
        <v>2006</v>
      </c>
      <c r="F164" s="12">
        <v>160</v>
      </c>
      <c r="G164" s="13">
        <v>468.00947867298578</v>
      </c>
      <c r="H164" s="13">
        <v>468.00947867298578</v>
      </c>
      <c r="I164" s="13">
        <v>12.701421800947868</v>
      </c>
      <c r="J164" s="13">
        <v>3.7440758293838865</v>
      </c>
      <c r="K164" s="14">
        <v>10817</v>
      </c>
      <c r="L164" s="14">
        <v>10450</v>
      </c>
      <c r="M164" s="15">
        <v>2</v>
      </c>
    </row>
    <row r="165" spans="2:13" x14ac:dyDescent="0.25">
      <c r="B165" s="37">
        <v>2005</v>
      </c>
      <c r="C165" s="12">
        <v>2004</v>
      </c>
      <c r="D165" s="12" t="s">
        <v>4</v>
      </c>
      <c r="E165" s="12">
        <v>2006</v>
      </c>
      <c r="F165" s="12">
        <v>230</v>
      </c>
      <c r="G165" s="13">
        <v>443.12796208530807</v>
      </c>
      <c r="H165" s="13">
        <v>443.12796208530807</v>
      </c>
      <c r="I165" s="13">
        <v>11.030805687203792</v>
      </c>
      <c r="J165" s="13">
        <v>3.3175355450236967</v>
      </c>
      <c r="K165" s="14">
        <v>9183</v>
      </c>
      <c r="L165" s="14">
        <v>8550</v>
      </c>
      <c r="M165" s="15">
        <v>2</v>
      </c>
    </row>
    <row r="166" spans="2:13" x14ac:dyDescent="0.25">
      <c r="B166" s="37">
        <v>2005</v>
      </c>
      <c r="C166" s="12">
        <v>2004</v>
      </c>
      <c r="D166" s="12" t="s">
        <v>6</v>
      </c>
      <c r="E166" s="12">
        <v>2007</v>
      </c>
      <c r="F166" s="12">
        <v>10</v>
      </c>
      <c r="G166" s="13">
        <v>5035.5450236966826</v>
      </c>
      <c r="H166" s="13">
        <v>5035.5450236966826</v>
      </c>
      <c r="I166" s="13">
        <v>5.9241706161137442</v>
      </c>
      <c r="J166" s="13">
        <v>50.236966824644547</v>
      </c>
      <c r="K166" s="14">
        <v>7930</v>
      </c>
      <c r="L166" s="14">
        <v>6960</v>
      </c>
      <c r="M166" s="15">
        <v>3</v>
      </c>
    </row>
    <row r="167" spans="2:13" x14ac:dyDescent="0.25">
      <c r="B167" s="37">
        <v>2005</v>
      </c>
      <c r="C167" s="12">
        <v>2004</v>
      </c>
      <c r="D167" s="12" t="s">
        <v>18</v>
      </c>
      <c r="E167" s="12">
        <v>2013</v>
      </c>
      <c r="F167" s="12">
        <v>1000</v>
      </c>
      <c r="G167" s="13">
        <v>2318.7203791469196</v>
      </c>
      <c r="H167" s="13">
        <v>2318.7203791469196</v>
      </c>
      <c r="I167" s="13">
        <v>71.161137440758296</v>
      </c>
      <c r="J167" s="13">
        <v>0.52132701421800953</v>
      </c>
      <c r="K167" s="14">
        <v>10400</v>
      </c>
      <c r="L167" s="14">
        <v>10400</v>
      </c>
      <c r="M167" s="15">
        <v>6</v>
      </c>
    </row>
    <row r="168" spans="2:13" x14ac:dyDescent="0.25">
      <c r="B168" s="37">
        <v>2005</v>
      </c>
      <c r="C168" s="12">
        <v>2004</v>
      </c>
      <c r="D168" s="12" t="s">
        <v>28</v>
      </c>
      <c r="E168" s="12">
        <v>2007</v>
      </c>
      <c r="F168" s="12">
        <v>2</v>
      </c>
      <c r="G168" s="13">
        <v>956.16113744075835</v>
      </c>
      <c r="H168" s="13">
        <v>956.16113744075835</v>
      </c>
      <c r="I168" s="13">
        <v>16.800947867298579</v>
      </c>
      <c r="J168" s="13">
        <v>7.4644549763033172</v>
      </c>
      <c r="K168" s="14">
        <v>9950</v>
      </c>
      <c r="L168" s="14">
        <v>8900</v>
      </c>
      <c r="M168" s="15">
        <v>3</v>
      </c>
    </row>
    <row r="169" spans="2:13" x14ac:dyDescent="0.25">
      <c r="B169" s="37">
        <v>2005</v>
      </c>
      <c r="C169" s="12">
        <v>2004</v>
      </c>
      <c r="D169" s="12" t="s">
        <v>29</v>
      </c>
      <c r="E169" s="12">
        <v>2006</v>
      </c>
      <c r="F169" s="12">
        <v>1</v>
      </c>
      <c r="G169" s="13">
        <v>1149.2890995260664</v>
      </c>
      <c r="H169" s="13">
        <v>1149.2890995260664</v>
      </c>
      <c r="I169" s="13">
        <v>16.800947867298579</v>
      </c>
      <c r="J169" s="13">
        <v>7.4644549763033172</v>
      </c>
      <c r="K169" s="14">
        <v>11200</v>
      </c>
      <c r="L169" s="14">
        <v>9880</v>
      </c>
      <c r="M169" s="15">
        <v>2</v>
      </c>
    </row>
    <row r="170" spans="2:13" x14ac:dyDescent="0.25">
      <c r="B170" s="37">
        <v>2005</v>
      </c>
      <c r="C170" s="12">
        <v>2004</v>
      </c>
      <c r="D170" s="12" t="s">
        <v>11</v>
      </c>
      <c r="E170" s="12">
        <v>2008</v>
      </c>
      <c r="F170" s="12">
        <v>80</v>
      </c>
      <c r="G170" s="13">
        <v>2081.7535545023698</v>
      </c>
      <c r="H170" s="13">
        <v>2081.7535545023698</v>
      </c>
      <c r="I170" s="13">
        <v>55.900473933649288</v>
      </c>
      <c r="J170" s="13">
        <v>3.5071090047393367</v>
      </c>
      <c r="K170" s="14">
        <v>8911</v>
      </c>
      <c r="L170" s="14">
        <v>8911</v>
      </c>
      <c r="M170" s="15">
        <v>4</v>
      </c>
    </row>
    <row r="171" spans="2:13" x14ac:dyDescent="0.25">
      <c r="B171" s="37">
        <v>2005</v>
      </c>
      <c r="C171" s="12">
        <v>2004</v>
      </c>
      <c r="D171" s="12" t="s">
        <v>12</v>
      </c>
      <c r="E171" s="12">
        <v>2007</v>
      </c>
      <c r="F171" s="12">
        <v>30</v>
      </c>
      <c r="G171" s="13">
        <v>1777.2511848341233</v>
      </c>
      <c r="H171" s="13">
        <v>1777.2511848341233</v>
      </c>
      <c r="I171" s="13">
        <v>119.75118483412322</v>
      </c>
      <c r="J171" s="13">
        <v>1.1848341232227489E-2</v>
      </c>
      <c r="K171" s="14">
        <v>13648</v>
      </c>
      <c r="L171" s="14">
        <v>13648</v>
      </c>
      <c r="M171" s="15">
        <v>3</v>
      </c>
    </row>
    <row r="172" spans="2:13" x14ac:dyDescent="0.25">
      <c r="B172" s="37">
        <v>2005</v>
      </c>
      <c r="C172" s="12">
        <v>2004</v>
      </c>
      <c r="D172" s="12" t="s">
        <v>10</v>
      </c>
      <c r="E172" s="12">
        <v>2008</v>
      </c>
      <c r="F172" s="12">
        <v>50</v>
      </c>
      <c r="G172" s="13">
        <v>3682.4644549763034</v>
      </c>
      <c r="H172" s="13">
        <v>3682.4644549763034</v>
      </c>
      <c r="I172" s="13">
        <v>124.38388625592418</v>
      </c>
      <c r="J172" s="13">
        <v>0</v>
      </c>
      <c r="K172" s="14">
        <v>45335</v>
      </c>
      <c r="L172" s="14">
        <v>36468</v>
      </c>
      <c r="M172" s="15">
        <v>4</v>
      </c>
    </row>
    <row r="173" spans="2:13" x14ac:dyDescent="0.25">
      <c r="B173" s="37">
        <v>2005</v>
      </c>
      <c r="C173" s="12">
        <v>2004</v>
      </c>
      <c r="D173" s="12" t="s">
        <v>32</v>
      </c>
      <c r="E173" s="12">
        <v>2008</v>
      </c>
      <c r="F173" s="12">
        <v>500</v>
      </c>
      <c r="G173" s="13">
        <v>1719.1943127962086</v>
      </c>
      <c r="H173" s="13">
        <v>1719.1943127962086</v>
      </c>
      <c r="I173" s="13">
        <v>14.632701421800949</v>
      </c>
      <c r="J173" s="13">
        <v>5.4502369668246446</v>
      </c>
      <c r="K173" s="14">
        <v>10338</v>
      </c>
      <c r="L173" s="14">
        <v>10338</v>
      </c>
      <c r="M173" s="15">
        <v>4</v>
      </c>
    </row>
    <row r="174" spans="2:13" x14ac:dyDescent="0.25">
      <c r="B174" s="37">
        <v>2005</v>
      </c>
      <c r="C174" s="12">
        <v>2004</v>
      </c>
      <c r="D174" s="12" t="s">
        <v>14</v>
      </c>
      <c r="E174" s="12">
        <v>2007</v>
      </c>
      <c r="F174" s="12">
        <v>50</v>
      </c>
      <c r="G174" s="13">
        <v>1343.6018957345973</v>
      </c>
      <c r="H174" s="13">
        <v>1343.6018957345973</v>
      </c>
      <c r="I174" s="13">
        <v>31.765402843601894</v>
      </c>
      <c r="J174" s="13">
        <v>0</v>
      </c>
      <c r="K174" s="14">
        <v>10280</v>
      </c>
      <c r="L174" s="14">
        <v>10280</v>
      </c>
      <c r="M174" s="15">
        <v>3</v>
      </c>
    </row>
    <row r="175" spans="2:13" x14ac:dyDescent="0.25">
      <c r="B175" s="37">
        <v>2005</v>
      </c>
      <c r="C175" s="12">
        <v>2004</v>
      </c>
      <c r="D175" s="12" t="s">
        <v>13</v>
      </c>
      <c r="E175" s="12">
        <v>2007</v>
      </c>
      <c r="F175" s="12">
        <v>100</v>
      </c>
      <c r="G175" s="13">
        <v>3507.1090047393368</v>
      </c>
      <c r="H175" s="13">
        <v>3507.1090047393368</v>
      </c>
      <c r="I175" s="13">
        <v>59.514218009478668</v>
      </c>
      <c r="J175" s="13">
        <v>0</v>
      </c>
      <c r="K175" s="14">
        <v>10280</v>
      </c>
      <c r="L175" s="14">
        <v>10280</v>
      </c>
      <c r="M175" s="15">
        <v>3</v>
      </c>
    </row>
    <row r="176" spans="2:13" x14ac:dyDescent="0.25">
      <c r="B176" s="37">
        <v>2005</v>
      </c>
      <c r="C176" s="12">
        <v>2004</v>
      </c>
      <c r="D176" s="12" t="s">
        <v>15</v>
      </c>
      <c r="E176" s="12">
        <v>2006</v>
      </c>
      <c r="F176" s="12">
        <v>5</v>
      </c>
      <c r="G176" s="13">
        <v>5292.654028436019</v>
      </c>
      <c r="H176" s="13">
        <v>5292.654028436019</v>
      </c>
      <c r="I176" s="13">
        <v>12.251184834123222</v>
      </c>
      <c r="J176" s="13">
        <v>0</v>
      </c>
      <c r="K176" s="14">
        <v>10280</v>
      </c>
      <c r="L176" s="14">
        <v>10280</v>
      </c>
      <c r="M176" s="15">
        <v>2</v>
      </c>
    </row>
    <row r="177" spans="2:13" x14ac:dyDescent="0.25">
      <c r="B177" s="37">
        <v>2006</v>
      </c>
      <c r="C177" s="12">
        <v>2005</v>
      </c>
      <c r="D177" s="12" t="s">
        <v>25</v>
      </c>
      <c r="E177" s="12">
        <v>2009</v>
      </c>
      <c r="F177" s="12">
        <v>600</v>
      </c>
      <c r="G177" s="13">
        <v>1442.2632794457274</v>
      </c>
      <c r="H177" s="13">
        <v>1442.2632794457274</v>
      </c>
      <c r="I177" s="13">
        <v>28.94919168591224</v>
      </c>
      <c r="J177" s="13">
        <v>4.8267898383371826</v>
      </c>
      <c r="K177" s="14">
        <v>8844</v>
      </c>
      <c r="L177" s="14">
        <v>8600</v>
      </c>
      <c r="M177" s="15">
        <v>4</v>
      </c>
    </row>
    <row r="178" spans="2:13" x14ac:dyDescent="0.25">
      <c r="B178" s="37">
        <v>2006</v>
      </c>
      <c r="C178" s="12">
        <v>2005</v>
      </c>
      <c r="D178" s="12" t="s">
        <v>22</v>
      </c>
      <c r="E178" s="12">
        <v>2009</v>
      </c>
      <c r="F178" s="12">
        <v>550</v>
      </c>
      <c r="G178" s="13">
        <v>1666.2817551963049</v>
      </c>
      <c r="H178" s="13">
        <v>1666.2817551963049</v>
      </c>
      <c r="I178" s="13">
        <v>40.658198614318707</v>
      </c>
      <c r="J178" s="13">
        <v>3.0600461893764432</v>
      </c>
      <c r="K178" s="14">
        <v>8309</v>
      </c>
      <c r="L178" s="14">
        <v>7200</v>
      </c>
      <c r="M178" s="15">
        <v>4</v>
      </c>
    </row>
    <row r="179" spans="2:13" x14ac:dyDescent="0.25">
      <c r="B179" s="37">
        <v>2006</v>
      </c>
      <c r="C179" s="12">
        <v>2005</v>
      </c>
      <c r="D179" s="12" t="s">
        <v>3</v>
      </c>
      <c r="E179" s="12">
        <v>1997</v>
      </c>
      <c r="F179" s="12">
        <v>300</v>
      </c>
      <c r="G179" s="13">
        <v>1352.9411764705883</v>
      </c>
      <c r="H179" s="13">
        <v>1352.9411764705883</v>
      </c>
      <c r="I179" s="13">
        <v>41.042780748663098</v>
      </c>
      <c r="J179" s="13">
        <v>0.68181818181818188</v>
      </c>
      <c r="K179" s="14">
        <v>9500</v>
      </c>
      <c r="L179" s="14">
        <v>9500</v>
      </c>
      <c r="M179" s="15">
        <v>2</v>
      </c>
    </row>
    <row r="180" spans="2:13" x14ac:dyDescent="0.25">
      <c r="B180" s="37">
        <v>2006</v>
      </c>
      <c r="C180" s="12">
        <v>2005</v>
      </c>
      <c r="D180" s="12" t="s">
        <v>30</v>
      </c>
      <c r="E180" s="12">
        <v>2010</v>
      </c>
      <c r="F180" s="12">
        <v>380</v>
      </c>
      <c r="G180" s="13">
        <v>2384.5265588914549</v>
      </c>
      <c r="H180" s="13">
        <v>2384.5265588914549</v>
      </c>
      <c r="I180" s="13">
        <v>47.852193995381057</v>
      </c>
      <c r="J180" s="13">
        <v>4.6651270207852198</v>
      </c>
      <c r="K180" s="14">
        <v>9713</v>
      </c>
      <c r="L180" s="14">
        <v>7920</v>
      </c>
      <c r="M180" s="15">
        <v>4</v>
      </c>
    </row>
    <row r="181" spans="2:13" x14ac:dyDescent="0.25">
      <c r="B181" s="37">
        <v>2006</v>
      </c>
      <c r="C181" s="12">
        <v>2005</v>
      </c>
      <c r="D181" s="12" t="s">
        <v>26</v>
      </c>
      <c r="E181" s="12">
        <v>2008</v>
      </c>
      <c r="F181" s="12">
        <v>250</v>
      </c>
      <c r="G181" s="13">
        <v>674.36489607390297</v>
      </c>
      <c r="H181" s="13">
        <v>674.36489607390297</v>
      </c>
      <c r="I181" s="13">
        <v>13.12933025404157</v>
      </c>
      <c r="J181" s="13">
        <v>2.1709006928406467</v>
      </c>
      <c r="K181" s="14">
        <v>7196</v>
      </c>
      <c r="L181" s="14">
        <v>6800</v>
      </c>
      <c r="M181" s="15">
        <v>3</v>
      </c>
    </row>
    <row r="182" spans="2:13" x14ac:dyDescent="0.25">
      <c r="B182" s="37">
        <v>2006</v>
      </c>
      <c r="C182" s="12">
        <v>2005</v>
      </c>
      <c r="D182" s="12" t="s">
        <v>5</v>
      </c>
      <c r="E182" s="12">
        <v>2008</v>
      </c>
      <c r="F182" s="12">
        <v>400</v>
      </c>
      <c r="G182" s="13">
        <v>663.972286374134</v>
      </c>
      <c r="H182" s="13">
        <v>663.972286374134</v>
      </c>
      <c r="I182" s="13">
        <v>12.297921478060047</v>
      </c>
      <c r="J182" s="13">
        <v>2.1016166281755195</v>
      </c>
      <c r="K182" s="14">
        <v>6752</v>
      </c>
      <c r="L182" s="14">
        <v>6333</v>
      </c>
      <c r="M182" s="15">
        <v>3</v>
      </c>
    </row>
    <row r="183" spans="2:13" x14ac:dyDescent="0.25">
      <c r="B183" s="37">
        <v>2006</v>
      </c>
      <c r="C183" s="12">
        <v>2005</v>
      </c>
      <c r="D183" s="12" t="s">
        <v>31</v>
      </c>
      <c r="E183" s="12">
        <v>2010</v>
      </c>
      <c r="F183" s="12">
        <v>400</v>
      </c>
      <c r="G183" s="13">
        <v>1324.4803695150115</v>
      </c>
      <c r="H183" s="13">
        <v>1324.4803695150115</v>
      </c>
      <c r="I183" s="13">
        <v>20.923787528868363</v>
      </c>
      <c r="J183" s="13">
        <v>3.0946882217090073</v>
      </c>
      <c r="K183" s="14">
        <v>8613</v>
      </c>
      <c r="L183" s="14">
        <v>7493</v>
      </c>
      <c r="M183" s="15">
        <v>3</v>
      </c>
    </row>
    <row r="184" spans="2:13" x14ac:dyDescent="0.25">
      <c r="B184" s="37">
        <v>2006</v>
      </c>
      <c r="C184" s="12">
        <v>2005</v>
      </c>
      <c r="D184" s="12" t="s">
        <v>8</v>
      </c>
      <c r="E184" s="12">
        <v>2007</v>
      </c>
      <c r="F184" s="12">
        <v>160</v>
      </c>
      <c r="G184" s="13">
        <v>469.9769053117783</v>
      </c>
      <c r="H184" s="13">
        <v>469.9769053117783</v>
      </c>
      <c r="I184" s="13">
        <v>12.736720554272516</v>
      </c>
      <c r="J184" s="13">
        <v>3.7528868360277134</v>
      </c>
      <c r="K184" s="14">
        <v>10842</v>
      </c>
      <c r="L184" s="14">
        <v>10450</v>
      </c>
      <c r="M184" s="15">
        <v>2</v>
      </c>
    </row>
    <row r="185" spans="2:13" x14ac:dyDescent="0.25">
      <c r="B185" s="37">
        <v>2006</v>
      </c>
      <c r="C185" s="12">
        <v>2005</v>
      </c>
      <c r="D185" s="12" t="s">
        <v>4</v>
      </c>
      <c r="E185" s="12">
        <v>2007</v>
      </c>
      <c r="F185" s="12">
        <v>230</v>
      </c>
      <c r="G185" s="13">
        <v>444.57274826789836</v>
      </c>
      <c r="H185" s="13">
        <v>444.57274826789836</v>
      </c>
      <c r="I185" s="13">
        <v>11.07390300230947</v>
      </c>
      <c r="J185" s="13">
        <v>3.3371824480369519</v>
      </c>
      <c r="K185" s="14">
        <v>9227</v>
      </c>
      <c r="L185" s="14">
        <v>8550</v>
      </c>
      <c r="M185" s="15">
        <v>2</v>
      </c>
    </row>
    <row r="186" spans="2:13" x14ac:dyDescent="0.25">
      <c r="B186" s="37">
        <v>2006</v>
      </c>
      <c r="C186" s="12">
        <v>2005</v>
      </c>
      <c r="D186" s="12" t="s">
        <v>6</v>
      </c>
      <c r="E186" s="12">
        <v>2008</v>
      </c>
      <c r="F186" s="12">
        <v>10</v>
      </c>
      <c r="G186" s="13">
        <v>5050.8083140877598</v>
      </c>
      <c r="H186" s="13">
        <v>5050.8083140877598</v>
      </c>
      <c r="I186" s="13">
        <v>5.9468822170900699</v>
      </c>
      <c r="J186" s="13">
        <v>50.392609699769054</v>
      </c>
      <c r="K186" s="14">
        <v>7930</v>
      </c>
      <c r="L186" s="14">
        <v>6960</v>
      </c>
      <c r="M186" s="15">
        <v>3</v>
      </c>
    </row>
    <row r="187" spans="2:13" x14ac:dyDescent="0.25">
      <c r="B187" s="37">
        <v>2006</v>
      </c>
      <c r="C187" s="12">
        <v>2005</v>
      </c>
      <c r="D187" s="12" t="s">
        <v>18</v>
      </c>
      <c r="E187" s="12">
        <v>2013</v>
      </c>
      <c r="F187" s="12">
        <v>1000</v>
      </c>
      <c r="G187" s="13">
        <v>2325.6351039260971</v>
      </c>
      <c r="H187" s="13">
        <v>2325.6351039260971</v>
      </c>
      <c r="I187" s="13">
        <v>71.38568129330254</v>
      </c>
      <c r="J187" s="13">
        <v>0.51963048498845266</v>
      </c>
      <c r="K187" s="14">
        <v>10400</v>
      </c>
      <c r="L187" s="14">
        <v>10400</v>
      </c>
      <c r="M187" s="15">
        <v>6</v>
      </c>
    </row>
    <row r="188" spans="2:13" x14ac:dyDescent="0.25">
      <c r="B188" s="37">
        <v>2006</v>
      </c>
      <c r="C188" s="12">
        <v>2005</v>
      </c>
      <c r="D188" s="12" t="s">
        <v>28</v>
      </c>
      <c r="E188" s="12">
        <v>2008</v>
      </c>
      <c r="F188" s="12">
        <v>2</v>
      </c>
      <c r="G188" s="13">
        <v>959.58429561200921</v>
      </c>
      <c r="H188" s="13">
        <v>959.58429561200921</v>
      </c>
      <c r="I188" s="13">
        <v>16.859122401847575</v>
      </c>
      <c r="J188" s="13">
        <v>7.4942263279445731</v>
      </c>
      <c r="K188" s="14">
        <v>9650</v>
      </c>
      <c r="L188" s="14">
        <v>8900</v>
      </c>
      <c r="M188" s="15">
        <v>3</v>
      </c>
    </row>
    <row r="189" spans="2:13" x14ac:dyDescent="0.25">
      <c r="B189" s="37">
        <v>2006</v>
      </c>
      <c r="C189" s="12">
        <v>2005</v>
      </c>
      <c r="D189" s="12" t="s">
        <v>29</v>
      </c>
      <c r="E189" s="12">
        <v>2007</v>
      </c>
      <c r="F189" s="12">
        <v>1</v>
      </c>
      <c r="G189" s="13">
        <v>1152.4249422632795</v>
      </c>
      <c r="H189" s="13">
        <v>1152.4249422632795</v>
      </c>
      <c r="I189" s="13">
        <v>16.859122401847575</v>
      </c>
      <c r="J189" s="13">
        <v>7.4942263279445731</v>
      </c>
      <c r="K189" s="14">
        <v>10823</v>
      </c>
      <c r="L189" s="14">
        <v>9880</v>
      </c>
      <c r="M189" s="15">
        <v>2</v>
      </c>
    </row>
    <row r="190" spans="2:13" x14ac:dyDescent="0.25">
      <c r="B190" s="37">
        <v>2006</v>
      </c>
      <c r="C190" s="12">
        <v>2005</v>
      </c>
      <c r="D190" s="12" t="s">
        <v>11</v>
      </c>
      <c r="E190" s="12">
        <v>2009</v>
      </c>
      <c r="F190" s="12">
        <v>80</v>
      </c>
      <c r="G190" s="13">
        <v>2088.9145496535798</v>
      </c>
      <c r="H190" s="13">
        <v>2088.9145496535798</v>
      </c>
      <c r="I190" s="13">
        <v>56.073903002309471</v>
      </c>
      <c r="J190" s="13">
        <v>3.6143187066974596</v>
      </c>
      <c r="K190" s="14">
        <v>8911</v>
      </c>
      <c r="L190" s="14">
        <v>8911</v>
      </c>
      <c r="M190" s="15">
        <v>4</v>
      </c>
    </row>
    <row r="191" spans="2:13" x14ac:dyDescent="0.25">
      <c r="B191" s="37">
        <v>2006</v>
      </c>
      <c r="C191" s="12">
        <v>2005</v>
      </c>
      <c r="D191" s="12" t="s">
        <v>12</v>
      </c>
      <c r="E191" s="12">
        <v>2008</v>
      </c>
      <c r="F191" s="12">
        <v>30</v>
      </c>
      <c r="G191" s="13">
        <v>1782.9099307159354</v>
      </c>
      <c r="H191" s="13">
        <v>1782.9099307159354</v>
      </c>
      <c r="I191" s="13">
        <v>120.1270207852194</v>
      </c>
      <c r="J191" s="13">
        <v>1.1547344110854504E-2</v>
      </c>
      <c r="K191" s="14">
        <v>13648</v>
      </c>
      <c r="L191" s="14">
        <v>13648</v>
      </c>
      <c r="M191" s="15">
        <v>3</v>
      </c>
    </row>
    <row r="192" spans="2:13" x14ac:dyDescent="0.25">
      <c r="B192" s="37">
        <v>2006</v>
      </c>
      <c r="C192" s="12">
        <v>2005</v>
      </c>
      <c r="D192" s="12" t="s">
        <v>10</v>
      </c>
      <c r="E192" s="12">
        <v>2009</v>
      </c>
      <c r="F192" s="12">
        <v>50</v>
      </c>
      <c r="G192" s="13">
        <v>2546.189376443418</v>
      </c>
      <c r="H192" s="13">
        <v>2546.189376443418</v>
      </c>
      <c r="I192" s="13">
        <v>86.60508083140877</v>
      </c>
      <c r="J192" s="13">
        <v>0</v>
      </c>
      <c r="K192" s="14">
        <v>32173</v>
      </c>
      <c r="L192" s="14">
        <v>35460</v>
      </c>
      <c r="M192" s="15">
        <v>4</v>
      </c>
    </row>
    <row r="193" spans="2:13" x14ac:dyDescent="0.25">
      <c r="B193" s="37">
        <v>2006</v>
      </c>
      <c r="C193" s="12">
        <v>2005</v>
      </c>
      <c r="D193" s="12" t="s">
        <v>32</v>
      </c>
      <c r="E193" s="12">
        <v>2009</v>
      </c>
      <c r="F193" s="12">
        <v>500</v>
      </c>
      <c r="G193" s="13">
        <v>1676.6743648960739</v>
      </c>
      <c r="H193" s="13">
        <v>1676.6743648960739</v>
      </c>
      <c r="I193" s="13">
        <v>14.68822170900693</v>
      </c>
      <c r="J193" s="13">
        <v>3.6951501154734414</v>
      </c>
      <c r="K193" s="14">
        <v>10338</v>
      </c>
      <c r="L193" s="14">
        <v>10338</v>
      </c>
      <c r="M193" s="15">
        <v>4</v>
      </c>
    </row>
    <row r="194" spans="2:13" x14ac:dyDescent="0.25">
      <c r="B194" s="37">
        <v>2006</v>
      </c>
      <c r="C194" s="12">
        <v>2005</v>
      </c>
      <c r="D194" s="12" t="s">
        <v>14</v>
      </c>
      <c r="E194" s="12">
        <v>2008</v>
      </c>
      <c r="F194" s="12">
        <v>50</v>
      </c>
      <c r="G194" s="13">
        <v>1347.5750577367205</v>
      </c>
      <c r="H194" s="13">
        <v>1347.5750577367205</v>
      </c>
      <c r="I194" s="13">
        <v>31.859122401847575</v>
      </c>
      <c r="J194" s="13">
        <v>0</v>
      </c>
      <c r="K194" s="14">
        <v>10280</v>
      </c>
      <c r="L194" s="14">
        <v>10280</v>
      </c>
      <c r="M194" s="15">
        <v>3</v>
      </c>
    </row>
    <row r="195" spans="2:13" x14ac:dyDescent="0.25">
      <c r="B195" s="37">
        <v>2006</v>
      </c>
      <c r="C195" s="12">
        <v>2005</v>
      </c>
      <c r="D195" s="12" t="s">
        <v>13</v>
      </c>
      <c r="E195" s="12">
        <v>2008</v>
      </c>
      <c r="F195" s="12">
        <v>100</v>
      </c>
      <c r="G195" s="13">
        <v>3518.4757505773673</v>
      </c>
      <c r="H195" s="13">
        <v>3518.4757505773673</v>
      </c>
      <c r="I195" s="13">
        <v>59.699769053117784</v>
      </c>
      <c r="J195" s="13">
        <v>0</v>
      </c>
      <c r="K195" s="14">
        <v>10280</v>
      </c>
      <c r="L195" s="16">
        <v>10280</v>
      </c>
      <c r="M195" s="15">
        <v>3</v>
      </c>
    </row>
    <row r="196" spans="2:13" x14ac:dyDescent="0.25">
      <c r="B196" s="37">
        <v>2006</v>
      </c>
      <c r="C196" s="12">
        <v>2005</v>
      </c>
      <c r="D196" s="12" t="s">
        <v>15</v>
      </c>
      <c r="E196" s="12">
        <v>2007</v>
      </c>
      <c r="F196" s="12">
        <v>5</v>
      </c>
      <c r="G196" s="13">
        <v>5309.4688221709011</v>
      </c>
      <c r="H196" s="13">
        <v>5309.4688221709011</v>
      </c>
      <c r="I196" s="13">
        <v>12.286374133949192</v>
      </c>
      <c r="J196" s="13">
        <v>0</v>
      </c>
      <c r="K196" s="14">
        <v>10280</v>
      </c>
      <c r="L196" s="16">
        <v>10280</v>
      </c>
      <c r="M196" s="15">
        <v>2</v>
      </c>
    </row>
    <row r="197" spans="2:13" x14ac:dyDescent="0.25">
      <c r="B197" s="37">
        <v>2007</v>
      </c>
      <c r="C197" s="12">
        <v>2006</v>
      </c>
      <c r="D197" s="12" t="s">
        <v>25</v>
      </c>
      <c r="E197" s="12">
        <v>2010</v>
      </c>
      <c r="F197" s="12">
        <v>600</v>
      </c>
      <c r="G197" s="13">
        <v>1439.7321428571429</v>
      </c>
      <c r="H197" s="13">
        <v>1439.7321428571429</v>
      </c>
      <c r="I197" s="13">
        <v>28.917410714285715</v>
      </c>
      <c r="J197" s="13">
        <v>4.8214285714285721</v>
      </c>
      <c r="K197" s="14">
        <v>8844</v>
      </c>
      <c r="L197" s="14">
        <v>8600</v>
      </c>
      <c r="M197" s="15">
        <v>4</v>
      </c>
    </row>
    <row r="198" spans="2:13" x14ac:dyDescent="0.25">
      <c r="B198" s="37">
        <v>2007</v>
      </c>
      <c r="C198" s="12">
        <v>2006</v>
      </c>
      <c r="D198" s="12" t="s">
        <v>22</v>
      </c>
      <c r="E198" s="12">
        <v>2010</v>
      </c>
      <c r="F198" s="12">
        <v>550</v>
      </c>
      <c r="G198" s="13">
        <v>1664.0625</v>
      </c>
      <c r="H198" s="13">
        <v>1664.0625</v>
      </c>
      <c r="I198" s="13">
        <v>40.602678571428577</v>
      </c>
      <c r="J198" s="13">
        <v>3.0691964285714284</v>
      </c>
      <c r="K198" s="14">
        <v>8309</v>
      </c>
      <c r="L198" s="14">
        <v>7200</v>
      </c>
      <c r="M198" s="15">
        <v>4</v>
      </c>
    </row>
    <row r="199" spans="2:13" x14ac:dyDescent="0.25">
      <c r="B199" s="37">
        <v>2007</v>
      </c>
      <c r="C199" s="12">
        <v>2006</v>
      </c>
      <c r="D199" s="12" t="s">
        <v>3</v>
      </c>
      <c r="E199" s="12">
        <v>1997</v>
      </c>
      <c r="F199" s="12">
        <v>300</v>
      </c>
      <c r="G199" s="13">
        <v>1352.9411764705883</v>
      </c>
      <c r="H199" s="13">
        <v>1352.9411764705883</v>
      </c>
      <c r="I199" s="13">
        <v>41.042780748663098</v>
      </c>
      <c r="J199" s="13">
        <v>0.68181818181818188</v>
      </c>
      <c r="K199" s="14">
        <v>9500</v>
      </c>
      <c r="L199" s="14">
        <v>9500</v>
      </c>
      <c r="M199" s="15">
        <v>2</v>
      </c>
    </row>
    <row r="200" spans="2:13" x14ac:dyDescent="0.25">
      <c r="B200" s="37">
        <v>2007</v>
      </c>
      <c r="C200" s="12">
        <v>2006</v>
      </c>
      <c r="D200" s="12" t="s">
        <v>30</v>
      </c>
      <c r="E200" s="12">
        <v>2010</v>
      </c>
      <c r="F200" s="12">
        <v>380</v>
      </c>
      <c r="G200" s="13">
        <v>2381.6964285714284</v>
      </c>
      <c r="H200" s="13">
        <v>2381.6964285714284</v>
      </c>
      <c r="I200" s="13">
        <v>47.790178571428569</v>
      </c>
      <c r="J200" s="13">
        <v>4.6651785714285712</v>
      </c>
      <c r="K200" s="14">
        <v>9713</v>
      </c>
      <c r="L200" s="14">
        <v>7920</v>
      </c>
      <c r="M200" s="15">
        <v>4</v>
      </c>
    </row>
    <row r="201" spans="2:13" x14ac:dyDescent="0.25">
      <c r="B201" s="37">
        <v>2007</v>
      </c>
      <c r="C201" s="12">
        <v>2006</v>
      </c>
      <c r="D201" s="12" t="s">
        <v>26</v>
      </c>
      <c r="E201" s="12">
        <v>2009</v>
      </c>
      <c r="F201" s="12">
        <v>250</v>
      </c>
      <c r="G201" s="13">
        <v>672.99107142857144</v>
      </c>
      <c r="H201" s="13">
        <v>672.99107142857144</v>
      </c>
      <c r="I201" s="13">
        <v>13.113839285714285</v>
      </c>
      <c r="J201" s="13">
        <v>2.1651785714285712</v>
      </c>
      <c r="K201" s="14">
        <v>7163</v>
      </c>
      <c r="L201" s="14">
        <v>6800</v>
      </c>
      <c r="M201" s="15">
        <v>3</v>
      </c>
    </row>
    <row r="202" spans="2:13" x14ac:dyDescent="0.25">
      <c r="B202" s="37">
        <v>2007</v>
      </c>
      <c r="C202" s="12">
        <v>2006</v>
      </c>
      <c r="D202" s="12" t="s">
        <v>5</v>
      </c>
      <c r="E202" s="12">
        <v>2009</v>
      </c>
      <c r="F202" s="12">
        <v>400</v>
      </c>
      <c r="G202" s="13">
        <v>662.94642857142856</v>
      </c>
      <c r="H202" s="13">
        <v>662.94642857142856</v>
      </c>
      <c r="I202" s="13">
        <v>12.287946428571429</v>
      </c>
      <c r="J202" s="13">
        <v>2.0982142857142856</v>
      </c>
      <c r="K202" s="14">
        <v>6717</v>
      </c>
      <c r="L202" s="14">
        <v>6333</v>
      </c>
      <c r="M202" s="15">
        <v>3</v>
      </c>
    </row>
    <row r="203" spans="2:13" x14ac:dyDescent="0.25">
      <c r="B203" s="37">
        <v>2007</v>
      </c>
      <c r="C203" s="12">
        <v>2006</v>
      </c>
      <c r="D203" s="12" t="s">
        <v>31</v>
      </c>
      <c r="E203" s="12">
        <v>2010</v>
      </c>
      <c r="F203" s="12">
        <v>400</v>
      </c>
      <c r="G203" s="13">
        <v>1322.5446428571429</v>
      </c>
      <c r="H203" s="13">
        <v>1322.5446428571429</v>
      </c>
      <c r="I203" s="13">
        <v>20.892857142857142</v>
      </c>
      <c r="J203" s="13">
        <v>3.0915178571428572</v>
      </c>
      <c r="K203" s="14">
        <v>8547</v>
      </c>
      <c r="L203" s="14">
        <v>7493</v>
      </c>
      <c r="M203" s="15">
        <v>3</v>
      </c>
    </row>
    <row r="204" spans="2:13" x14ac:dyDescent="0.25">
      <c r="B204" s="37">
        <v>2007</v>
      </c>
      <c r="C204" s="12">
        <v>2006</v>
      </c>
      <c r="D204" s="12" t="s">
        <v>8</v>
      </c>
      <c r="E204" s="12">
        <v>2008</v>
      </c>
      <c r="F204" s="12">
        <v>160</v>
      </c>
      <c r="G204" s="13">
        <v>468.75</v>
      </c>
      <c r="H204" s="13">
        <v>468.75</v>
      </c>
      <c r="I204" s="13">
        <v>12.723214285714286</v>
      </c>
      <c r="J204" s="13">
        <v>3.75</v>
      </c>
      <c r="K204" s="14">
        <v>10807</v>
      </c>
      <c r="L204" s="14">
        <v>10450</v>
      </c>
      <c r="M204" s="15">
        <v>2</v>
      </c>
    </row>
    <row r="205" spans="2:13" x14ac:dyDescent="0.25">
      <c r="B205" s="37">
        <v>2007</v>
      </c>
      <c r="C205" s="12">
        <v>2006</v>
      </c>
      <c r="D205" s="12" t="s">
        <v>4</v>
      </c>
      <c r="E205" s="12">
        <v>2008</v>
      </c>
      <c r="F205" s="12">
        <v>230</v>
      </c>
      <c r="G205" s="13">
        <v>444.19642857142856</v>
      </c>
      <c r="H205" s="13">
        <v>444.19642857142856</v>
      </c>
      <c r="I205" s="13">
        <v>11.060267857142858</v>
      </c>
      <c r="J205" s="13">
        <v>3.3258928571428572</v>
      </c>
      <c r="K205" s="14">
        <v>9166</v>
      </c>
      <c r="L205" s="14">
        <v>8550</v>
      </c>
      <c r="M205" s="15">
        <v>2</v>
      </c>
    </row>
    <row r="206" spans="2:13" x14ac:dyDescent="0.25">
      <c r="B206" s="37">
        <v>2007</v>
      </c>
      <c r="C206" s="12">
        <v>2006</v>
      </c>
      <c r="D206" s="12" t="s">
        <v>6</v>
      </c>
      <c r="E206" s="12">
        <v>2009</v>
      </c>
      <c r="F206" s="12">
        <v>10</v>
      </c>
      <c r="G206" s="13">
        <v>5044.6428571428569</v>
      </c>
      <c r="H206" s="13">
        <v>5044.6428571428569</v>
      </c>
      <c r="I206" s="13">
        <v>5.9375</v>
      </c>
      <c r="J206" s="13">
        <v>50.323660714285715</v>
      </c>
      <c r="K206" s="14">
        <v>7873</v>
      </c>
      <c r="L206" s="14">
        <v>6960</v>
      </c>
      <c r="M206" s="15">
        <v>3</v>
      </c>
    </row>
    <row r="207" spans="2:13" x14ac:dyDescent="0.25">
      <c r="B207" s="37">
        <v>2007</v>
      </c>
      <c r="C207" s="12">
        <v>2006</v>
      </c>
      <c r="D207" s="12" t="s">
        <v>18</v>
      </c>
      <c r="E207" s="12">
        <v>2014</v>
      </c>
      <c r="F207" s="12">
        <v>1350</v>
      </c>
      <c r="G207" s="13">
        <v>2322.5446428571427</v>
      </c>
      <c r="H207" s="13">
        <v>2322.5446428571427</v>
      </c>
      <c r="I207" s="13">
        <v>71.294642857142861</v>
      </c>
      <c r="J207" s="13">
        <v>0.5245535714285714</v>
      </c>
      <c r="K207" s="14">
        <v>10400</v>
      </c>
      <c r="L207" s="14">
        <v>10400</v>
      </c>
      <c r="M207" s="15">
        <v>6</v>
      </c>
    </row>
    <row r="208" spans="2:13" x14ac:dyDescent="0.25">
      <c r="B208" s="37">
        <v>2007</v>
      </c>
      <c r="C208" s="12">
        <v>2006</v>
      </c>
      <c r="D208" s="12" t="s">
        <v>28</v>
      </c>
      <c r="E208" s="12">
        <v>2009</v>
      </c>
      <c r="F208" s="12">
        <v>2</v>
      </c>
      <c r="G208" s="13">
        <v>958.70535714285711</v>
      </c>
      <c r="H208" s="13">
        <v>958.70535714285711</v>
      </c>
      <c r="I208" s="13">
        <v>16.830357142857142</v>
      </c>
      <c r="J208" s="13">
        <v>7.4776785714285712</v>
      </c>
      <c r="K208" s="14">
        <v>9500</v>
      </c>
      <c r="L208" s="14">
        <v>8900</v>
      </c>
      <c r="M208" s="15">
        <v>3</v>
      </c>
    </row>
    <row r="209" spans="2:13" x14ac:dyDescent="0.25">
      <c r="B209" s="37">
        <v>2007</v>
      </c>
      <c r="C209" s="12">
        <v>2006</v>
      </c>
      <c r="D209" s="12" t="s">
        <v>29</v>
      </c>
      <c r="E209" s="12">
        <v>2008</v>
      </c>
      <c r="F209" s="12">
        <v>1</v>
      </c>
      <c r="G209" s="13">
        <v>1151.7857142857142</v>
      </c>
      <c r="H209" s="13">
        <v>1151.7857142857142</v>
      </c>
      <c r="I209" s="13">
        <v>16.830357142857142</v>
      </c>
      <c r="J209" s="13">
        <v>7.4776785714285712</v>
      </c>
      <c r="K209" s="14">
        <v>10634</v>
      </c>
      <c r="L209" s="14">
        <v>9880</v>
      </c>
      <c r="M209" s="15">
        <v>2</v>
      </c>
    </row>
    <row r="210" spans="2:13" x14ac:dyDescent="0.25">
      <c r="B210" s="37">
        <v>2007</v>
      </c>
      <c r="C210" s="12">
        <v>2006</v>
      </c>
      <c r="D210" s="12" t="s">
        <v>11</v>
      </c>
      <c r="E210" s="12">
        <v>2010</v>
      </c>
      <c r="F210" s="12">
        <v>80</v>
      </c>
      <c r="G210" s="13">
        <v>2085.9375</v>
      </c>
      <c r="H210" s="13">
        <v>2085.9375</v>
      </c>
      <c r="I210" s="13">
        <v>56.004464285714285</v>
      </c>
      <c r="J210" s="13">
        <v>3.3035714285714284</v>
      </c>
      <c r="K210" s="14">
        <v>8911</v>
      </c>
      <c r="L210" s="14">
        <v>8911</v>
      </c>
      <c r="M210" s="15">
        <v>4</v>
      </c>
    </row>
    <row r="211" spans="2:13" x14ac:dyDescent="0.25">
      <c r="B211" s="37">
        <v>2007</v>
      </c>
      <c r="C211" s="12">
        <v>2006</v>
      </c>
      <c r="D211" s="12" t="s">
        <v>12</v>
      </c>
      <c r="E211" s="12">
        <v>2009</v>
      </c>
      <c r="F211" s="12">
        <v>30</v>
      </c>
      <c r="G211" s="13">
        <v>1780.1339285714284</v>
      </c>
      <c r="H211" s="13">
        <v>1780.1339285714284</v>
      </c>
      <c r="I211" s="13">
        <v>119.97767857142857</v>
      </c>
      <c r="J211" s="13">
        <v>1.1160714285714286E-2</v>
      </c>
      <c r="K211" s="14">
        <v>13648</v>
      </c>
      <c r="L211" s="14">
        <v>13648</v>
      </c>
      <c r="M211" s="15">
        <v>3</v>
      </c>
    </row>
    <row r="212" spans="2:13" x14ac:dyDescent="0.25">
      <c r="B212" s="37">
        <v>2007</v>
      </c>
      <c r="C212" s="12">
        <v>2006</v>
      </c>
      <c r="D212" s="12" t="s">
        <v>10</v>
      </c>
      <c r="E212" s="12">
        <v>2010</v>
      </c>
      <c r="F212" s="12">
        <v>50</v>
      </c>
      <c r="G212" s="13">
        <v>2098.2142857142858</v>
      </c>
      <c r="H212" s="13">
        <v>2098.2142857142858</v>
      </c>
      <c r="I212" s="13">
        <v>172.90178571428569</v>
      </c>
      <c r="J212" s="13">
        <v>0</v>
      </c>
      <c r="K212" s="14">
        <v>36025</v>
      </c>
      <c r="L212" s="14">
        <v>30641</v>
      </c>
      <c r="M212" s="15">
        <v>4</v>
      </c>
    </row>
    <row r="213" spans="2:13" x14ac:dyDescent="0.25">
      <c r="B213" s="37">
        <v>2007</v>
      </c>
      <c r="C213" s="12">
        <v>2006</v>
      </c>
      <c r="D213" s="12" t="s">
        <v>32</v>
      </c>
      <c r="E213" s="12">
        <v>2010</v>
      </c>
      <c r="F213" s="12">
        <v>500</v>
      </c>
      <c r="G213" s="13">
        <v>1674.1071428571429</v>
      </c>
      <c r="H213" s="13">
        <v>1674.1071428571429</v>
      </c>
      <c r="I213" s="13">
        <v>14.665178571428571</v>
      </c>
      <c r="J213" s="13">
        <v>3.683035714285714</v>
      </c>
      <c r="K213" s="14">
        <v>10107</v>
      </c>
      <c r="L213" s="14">
        <v>10107</v>
      </c>
      <c r="M213" s="15">
        <v>4</v>
      </c>
    </row>
    <row r="214" spans="2:13" x14ac:dyDescent="0.25">
      <c r="B214" s="37">
        <v>2007</v>
      </c>
      <c r="C214" s="12">
        <v>2006</v>
      </c>
      <c r="D214" s="12" t="s">
        <v>14</v>
      </c>
      <c r="E214" s="12">
        <v>2009</v>
      </c>
      <c r="F214" s="12">
        <v>50</v>
      </c>
      <c r="G214" s="13">
        <v>1345.9821428571429</v>
      </c>
      <c r="H214" s="13">
        <v>1345.9821428571429</v>
      </c>
      <c r="I214" s="13">
        <v>31.819196428571431</v>
      </c>
      <c r="J214" s="13">
        <v>0</v>
      </c>
      <c r="K214" s="14">
        <v>10280</v>
      </c>
      <c r="L214" s="14">
        <v>10280</v>
      </c>
      <c r="M214" s="15">
        <v>3</v>
      </c>
    </row>
    <row r="215" spans="2:13" x14ac:dyDescent="0.25">
      <c r="B215" s="37">
        <v>2007</v>
      </c>
      <c r="C215" s="12">
        <v>2006</v>
      </c>
      <c r="D215" s="12" t="s">
        <v>13</v>
      </c>
      <c r="E215" s="12">
        <v>2009</v>
      </c>
      <c r="F215" s="12">
        <v>100</v>
      </c>
      <c r="G215" s="13">
        <v>3514.5089285714284</v>
      </c>
      <c r="H215" s="13">
        <v>3514.5089285714284</v>
      </c>
      <c r="I215" s="13">
        <v>59.631696428571423</v>
      </c>
      <c r="J215" s="13">
        <v>0</v>
      </c>
      <c r="K215" s="14">
        <v>10280</v>
      </c>
      <c r="L215" s="14">
        <v>10280</v>
      </c>
      <c r="M215" s="15">
        <v>3</v>
      </c>
    </row>
    <row r="216" spans="2:13" x14ac:dyDescent="0.25">
      <c r="B216" s="37">
        <v>2007</v>
      </c>
      <c r="C216" s="12">
        <v>2006</v>
      </c>
      <c r="D216" s="12" t="s">
        <v>15</v>
      </c>
      <c r="E216" s="12">
        <v>2008</v>
      </c>
      <c r="F216" s="12">
        <v>5</v>
      </c>
      <c r="G216" s="13">
        <v>5302.4553571428569</v>
      </c>
      <c r="H216" s="13">
        <v>5302.4553571428569</v>
      </c>
      <c r="I216" s="13">
        <v>12.265625</v>
      </c>
      <c r="J216" s="13">
        <v>0</v>
      </c>
      <c r="K216" s="14">
        <v>10280</v>
      </c>
      <c r="L216" s="14">
        <v>10280</v>
      </c>
      <c r="M216" s="15">
        <v>2</v>
      </c>
    </row>
    <row r="217" spans="2:13" x14ac:dyDescent="0.25">
      <c r="B217" s="37">
        <v>2008</v>
      </c>
      <c r="C217" s="12">
        <v>2007</v>
      </c>
      <c r="D217" s="12" t="s">
        <v>25</v>
      </c>
      <c r="E217" s="12">
        <v>2011</v>
      </c>
      <c r="F217" s="12">
        <v>600</v>
      </c>
      <c r="G217" s="13">
        <v>1658.3783783783783</v>
      </c>
      <c r="H217" s="13">
        <v>1658.3783783783783</v>
      </c>
      <c r="I217" s="13">
        <v>28.962162162162159</v>
      </c>
      <c r="J217" s="13">
        <v>4.8216216216216212</v>
      </c>
      <c r="K217" s="14">
        <v>9200</v>
      </c>
      <c r="L217" s="14">
        <v>8740</v>
      </c>
      <c r="M217" s="15">
        <v>4</v>
      </c>
    </row>
    <row r="218" spans="2:13" x14ac:dyDescent="0.25">
      <c r="B218" s="37">
        <v>2008</v>
      </c>
      <c r="C218" s="12">
        <v>2007</v>
      </c>
      <c r="D218" s="12" t="s">
        <v>22</v>
      </c>
      <c r="E218" s="12">
        <v>2011</v>
      </c>
      <c r="F218" s="12">
        <v>550</v>
      </c>
      <c r="G218" s="13">
        <v>1916.7567567567567</v>
      </c>
      <c r="H218" s="13">
        <v>1916.7567567567567</v>
      </c>
      <c r="I218" s="13">
        <v>40.670270270270265</v>
      </c>
      <c r="J218" s="13">
        <v>3.07027027027027</v>
      </c>
      <c r="K218" s="14">
        <v>8765</v>
      </c>
      <c r="L218" s="14">
        <v>7450</v>
      </c>
      <c r="M218" s="15">
        <v>4</v>
      </c>
    </row>
    <row r="219" spans="2:13" x14ac:dyDescent="0.25">
      <c r="B219" s="37">
        <v>2008</v>
      </c>
      <c r="C219" s="12">
        <v>2007</v>
      </c>
      <c r="D219" s="12" t="s">
        <v>3</v>
      </c>
      <c r="E219" s="12">
        <v>1997</v>
      </c>
      <c r="F219" s="12">
        <v>300</v>
      </c>
      <c r="G219" s="13">
        <v>1352.9411764705883</v>
      </c>
      <c r="H219" s="13">
        <v>1352.9411764705883</v>
      </c>
      <c r="I219" s="13">
        <v>41.042780748663098</v>
      </c>
      <c r="J219" s="13">
        <v>0.68181818181818188</v>
      </c>
      <c r="K219" s="14">
        <v>9500</v>
      </c>
      <c r="L219" s="14">
        <v>9500</v>
      </c>
      <c r="M219" s="15">
        <v>2</v>
      </c>
    </row>
    <row r="220" spans="2:13" x14ac:dyDescent="0.25">
      <c r="B220" s="37">
        <v>2008</v>
      </c>
      <c r="C220" s="12">
        <v>2007</v>
      </c>
      <c r="D220" s="12" t="s">
        <v>30</v>
      </c>
      <c r="E220" s="12">
        <v>2011</v>
      </c>
      <c r="F220" s="12">
        <v>380</v>
      </c>
      <c r="G220" s="13">
        <v>2742.7027027027025</v>
      </c>
      <c r="H220" s="13">
        <v>2742.7027027027025</v>
      </c>
      <c r="I220" s="13">
        <v>47.859459459459458</v>
      </c>
      <c r="J220" s="13">
        <v>4.6702702702702705</v>
      </c>
      <c r="K220" s="14">
        <v>10781</v>
      </c>
      <c r="L220" s="14">
        <v>8307</v>
      </c>
      <c r="M220" s="15">
        <v>4</v>
      </c>
    </row>
    <row r="221" spans="2:13" x14ac:dyDescent="0.25">
      <c r="B221" s="37">
        <v>2008</v>
      </c>
      <c r="C221" s="12">
        <v>2007</v>
      </c>
      <c r="D221" s="12" t="s">
        <v>26</v>
      </c>
      <c r="E221" s="12">
        <v>2010</v>
      </c>
      <c r="F221" s="12">
        <v>250</v>
      </c>
      <c r="G221" s="13">
        <v>775.1351351351351</v>
      </c>
      <c r="H221" s="13">
        <v>775.1351351351351</v>
      </c>
      <c r="I221" s="13">
        <v>13.124324324324323</v>
      </c>
      <c r="J221" s="13">
        <v>2.1729729729729725</v>
      </c>
      <c r="K221" s="14">
        <v>7196</v>
      </c>
      <c r="L221" s="14">
        <v>6800</v>
      </c>
      <c r="M221" s="15">
        <v>3</v>
      </c>
    </row>
    <row r="222" spans="2:13" x14ac:dyDescent="0.25">
      <c r="B222" s="37">
        <v>2008</v>
      </c>
      <c r="C222" s="12">
        <v>2007</v>
      </c>
      <c r="D222" s="12" t="s">
        <v>5</v>
      </c>
      <c r="E222" s="12">
        <v>2010</v>
      </c>
      <c r="F222" s="12">
        <v>400</v>
      </c>
      <c r="G222" s="13">
        <v>763.24324324324323</v>
      </c>
      <c r="H222" s="13">
        <v>763.24324324324323</v>
      </c>
      <c r="I222" s="13">
        <v>12.302702702702703</v>
      </c>
      <c r="J222" s="13">
        <v>2.1081081081081079</v>
      </c>
      <c r="K222" s="14">
        <v>6752</v>
      </c>
      <c r="L222" s="14">
        <v>6333</v>
      </c>
      <c r="M222" s="15">
        <v>3</v>
      </c>
    </row>
    <row r="223" spans="2:13" x14ac:dyDescent="0.25">
      <c r="B223" s="37">
        <v>2008</v>
      </c>
      <c r="C223" s="12">
        <v>2007</v>
      </c>
      <c r="D223" s="12" t="s">
        <v>31</v>
      </c>
      <c r="E223" s="12">
        <v>2010</v>
      </c>
      <c r="F223" s="12">
        <v>400</v>
      </c>
      <c r="G223" s="13">
        <v>1523.2432432432431</v>
      </c>
      <c r="H223" s="13">
        <v>1523.2432432432431</v>
      </c>
      <c r="I223" s="13">
        <v>20.929729729729729</v>
      </c>
      <c r="J223" s="13">
        <v>3.0918918918918914</v>
      </c>
      <c r="K223" s="14">
        <v>8613</v>
      </c>
      <c r="L223" s="14">
        <v>7493</v>
      </c>
      <c r="M223" s="15">
        <v>3</v>
      </c>
    </row>
    <row r="224" spans="2:13" x14ac:dyDescent="0.25">
      <c r="B224" s="37">
        <v>2008</v>
      </c>
      <c r="C224" s="12">
        <v>2007</v>
      </c>
      <c r="D224" s="12" t="s">
        <v>8</v>
      </c>
      <c r="E224" s="12">
        <v>2009</v>
      </c>
      <c r="F224" s="12">
        <v>160</v>
      </c>
      <c r="G224" s="13">
        <v>540.54054054054052</v>
      </c>
      <c r="H224" s="13">
        <v>540.54054054054052</v>
      </c>
      <c r="I224" s="13">
        <v>12.735135135135133</v>
      </c>
      <c r="J224" s="13">
        <v>3.7513513513513512</v>
      </c>
      <c r="K224" s="14">
        <v>10833</v>
      </c>
      <c r="L224" s="14">
        <v>10450</v>
      </c>
      <c r="M224" s="15">
        <v>2</v>
      </c>
    </row>
    <row r="225" spans="2:13" x14ac:dyDescent="0.25">
      <c r="B225" s="37">
        <v>2008</v>
      </c>
      <c r="C225" s="12">
        <v>2007</v>
      </c>
      <c r="D225" s="12" t="s">
        <v>4</v>
      </c>
      <c r="E225" s="12">
        <v>2009</v>
      </c>
      <c r="F225" s="12">
        <v>230</v>
      </c>
      <c r="G225" s="13">
        <v>511.35135135135135</v>
      </c>
      <c r="H225" s="13">
        <v>511.35135135135135</v>
      </c>
      <c r="I225" s="13">
        <v>11.070270270270269</v>
      </c>
      <c r="J225" s="13">
        <v>3.3297297297297295</v>
      </c>
      <c r="K225" s="14">
        <v>9289</v>
      </c>
      <c r="L225" s="14">
        <v>8550</v>
      </c>
      <c r="M225" s="15">
        <v>2</v>
      </c>
    </row>
    <row r="226" spans="2:13" x14ac:dyDescent="0.25">
      <c r="B226" s="37">
        <v>2008</v>
      </c>
      <c r="C226" s="12">
        <v>2007</v>
      </c>
      <c r="D226" s="12" t="s">
        <v>6</v>
      </c>
      <c r="E226" s="12">
        <v>2010</v>
      </c>
      <c r="F226" s="12">
        <v>10</v>
      </c>
      <c r="G226" s="13">
        <v>5809.7297297297291</v>
      </c>
      <c r="H226" s="13">
        <v>5809.7297297297291</v>
      </c>
      <c r="I226" s="13">
        <v>5.9459459459459456</v>
      </c>
      <c r="J226" s="13">
        <v>50.399999999999991</v>
      </c>
      <c r="K226" s="14">
        <v>7930</v>
      </c>
      <c r="L226" s="14">
        <v>6960</v>
      </c>
      <c r="M226" s="15">
        <v>3</v>
      </c>
    </row>
    <row r="227" spans="2:13" x14ac:dyDescent="0.25">
      <c r="B227" s="37">
        <v>2008</v>
      </c>
      <c r="C227" s="12">
        <v>2007</v>
      </c>
      <c r="D227" s="12" t="s">
        <v>18</v>
      </c>
      <c r="E227" s="12">
        <v>2016</v>
      </c>
      <c r="F227" s="12">
        <v>1350</v>
      </c>
      <c r="G227" s="13">
        <v>2675.6756756756754</v>
      </c>
      <c r="H227" s="13">
        <v>2675.6756756756754</v>
      </c>
      <c r="I227" s="13">
        <v>71.405405405405403</v>
      </c>
      <c r="J227" s="13">
        <v>0.51891891891891884</v>
      </c>
      <c r="K227" s="14">
        <v>10400</v>
      </c>
      <c r="L227" s="14">
        <v>10400</v>
      </c>
      <c r="M227" s="15">
        <v>6</v>
      </c>
    </row>
    <row r="228" spans="2:13" x14ac:dyDescent="0.25">
      <c r="B228" s="37">
        <v>2008</v>
      </c>
      <c r="C228" s="12">
        <v>2007</v>
      </c>
      <c r="D228" s="12" t="s">
        <v>28</v>
      </c>
      <c r="E228" s="12">
        <v>2009</v>
      </c>
      <c r="F228" s="12">
        <v>5</v>
      </c>
      <c r="G228" s="13">
        <v>1103.7837837837837</v>
      </c>
      <c r="H228" s="13">
        <v>1103.7837837837837</v>
      </c>
      <c r="I228" s="13">
        <v>16.854054054054053</v>
      </c>
      <c r="J228" s="13">
        <v>7.4918918918918909</v>
      </c>
      <c r="K228" s="14">
        <v>9200</v>
      </c>
      <c r="L228" s="14">
        <v>8900</v>
      </c>
      <c r="M228" s="15">
        <v>3</v>
      </c>
    </row>
    <row r="229" spans="2:13" x14ac:dyDescent="0.25">
      <c r="B229" s="37">
        <v>2008</v>
      </c>
      <c r="C229" s="12">
        <v>2007</v>
      </c>
      <c r="D229" s="12" t="s">
        <v>29</v>
      </c>
      <c r="E229" s="12">
        <v>2010</v>
      </c>
      <c r="F229" s="12">
        <v>2</v>
      </c>
      <c r="G229" s="13">
        <v>1326.4864864864865</v>
      </c>
      <c r="H229" s="13">
        <v>1326.4864864864865</v>
      </c>
      <c r="I229" s="13">
        <v>16.854054054054053</v>
      </c>
      <c r="J229" s="13">
        <v>7.4918918918918909</v>
      </c>
      <c r="K229" s="14">
        <v>10257</v>
      </c>
      <c r="L229" s="14">
        <v>9880</v>
      </c>
      <c r="M229" s="15">
        <v>2</v>
      </c>
    </row>
    <row r="230" spans="2:13" x14ac:dyDescent="0.25">
      <c r="B230" s="37">
        <v>2008</v>
      </c>
      <c r="C230" s="12">
        <v>2007</v>
      </c>
      <c r="D230" s="12" t="s">
        <v>11</v>
      </c>
      <c r="E230" s="12">
        <v>2011</v>
      </c>
      <c r="F230" s="12">
        <v>80</v>
      </c>
      <c r="G230" s="13">
        <v>3036.7567567567567</v>
      </c>
      <c r="H230" s="13">
        <v>3036.7567567567567</v>
      </c>
      <c r="I230" s="13">
        <v>67.78378378378379</v>
      </c>
      <c r="J230" s="13">
        <v>7.0594594594594593</v>
      </c>
      <c r="K230" s="14">
        <v>8911</v>
      </c>
      <c r="L230" s="14">
        <v>8911</v>
      </c>
      <c r="M230" s="15">
        <v>4</v>
      </c>
    </row>
    <row r="231" spans="2:13" x14ac:dyDescent="0.25">
      <c r="B231" s="37">
        <v>2008</v>
      </c>
      <c r="C231" s="12">
        <v>2007</v>
      </c>
      <c r="D231" s="12" t="s">
        <v>12</v>
      </c>
      <c r="E231" s="12">
        <v>2010</v>
      </c>
      <c r="F231" s="12">
        <v>30</v>
      </c>
      <c r="G231" s="13">
        <v>2050.8108108108108</v>
      </c>
      <c r="H231" s="13">
        <v>2050.8108108108108</v>
      </c>
      <c r="I231" s="13">
        <v>120.16216216216216</v>
      </c>
      <c r="J231" s="13">
        <v>1.081081081081081E-2</v>
      </c>
      <c r="K231" s="14">
        <v>13648</v>
      </c>
      <c r="L231" s="14">
        <v>13648</v>
      </c>
      <c r="M231" s="15">
        <v>3</v>
      </c>
    </row>
    <row r="232" spans="2:13" x14ac:dyDescent="0.25">
      <c r="B232" s="37">
        <v>2008</v>
      </c>
      <c r="C232" s="12">
        <v>2007</v>
      </c>
      <c r="D232" s="12" t="s">
        <v>10</v>
      </c>
      <c r="E232" s="12">
        <v>2011</v>
      </c>
      <c r="F232" s="12">
        <v>50</v>
      </c>
      <c r="G232" s="13">
        <v>1200</v>
      </c>
      <c r="H232" s="13">
        <v>1200</v>
      </c>
      <c r="I232" s="13">
        <v>173.16756756756757</v>
      </c>
      <c r="J232" s="13">
        <v>0</v>
      </c>
      <c r="K232" s="14">
        <v>35376</v>
      </c>
      <c r="L232" s="14">
        <v>33729</v>
      </c>
      <c r="M232" s="15">
        <v>4</v>
      </c>
    </row>
    <row r="233" spans="2:13" x14ac:dyDescent="0.25">
      <c r="B233" s="37">
        <v>2008</v>
      </c>
      <c r="C233" s="12">
        <v>2007</v>
      </c>
      <c r="D233" s="12" t="s">
        <v>32</v>
      </c>
      <c r="E233" s="12">
        <v>2011</v>
      </c>
      <c r="F233" s="12">
        <v>500</v>
      </c>
      <c r="G233" s="13">
        <v>1676.7567567567567</v>
      </c>
      <c r="H233" s="13">
        <v>1676.7567567567567</v>
      </c>
      <c r="I233" s="13">
        <v>14.69189189189189</v>
      </c>
      <c r="J233" s="13">
        <v>3.6864864864864866</v>
      </c>
      <c r="K233" s="14">
        <v>10022</v>
      </c>
      <c r="L233" s="14">
        <v>10022</v>
      </c>
      <c r="M233" s="15">
        <v>4</v>
      </c>
    </row>
    <row r="234" spans="2:13" x14ac:dyDescent="0.25">
      <c r="B234" s="37">
        <v>2008</v>
      </c>
      <c r="C234" s="12">
        <v>2007</v>
      </c>
      <c r="D234" s="12" t="s">
        <v>14</v>
      </c>
      <c r="E234" s="12">
        <v>2010</v>
      </c>
      <c r="F234" s="12">
        <v>50</v>
      </c>
      <c r="G234" s="13">
        <v>1550.2702702702702</v>
      </c>
      <c r="H234" s="13">
        <v>1550.2702702702702</v>
      </c>
      <c r="I234" s="13">
        <v>31.870270270270268</v>
      </c>
      <c r="J234" s="13">
        <v>0</v>
      </c>
      <c r="K234" s="14">
        <v>10022</v>
      </c>
      <c r="L234" s="14">
        <v>10022</v>
      </c>
      <c r="M234" s="15">
        <v>3</v>
      </c>
    </row>
    <row r="235" spans="2:13" x14ac:dyDescent="0.25">
      <c r="B235" s="37">
        <v>2008</v>
      </c>
      <c r="C235" s="12">
        <v>2007</v>
      </c>
      <c r="D235" s="12" t="s">
        <v>33</v>
      </c>
      <c r="E235" s="12">
        <v>2011</v>
      </c>
      <c r="F235" s="12">
        <v>100</v>
      </c>
      <c r="G235" s="13">
        <v>3104.8648648648646</v>
      </c>
      <c r="H235" s="13">
        <v>3104.8648648648646</v>
      </c>
      <c r="I235" s="13">
        <v>94.108108108108098</v>
      </c>
      <c r="J235" s="13">
        <v>0</v>
      </c>
      <c r="K235" s="14">
        <v>10022</v>
      </c>
      <c r="L235" s="14">
        <v>10022</v>
      </c>
      <c r="M235" s="15">
        <v>4</v>
      </c>
    </row>
    <row r="236" spans="2:13" x14ac:dyDescent="0.25">
      <c r="B236" s="37">
        <v>2008</v>
      </c>
      <c r="C236" s="12">
        <v>2007</v>
      </c>
      <c r="D236" s="12" t="s">
        <v>13</v>
      </c>
      <c r="E236" s="12">
        <v>2010</v>
      </c>
      <c r="F236" s="12">
        <v>100</v>
      </c>
      <c r="G236" s="13">
        <v>4047.5675675675675</v>
      </c>
      <c r="H236" s="13">
        <v>4047.5675675675675</v>
      </c>
      <c r="I236" s="13">
        <v>59.718918918918916</v>
      </c>
      <c r="J236" s="13">
        <v>0</v>
      </c>
      <c r="K236" s="14">
        <v>10022</v>
      </c>
      <c r="L236" s="14">
        <v>10022</v>
      </c>
      <c r="M236" s="15">
        <v>3</v>
      </c>
    </row>
    <row r="237" spans="2:13" x14ac:dyDescent="0.25">
      <c r="B237" s="37">
        <v>2008</v>
      </c>
      <c r="C237" s="12">
        <v>2007</v>
      </c>
      <c r="D237" s="12" t="s">
        <v>15</v>
      </c>
      <c r="E237" s="12">
        <v>2009</v>
      </c>
      <c r="F237" s="12">
        <v>5</v>
      </c>
      <c r="G237" s="13">
        <v>6107.0270270270266</v>
      </c>
      <c r="H237" s="13">
        <v>6107.0270270270266</v>
      </c>
      <c r="I237" s="13">
        <v>12.29189189189189</v>
      </c>
      <c r="J237" s="13">
        <v>0</v>
      </c>
      <c r="K237" s="14">
        <v>10022</v>
      </c>
      <c r="L237" s="14">
        <v>10022</v>
      </c>
      <c r="M237" s="15">
        <v>2</v>
      </c>
    </row>
    <row r="238" spans="2:13" x14ac:dyDescent="0.25">
      <c r="B238" s="37">
        <v>2009</v>
      </c>
      <c r="C238" s="12">
        <v>2008</v>
      </c>
      <c r="D238" s="12" t="s">
        <v>25</v>
      </c>
      <c r="E238" s="12">
        <v>2012</v>
      </c>
      <c r="F238" s="12">
        <v>600</v>
      </c>
      <c r="G238" s="13">
        <v>2164.0378548895901</v>
      </c>
      <c r="H238" s="13">
        <v>2164.0378548895901</v>
      </c>
      <c r="I238" s="13">
        <v>28.948475289169298</v>
      </c>
      <c r="J238" s="13">
        <v>4.8264984227129339</v>
      </c>
      <c r="K238" s="14">
        <v>9200</v>
      </c>
      <c r="L238" s="14">
        <v>8740</v>
      </c>
      <c r="M238" s="15">
        <v>4</v>
      </c>
    </row>
    <row r="239" spans="2:13" x14ac:dyDescent="0.25">
      <c r="B239" s="37">
        <v>2009</v>
      </c>
      <c r="C239" s="12">
        <v>2008</v>
      </c>
      <c r="D239" s="12" t="s">
        <v>22</v>
      </c>
      <c r="E239" s="12">
        <v>2012</v>
      </c>
      <c r="F239" s="12">
        <v>550</v>
      </c>
      <c r="G239" s="13">
        <v>2500.5257623554153</v>
      </c>
      <c r="H239" s="13">
        <v>2500.5257623554153</v>
      </c>
      <c r="I239" s="13">
        <v>40.662460567823345</v>
      </c>
      <c r="J239" s="13">
        <v>3.0704521556256572</v>
      </c>
      <c r="K239" s="14">
        <v>8765</v>
      </c>
      <c r="L239" s="14">
        <v>7450</v>
      </c>
      <c r="M239" s="15">
        <v>4</v>
      </c>
    </row>
    <row r="240" spans="2:13" x14ac:dyDescent="0.25">
      <c r="B240" s="37">
        <v>2009</v>
      </c>
      <c r="C240" s="12">
        <v>2008</v>
      </c>
      <c r="D240" s="12" t="s">
        <v>3</v>
      </c>
      <c r="E240" s="12">
        <v>1997</v>
      </c>
      <c r="F240" s="12">
        <v>300</v>
      </c>
      <c r="G240" s="13">
        <v>1352.9411764705883</v>
      </c>
      <c r="H240" s="13">
        <v>1352.9411764705883</v>
      </c>
      <c r="I240" s="13">
        <v>41.042780748663098</v>
      </c>
      <c r="J240" s="13">
        <v>0.68181818181818188</v>
      </c>
      <c r="K240" s="14">
        <v>9500</v>
      </c>
      <c r="L240" s="14">
        <v>9500</v>
      </c>
      <c r="M240" s="15">
        <v>2</v>
      </c>
    </row>
    <row r="241" spans="2:13" x14ac:dyDescent="0.25">
      <c r="B241" s="37">
        <v>2009</v>
      </c>
      <c r="C241" s="12">
        <v>2008</v>
      </c>
      <c r="D241" s="12" t="s">
        <v>30</v>
      </c>
      <c r="E241" s="12">
        <v>2016</v>
      </c>
      <c r="F241" s="12">
        <v>380</v>
      </c>
      <c r="G241" s="13">
        <v>3676.1303890641434</v>
      </c>
      <c r="H241" s="13">
        <v>3676.1303890641434</v>
      </c>
      <c r="I241" s="13">
        <v>48.496319663512089</v>
      </c>
      <c r="J241" s="13">
        <v>4.6687697160883284</v>
      </c>
      <c r="K241" s="14">
        <v>10781</v>
      </c>
      <c r="L241" s="14">
        <v>8307</v>
      </c>
      <c r="M241" s="15">
        <v>4</v>
      </c>
    </row>
    <row r="242" spans="2:13" x14ac:dyDescent="0.25">
      <c r="B242" s="37">
        <v>2009</v>
      </c>
      <c r="C242" s="12">
        <v>2008</v>
      </c>
      <c r="D242" s="12" t="s">
        <v>26</v>
      </c>
      <c r="E242" s="12">
        <v>2011</v>
      </c>
      <c r="F242" s="12">
        <v>250</v>
      </c>
      <c r="G242" s="13">
        <v>1011.5667718191378</v>
      </c>
      <c r="H242" s="13">
        <v>1011.5667718191378</v>
      </c>
      <c r="I242" s="13">
        <v>13.123028391167194</v>
      </c>
      <c r="J242" s="13">
        <v>2.1766561514195581</v>
      </c>
      <c r="K242" s="14">
        <v>7196</v>
      </c>
      <c r="L242" s="14">
        <v>6800</v>
      </c>
      <c r="M242" s="15">
        <v>3</v>
      </c>
    </row>
    <row r="243" spans="2:13" x14ac:dyDescent="0.25">
      <c r="B243" s="37">
        <v>2009</v>
      </c>
      <c r="C243" s="12">
        <v>2008</v>
      </c>
      <c r="D243" s="12" t="s">
        <v>5</v>
      </c>
      <c r="E243" s="12">
        <v>2011</v>
      </c>
      <c r="F243" s="12">
        <v>400</v>
      </c>
      <c r="G243" s="13">
        <v>996.84542586750797</v>
      </c>
      <c r="H243" s="13">
        <v>996.84542586750797</v>
      </c>
      <c r="I243" s="13">
        <v>12.302839116719243</v>
      </c>
      <c r="J243" s="13">
        <v>2.1030494216614093</v>
      </c>
      <c r="K243" s="14">
        <v>6752</v>
      </c>
      <c r="L243" s="14">
        <v>6333</v>
      </c>
      <c r="M243" s="15">
        <v>3</v>
      </c>
    </row>
    <row r="244" spans="2:13" x14ac:dyDescent="0.25">
      <c r="B244" s="37">
        <v>2009</v>
      </c>
      <c r="C244" s="12">
        <v>2008</v>
      </c>
      <c r="D244" s="12" t="s">
        <v>31</v>
      </c>
      <c r="E244" s="12">
        <v>2016</v>
      </c>
      <c r="F244" s="12">
        <v>400</v>
      </c>
      <c r="G244" s="13">
        <v>1987.3817034700317</v>
      </c>
      <c r="H244" s="13">
        <v>1987.3817034700317</v>
      </c>
      <c r="I244" s="13">
        <v>20.925341745531018</v>
      </c>
      <c r="J244" s="13">
        <v>3.0914826498422712</v>
      </c>
      <c r="K244" s="14">
        <v>8613</v>
      </c>
      <c r="L244" s="14">
        <v>7493</v>
      </c>
      <c r="M244" s="15">
        <v>3</v>
      </c>
    </row>
    <row r="245" spans="2:13" x14ac:dyDescent="0.25">
      <c r="B245" s="37">
        <v>2009</v>
      </c>
      <c r="C245" s="12">
        <v>2008</v>
      </c>
      <c r="D245" s="12" t="s">
        <v>8</v>
      </c>
      <c r="E245" s="12">
        <v>2010</v>
      </c>
      <c r="F245" s="12">
        <v>160</v>
      </c>
      <c r="G245" s="13">
        <v>704.52155625657201</v>
      </c>
      <c r="H245" s="13">
        <v>704.52155625657201</v>
      </c>
      <c r="I245" s="13">
        <v>12.733964248159833</v>
      </c>
      <c r="J245" s="13">
        <v>3.7539432176656153</v>
      </c>
      <c r="K245" s="14">
        <v>10810</v>
      </c>
      <c r="L245" s="14">
        <v>10450</v>
      </c>
      <c r="M245" s="15">
        <v>2</v>
      </c>
    </row>
    <row r="246" spans="2:13" x14ac:dyDescent="0.25">
      <c r="B246" s="37">
        <v>2009</v>
      </c>
      <c r="C246" s="12">
        <v>2008</v>
      </c>
      <c r="D246" s="12" t="s">
        <v>4</v>
      </c>
      <c r="E246" s="12">
        <v>2010</v>
      </c>
      <c r="F246" s="12">
        <v>230</v>
      </c>
      <c r="G246" s="13">
        <v>666.66666666666674</v>
      </c>
      <c r="H246" s="13">
        <v>666.66666666666674</v>
      </c>
      <c r="I246" s="13">
        <v>11.072555205047319</v>
      </c>
      <c r="J246" s="13">
        <v>3.3333333333333335</v>
      </c>
      <c r="K246" s="14">
        <v>9289</v>
      </c>
      <c r="L246" s="14">
        <v>8550</v>
      </c>
      <c r="M246" s="15">
        <v>2</v>
      </c>
    </row>
    <row r="247" spans="2:13" x14ac:dyDescent="0.25">
      <c r="B247" s="37">
        <v>2009</v>
      </c>
      <c r="C247" s="12">
        <v>2008</v>
      </c>
      <c r="D247" s="12" t="s">
        <v>6</v>
      </c>
      <c r="E247" s="12">
        <v>2011</v>
      </c>
      <c r="F247" s="12">
        <v>10</v>
      </c>
      <c r="G247" s="13">
        <v>5636.1724500525761</v>
      </c>
      <c r="H247" s="13">
        <v>5636.1724500525761</v>
      </c>
      <c r="I247" s="13">
        <v>5.9411146161934809</v>
      </c>
      <c r="J247" s="13">
        <v>50.389064143007367</v>
      </c>
      <c r="K247" s="14">
        <v>7930</v>
      </c>
      <c r="L247" s="14">
        <v>6960</v>
      </c>
      <c r="M247" s="15">
        <v>3</v>
      </c>
    </row>
    <row r="248" spans="2:13" x14ac:dyDescent="0.25">
      <c r="B248" s="37">
        <v>2009</v>
      </c>
      <c r="C248" s="12">
        <v>2008</v>
      </c>
      <c r="D248" s="12" t="s">
        <v>18</v>
      </c>
      <c r="E248" s="12">
        <v>2016</v>
      </c>
      <c r="F248" s="12">
        <v>1350</v>
      </c>
      <c r="G248" s="13">
        <v>3488.9589905362777</v>
      </c>
      <c r="H248" s="13">
        <v>3488.9589905362777</v>
      </c>
      <c r="I248" s="13">
        <v>94.658254468980019</v>
      </c>
      <c r="J248" s="13">
        <v>0.51524710830704523</v>
      </c>
      <c r="K248" s="14">
        <v>10434</v>
      </c>
      <c r="L248" s="14">
        <v>10434</v>
      </c>
      <c r="M248" s="15">
        <v>6</v>
      </c>
    </row>
    <row r="249" spans="2:13" x14ac:dyDescent="0.25">
      <c r="B249" s="37">
        <v>2009</v>
      </c>
      <c r="C249" s="12">
        <v>2008</v>
      </c>
      <c r="D249" s="12" t="s">
        <v>28</v>
      </c>
      <c r="E249" s="12">
        <v>2011</v>
      </c>
      <c r="F249" s="12">
        <v>2</v>
      </c>
      <c r="G249" s="13">
        <v>1440.5888538380652</v>
      </c>
      <c r="H249" s="13">
        <v>1440.5888538380652</v>
      </c>
      <c r="I249" s="13">
        <v>16.855941114616197</v>
      </c>
      <c r="J249" s="13">
        <v>7.4868559411146167</v>
      </c>
      <c r="K249" s="14">
        <v>9050</v>
      </c>
      <c r="L249" s="14">
        <v>8900</v>
      </c>
      <c r="M249" s="15">
        <v>3</v>
      </c>
    </row>
    <row r="250" spans="2:13" x14ac:dyDescent="0.25">
      <c r="B250" s="37">
        <v>2009</v>
      </c>
      <c r="C250" s="12">
        <v>2008</v>
      </c>
      <c r="D250" s="12" t="s">
        <v>29</v>
      </c>
      <c r="E250" s="12">
        <v>2010</v>
      </c>
      <c r="F250" s="12">
        <v>1</v>
      </c>
      <c r="G250" s="13">
        <v>1729.7581493165089</v>
      </c>
      <c r="H250" s="13">
        <v>1729.7581493165089</v>
      </c>
      <c r="I250" s="13">
        <v>16.855941114616197</v>
      </c>
      <c r="J250" s="13">
        <v>7.4868559411146167</v>
      </c>
      <c r="K250" s="14">
        <v>10069</v>
      </c>
      <c r="L250" s="14">
        <v>9880</v>
      </c>
      <c r="M250" s="15">
        <v>2</v>
      </c>
    </row>
    <row r="251" spans="2:13" x14ac:dyDescent="0.25">
      <c r="B251" s="37">
        <v>2009</v>
      </c>
      <c r="C251" s="12">
        <v>2008</v>
      </c>
      <c r="D251" s="12" t="s">
        <v>11</v>
      </c>
      <c r="E251" s="12">
        <v>2012</v>
      </c>
      <c r="F251" s="12">
        <v>80</v>
      </c>
      <c r="G251" s="13">
        <v>3960.0420609884336</v>
      </c>
      <c r="H251" s="13">
        <v>3960.0420609884336</v>
      </c>
      <c r="I251" s="13">
        <v>67.770767613038913</v>
      </c>
      <c r="J251" s="13">
        <v>7.0557308096740279</v>
      </c>
      <c r="K251" s="14">
        <v>9646</v>
      </c>
      <c r="L251" s="14">
        <v>7765</v>
      </c>
      <c r="M251" s="15">
        <v>4</v>
      </c>
    </row>
    <row r="252" spans="2:13" x14ac:dyDescent="0.25">
      <c r="B252" s="37">
        <v>2009</v>
      </c>
      <c r="C252" s="12">
        <v>2008</v>
      </c>
      <c r="D252" s="12" t="s">
        <v>12</v>
      </c>
      <c r="E252" s="12">
        <v>2010</v>
      </c>
      <c r="F252" s="12">
        <v>30</v>
      </c>
      <c r="G252" s="13">
        <v>2674.0273396424818</v>
      </c>
      <c r="H252" s="13">
        <v>2674.0273396424818</v>
      </c>
      <c r="I252" s="13">
        <v>120.13669821240799</v>
      </c>
      <c r="J252" s="13">
        <v>1.0515247108307046E-2</v>
      </c>
      <c r="K252" s="14">
        <v>13648</v>
      </c>
      <c r="L252" s="14">
        <v>13648</v>
      </c>
      <c r="M252" s="15">
        <v>3</v>
      </c>
    </row>
    <row r="253" spans="2:13" x14ac:dyDescent="0.25">
      <c r="B253" s="37">
        <v>2009</v>
      </c>
      <c r="C253" s="12">
        <v>2008</v>
      </c>
      <c r="D253" s="12" t="s">
        <v>10</v>
      </c>
      <c r="E253" s="12">
        <v>2010</v>
      </c>
      <c r="F253" s="12">
        <v>50</v>
      </c>
      <c r="G253" s="13">
        <v>1799.1587802313354</v>
      </c>
      <c r="H253" s="13">
        <v>1799.1587802313354</v>
      </c>
      <c r="I253" s="13">
        <v>173.1230283911672</v>
      </c>
      <c r="J253" s="13">
        <v>0</v>
      </c>
      <c r="K253" s="14">
        <v>34633</v>
      </c>
      <c r="L253" s="14">
        <v>30301</v>
      </c>
      <c r="M253" s="15">
        <v>4</v>
      </c>
    </row>
    <row r="254" spans="2:13" x14ac:dyDescent="0.25">
      <c r="B254" s="37">
        <v>2009</v>
      </c>
      <c r="C254" s="12">
        <v>2008</v>
      </c>
      <c r="D254" s="12" t="s">
        <v>32</v>
      </c>
      <c r="E254" s="12">
        <v>2012</v>
      </c>
      <c r="F254" s="12">
        <v>500</v>
      </c>
      <c r="G254" s="13">
        <v>2357.5184016824396</v>
      </c>
      <c r="H254" s="13">
        <v>2357.5184016824396</v>
      </c>
      <c r="I254" s="13">
        <v>14.332281808622504</v>
      </c>
      <c r="J254" s="13">
        <v>2.5552050473186121</v>
      </c>
      <c r="K254" s="14">
        <v>9919</v>
      </c>
      <c r="L254" s="14">
        <v>9919</v>
      </c>
      <c r="M254" s="15">
        <v>4</v>
      </c>
    </row>
    <row r="255" spans="2:13" x14ac:dyDescent="0.25">
      <c r="B255" s="37">
        <v>2009</v>
      </c>
      <c r="C255" s="12">
        <v>2008</v>
      </c>
      <c r="D255" s="12" t="s">
        <v>14</v>
      </c>
      <c r="E255" s="12">
        <v>2009</v>
      </c>
      <c r="F255" s="12">
        <v>50</v>
      </c>
      <c r="G255" s="13">
        <v>2022.0820189274448</v>
      </c>
      <c r="H255" s="13">
        <v>2022.0820189274448</v>
      </c>
      <c r="I255" s="13">
        <v>31.861198738170348</v>
      </c>
      <c r="J255" s="13">
        <v>0</v>
      </c>
      <c r="K255" s="14">
        <v>9919</v>
      </c>
      <c r="L255" s="14">
        <v>9919</v>
      </c>
      <c r="M255" s="15">
        <v>3</v>
      </c>
    </row>
    <row r="256" spans="2:13" x14ac:dyDescent="0.25">
      <c r="B256" s="37">
        <v>2009</v>
      </c>
      <c r="C256" s="12">
        <v>2008</v>
      </c>
      <c r="D256" s="12" t="s">
        <v>33</v>
      </c>
      <c r="E256" s="12">
        <v>2012</v>
      </c>
      <c r="F256" s="12">
        <v>100</v>
      </c>
      <c r="G256" s="13">
        <v>4049.4216614090433</v>
      </c>
      <c r="H256" s="13">
        <v>4049.4216614090433</v>
      </c>
      <c r="I256" s="13">
        <v>94.090431125131445</v>
      </c>
      <c r="J256" s="13">
        <v>0</v>
      </c>
      <c r="K256" s="14">
        <v>9919</v>
      </c>
      <c r="L256" s="14">
        <v>9919</v>
      </c>
      <c r="M256" s="15">
        <v>4</v>
      </c>
    </row>
    <row r="257" spans="2:13" x14ac:dyDescent="0.25">
      <c r="B257" s="37">
        <v>2009</v>
      </c>
      <c r="C257" s="12">
        <v>2008</v>
      </c>
      <c r="D257" s="12" t="s">
        <v>13</v>
      </c>
      <c r="E257" s="12">
        <v>2012</v>
      </c>
      <c r="F257" s="12">
        <v>100</v>
      </c>
      <c r="G257" s="13">
        <v>5279.705573080968</v>
      </c>
      <c r="H257" s="13">
        <v>5279.705573080968</v>
      </c>
      <c r="I257" s="13">
        <v>59.705573080967405</v>
      </c>
      <c r="J257" s="13">
        <v>0</v>
      </c>
      <c r="K257" s="14">
        <v>9919</v>
      </c>
      <c r="L257" s="14">
        <v>9919</v>
      </c>
      <c r="M257" s="15">
        <v>3</v>
      </c>
    </row>
    <row r="258" spans="2:13" x14ac:dyDescent="0.25">
      <c r="B258" s="37">
        <v>2009</v>
      </c>
      <c r="C258" s="12">
        <v>2008</v>
      </c>
      <c r="D258" s="12" t="s">
        <v>15</v>
      </c>
      <c r="E258" s="12">
        <v>2011</v>
      </c>
      <c r="F258" s="12">
        <v>5</v>
      </c>
      <c r="G258" s="13">
        <v>6349.1062039957942</v>
      </c>
      <c r="H258" s="13">
        <v>6349.1062039957942</v>
      </c>
      <c r="I258" s="13">
        <v>12.281808622502629</v>
      </c>
      <c r="J258" s="13">
        <v>0</v>
      </c>
      <c r="K258" s="14">
        <v>9919</v>
      </c>
      <c r="L258" s="14">
        <v>9919</v>
      </c>
      <c r="M258" s="15">
        <v>2</v>
      </c>
    </row>
    <row r="259" spans="2:13" x14ac:dyDescent="0.25">
      <c r="B259" s="37">
        <v>2010</v>
      </c>
      <c r="C259" s="12">
        <v>2009</v>
      </c>
      <c r="D259" s="12" t="s">
        <v>25</v>
      </c>
      <c r="E259" s="12">
        <v>2013</v>
      </c>
      <c r="F259" s="12">
        <v>600</v>
      </c>
      <c r="G259" s="13">
        <v>2252.2796352583587</v>
      </c>
      <c r="H259" s="13">
        <v>2252.2796352583587</v>
      </c>
      <c r="I259" s="13">
        <v>28.520770010131709</v>
      </c>
      <c r="J259" s="13">
        <v>4.7517730496453909</v>
      </c>
      <c r="K259" s="14">
        <v>9200</v>
      </c>
      <c r="L259" s="14">
        <v>8740</v>
      </c>
      <c r="M259" s="15">
        <v>4</v>
      </c>
    </row>
    <row r="260" spans="2:13" x14ac:dyDescent="0.25">
      <c r="B260" s="37">
        <v>2010</v>
      </c>
      <c r="C260" s="12">
        <v>2009</v>
      </c>
      <c r="D260" s="12" t="s">
        <v>22</v>
      </c>
      <c r="E260" s="12">
        <v>2013</v>
      </c>
      <c r="F260" s="12">
        <v>550</v>
      </c>
      <c r="G260" s="13">
        <v>2602.8368794326243</v>
      </c>
      <c r="H260" s="13">
        <v>2602.8368794326243</v>
      </c>
      <c r="I260" s="13">
        <v>40.050658561296864</v>
      </c>
      <c r="J260" s="13">
        <v>3.0293819655521785</v>
      </c>
      <c r="K260" s="14">
        <v>8765</v>
      </c>
      <c r="L260" s="14">
        <v>7450</v>
      </c>
      <c r="M260" s="15">
        <v>4</v>
      </c>
    </row>
    <row r="261" spans="2:13" x14ac:dyDescent="0.25">
      <c r="B261" s="37">
        <v>2010</v>
      </c>
      <c r="C261" s="12">
        <v>2009</v>
      </c>
      <c r="D261" s="12" t="s">
        <v>3</v>
      </c>
      <c r="E261" s="12">
        <v>1997</v>
      </c>
      <c r="F261" s="12">
        <v>300</v>
      </c>
      <c r="G261" s="13">
        <v>1352.9411764705883</v>
      </c>
      <c r="H261" s="13">
        <v>1352.9411764705883</v>
      </c>
      <c r="I261" s="13">
        <v>41.042780748663098</v>
      </c>
      <c r="J261" s="13">
        <v>0.68181818181818188</v>
      </c>
      <c r="K261" s="14">
        <v>9500</v>
      </c>
      <c r="L261" s="14">
        <v>9500</v>
      </c>
      <c r="M261" s="15">
        <v>2</v>
      </c>
    </row>
    <row r="262" spans="2:13" x14ac:dyDescent="0.25">
      <c r="B262" s="37">
        <v>2010</v>
      </c>
      <c r="C262" s="12">
        <v>2009</v>
      </c>
      <c r="D262" s="12" t="s">
        <v>30</v>
      </c>
      <c r="E262" s="12">
        <v>2016</v>
      </c>
      <c r="F262" s="12">
        <v>380</v>
      </c>
      <c r="G262" s="13">
        <v>3825.7345491388046</v>
      </c>
      <c r="H262" s="13">
        <v>3825.7345491388046</v>
      </c>
      <c r="I262" s="13">
        <v>47.771023302938197</v>
      </c>
      <c r="J262" s="13">
        <v>4.5997973657548128</v>
      </c>
      <c r="K262" s="14">
        <v>10781</v>
      </c>
      <c r="L262" s="14">
        <v>8307</v>
      </c>
      <c r="M262" s="15">
        <v>4</v>
      </c>
    </row>
    <row r="263" spans="2:13" x14ac:dyDescent="0.25">
      <c r="B263" s="37">
        <v>2010</v>
      </c>
      <c r="C263" s="12">
        <v>2009</v>
      </c>
      <c r="D263" s="12" t="s">
        <v>26</v>
      </c>
      <c r="E263" s="12">
        <v>2012</v>
      </c>
      <c r="F263" s="12">
        <v>250</v>
      </c>
      <c r="G263" s="13">
        <v>996.96048632218844</v>
      </c>
      <c r="H263" s="13">
        <v>996.96048632218844</v>
      </c>
      <c r="I263" s="13">
        <v>12.928064842958459</v>
      </c>
      <c r="J263" s="13">
        <v>2.1377912867274569</v>
      </c>
      <c r="K263" s="14">
        <v>7196</v>
      </c>
      <c r="L263" s="14">
        <v>6800</v>
      </c>
      <c r="M263" s="15">
        <v>3</v>
      </c>
    </row>
    <row r="264" spans="2:13" x14ac:dyDescent="0.25">
      <c r="B264" s="37">
        <v>2010</v>
      </c>
      <c r="C264" s="12">
        <v>2009</v>
      </c>
      <c r="D264" s="12" t="s">
        <v>5</v>
      </c>
      <c r="E264" s="12">
        <v>2012</v>
      </c>
      <c r="F264" s="12">
        <v>400</v>
      </c>
      <c r="G264" s="13">
        <v>980.74974670719348</v>
      </c>
      <c r="H264" s="13">
        <v>980.74974670719348</v>
      </c>
      <c r="I264" s="13">
        <v>12.117527862208714</v>
      </c>
      <c r="J264" s="13">
        <v>2.0668693009118542</v>
      </c>
      <c r="K264" s="14">
        <v>6752</v>
      </c>
      <c r="L264" s="14">
        <v>6333</v>
      </c>
      <c r="M264" s="15">
        <v>3</v>
      </c>
    </row>
    <row r="265" spans="2:13" x14ac:dyDescent="0.25">
      <c r="B265" s="37">
        <v>2010</v>
      </c>
      <c r="C265" s="12">
        <v>2009</v>
      </c>
      <c r="D265" s="12" t="s">
        <v>31</v>
      </c>
      <c r="E265" s="12">
        <v>2016</v>
      </c>
      <c r="F265" s="12">
        <v>400</v>
      </c>
      <c r="G265" s="13">
        <v>1957.4468085106382</v>
      </c>
      <c r="H265" s="13">
        <v>1957.4468085106382</v>
      </c>
      <c r="I265" s="13">
        <v>20.618034447821685</v>
      </c>
      <c r="J265" s="13">
        <v>3.0496453900709217</v>
      </c>
      <c r="K265" s="14">
        <v>8613</v>
      </c>
      <c r="L265" s="14">
        <v>7493</v>
      </c>
      <c r="M265" s="15">
        <v>3</v>
      </c>
    </row>
    <row r="266" spans="2:13" x14ac:dyDescent="0.25">
      <c r="B266" s="37">
        <v>2010</v>
      </c>
      <c r="C266" s="12">
        <v>2009</v>
      </c>
      <c r="D266" s="12" t="s">
        <v>8</v>
      </c>
      <c r="E266" s="12">
        <v>2011</v>
      </c>
      <c r="F266" s="12">
        <v>160</v>
      </c>
      <c r="G266" s="13">
        <v>694.02228976697063</v>
      </c>
      <c r="H266" s="13">
        <v>694.02228976697063</v>
      </c>
      <c r="I266" s="13">
        <v>12.54305977710233</v>
      </c>
      <c r="J266" s="13">
        <v>3.6980749746707193</v>
      </c>
      <c r="K266" s="14">
        <v>10788</v>
      </c>
      <c r="L266" s="14">
        <v>10450</v>
      </c>
      <c r="M266" s="15">
        <v>2</v>
      </c>
    </row>
    <row r="267" spans="2:13" x14ac:dyDescent="0.25">
      <c r="B267" s="37">
        <v>2010</v>
      </c>
      <c r="C267" s="12">
        <v>2009</v>
      </c>
      <c r="D267" s="12" t="s">
        <v>4</v>
      </c>
      <c r="E267" s="12">
        <v>2011</v>
      </c>
      <c r="F267" s="12">
        <v>230</v>
      </c>
      <c r="G267" s="13">
        <v>656.53495440729489</v>
      </c>
      <c r="H267" s="13">
        <v>656.53495440729489</v>
      </c>
      <c r="I267" s="13">
        <v>10.911854103343465</v>
      </c>
      <c r="J267" s="13">
        <v>3.2826747720364744</v>
      </c>
      <c r="K267" s="14">
        <v>9289</v>
      </c>
      <c r="L267" s="14">
        <v>8550</v>
      </c>
      <c r="M267" s="15">
        <v>2</v>
      </c>
    </row>
    <row r="268" spans="2:13" x14ac:dyDescent="0.25">
      <c r="B268" s="37">
        <v>2010</v>
      </c>
      <c r="C268" s="12">
        <v>2009</v>
      </c>
      <c r="D268" s="12" t="s">
        <v>6</v>
      </c>
      <c r="E268" s="12">
        <v>2012</v>
      </c>
      <c r="F268" s="12">
        <v>10</v>
      </c>
      <c r="G268" s="13">
        <v>5550.1519756838907</v>
      </c>
      <c r="H268" s="13">
        <v>5550.1519756838907</v>
      </c>
      <c r="I268" s="13">
        <v>5.8561296859169198</v>
      </c>
      <c r="J268" s="13">
        <v>49.645390070921984</v>
      </c>
      <c r="K268" s="14">
        <v>7930</v>
      </c>
      <c r="L268" s="14">
        <v>6960</v>
      </c>
      <c r="M268" s="15">
        <v>3</v>
      </c>
    </row>
    <row r="269" spans="2:13" x14ac:dyDescent="0.25">
      <c r="B269" s="37">
        <v>2010</v>
      </c>
      <c r="C269" s="12">
        <v>2009</v>
      </c>
      <c r="D269" s="12" t="s">
        <v>18</v>
      </c>
      <c r="E269" s="12">
        <v>2016</v>
      </c>
      <c r="F269" s="12">
        <v>1350</v>
      </c>
      <c r="G269" s="13">
        <v>3870.3140830800407</v>
      </c>
      <c r="H269" s="13">
        <v>3870.3140830800407</v>
      </c>
      <c r="I269" s="13">
        <v>93.252279635258361</v>
      </c>
      <c r="J269" s="13">
        <v>0.51671732522796354</v>
      </c>
      <c r="K269" s="14">
        <v>10488</v>
      </c>
      <c r="L269" s="14">
        <v>10488</v>
      </c>
      <c r="M269" s="15">
        <v>6</v>
      </c>
    </row>
    <row r="270" spans="2:13" x14ac:dyDescent="0.25">
      <c r="B270" s="37">
        <v>2010</v>
      </c>
      <c r="C270" s="12">
        <v>2009</v>
      </c>
      <c r="D270" s="12" t="s">
        <v>28</v>
      </c>
      <c r="E270" s="12">
        <v>2012</v>
      </c>
      <c r="F270" s="12">
        <v>2</v>
      </c>
      <c r="G270" s="13">
        <v>1418.4397163120568</v>
      </c>
      <c r="H270" s="13">
        <v>1418.4397163120568</v>
      </c>
      <c r="I270" s="13">
        <v>16.605876393110435</v>
      </c>
      <c r="J270" s="13">
        <v>7.375886524822695</v>
      </c>
      <c r="K270" s="14">
        <v>9050</v>
      </c>
      <c r="L270" s="14">
        <v>8900</v>
      </c>
      <c r="M270" s="15">
        <v>3</v>
      </c>
    </row>
    <row r="271" spans="2:13" x14ac:dyDescent="0.25">
      <c r="B271" s="37">
        <v>2010</v>
      </c>
      <c r="C271" s="12">
        <v>2009</v>
      </c>
      <c r="D271" s="12" t="s">
        <v>29</v>
      </c>
      <c r="E271" s="12">
        <v>2011</v>
      </c>
      <c r="F271" s="12">
        <v>1</v>
      </c>
      <c r="G271" s="13">
        <v>1703.1408308004052</v>
      </c>
      <c r="H271" s="13">
        <v>1703.1408308004052</v>
      </c>
      <c r="I271" s="13">
        <v>16.605876393110435</v>
      </c>
      <c r="J271" s="13">
        <v>7.375886524822695</v>
      </c>
      <c r="K271" s="14">
        <v>10069</v>
      </c>
      <c r="L271" s="14">
        <v>9880</v>
      </c>
      <c r="M271" s="15">
        <v>2</v>
      </c>
    </row>
    <row r="272" spans="2:13" x14ac:dyDescent="0.25">
      <c r="B272" s="37">
        <v>2010</v>
      </c>
      <c r="C272" s="12">
        <v>2009</v>
      </c>
      <c r="D272" s="12" t="s">
        <v>11</v>
      </c>
      <c r="E272" s="12">
        <v>2013</v>
      </c>
      <c r="F272" s="12">
        <v>80</v>
      </c>
      <c r="G272" s="13">
        <v>3899.6960486322191</v>
      </c>
      <c r="H272" s="13">
        <v>3899.6960486322191</v>
      </c>
      <c r="I272" s="13">
        <v>66.757852077001019</v>
      </c>
      <c r="J272" s="13">
        <v>6.9503546099290787</v>
      </c>
      <c r="K272" s="14">
        <v>9451</v>
      </c>
      <c r="L272" s="14">
        <v>7765</v>
      </c>
      <c r="M272" s="15">
        <v>4</v>
      </c>
    </row>
    <row r="273" spans="2:13" x14ac:dyDescent="0.25">
      <c r="B273" s="37">
        <v>2010</v>
      </c>
      <c r="C273" s="12">
        <v>2009</v>
      </c>
      <c r="D273" s="12" t="s">
        <v>10</v>
      </c>
      <c r="E273" s="12">
        <v>2010</v>
      </c>
      <c r="F273" s="12">
        <v>50</v>
      </c>
      <c r="G273" s="13">
        <v>1772.0364741641338</v>
      </c>
      <c r="H273" s="13">
        <v>1772.0364741641338</v>
      </c>
      <c r="I273" s="13">
        <v>170.54711246200608</v>
      </c>
      <c r="J273" s="13">
        <v>0</v>
      </c>
      <c r="K273" s="14">
        <v>32969</v>
      </c>
      <c r="L273" s="14">
        <v>30326</v>
      </c>
      <c r="M273" s="15">
        <v>4</v>
      </c>
    </row>
    <row r="274" spans="2:13" x14ac:dyDescent="0.25">
      <c r="B274" s="37">
        <v>2010</v>
      </c>
      <c r="C274" s="12">
        <v>2009</v>
      </c>
      <c r="D274" s="12" t="s">
        <v>12</v>
      </c>
      <c r="E274" s="12">
        <v>2010</v>
      </c>
      <c r="F274" s="12">
        <v>30</v>
      </c>
      <c r="G274" s="13">
        <v>2633.2320162107399</v>
      </c>
      <c r="H274" s="13">
        <v>2633.2320162107399</v>
      </c>
      <c r="I274" s="13">
        <v>118.33839918946302</v>
      </c>
      <c r="J274" s="13">
        <v>1.0131712259371834E-2</v>
      </c>
      <c r="K274" s="14">
        <v>13648</v>
      </c>
      <c r="L274" s="14">
        <v>13648</v>
      </c>
      <c r="M274" s="15">
        <v>3</v>
      </c>
    </row>
    <row r="275" spans="2:13" x14ac:dyDescent="0.25">
      <c r="B275" s="37">
        <v>2010</v>
      </c>
      <c r="C275" s="12">
        <v>2009</v>
      </c>
      <c r="D275" s="12" t="s">
        <v>32</v>
      </c>
      <c r="E275" s="12">
        <v>2013</v>
      </c>
      <c r="F275" s="12">
        <v>500</v>
      </c>
      <c r="G275" s="13">
        <v>2321.1752786220873</v>
      </c>
      <c r="H275" s="13">
        <v>2321.1752786220873</v>
      </c>
      <c r="I275" s="13">
        <v>14.113475177304965</v>
      </c>
      <c r="J275" s="13">
        <v>2.5227963525835868</v>
      </c>
      <c r="K275" s="14">
        <v>9884</v>
      </c>
      <c r="L275" s="14">
        <v>9884</v>
      </c>
      <c r="M275" s="15">
        <v>4</v>
      </c>
    </row>
    <row r="276" spans="2:13" x14ac:dyDescent="0.25">
      <c r="B276" s="37">
        <v>2010</v>
      </c>
      <c r="C276" s="12">
        <v>2009</v>
      </c>
      <c r="D276" s="12" t="s">
        <v>14</v>
      </c>
      <c r="E276" s="12">
        <v>2009</v>
      </c>
      <c r="F276" s="12">
        <v>50</v>
      </c>
      <c r="G276" s="13">
        <v>1991.8946301925025</v>
      </c>
      <c r="H276" s="13">
        <v>1991.8946301925025</v>
      </c>
      <c r="I276" s="13">
        <v>31.388044579533943</v>
      </c>
      <c r="J276" s="13">
        <v>0</v>
      </c>
      <c r="K276" s="14">
        <v>9884</v>
      </c>
      <c r="L276" s="14">
        <v>9884</v>
      </c>
      <c r="M276" s="15">
        <v>3</v>
      </c>
    </row>
    <row r="277" spans="2:13" x14ac:dyDescent="0.25">
      <c r="B277" s="37">
        <v>2010</v>
      </c>
      <c r="C277" s="12">
        <v>2009</v>
      </c>
      <c r="D277" s="12" t="s">
        <v>33</v>
      </c>
      <c r="E277" s="12">
        <v>2013</v>
      </c>
      <c r="F277" s="12">
        <v>100</v>
      </c>
      <c r="G277" s="13">
        <v>3988.855116514691</v>
      </c>
      <c r="H277" s="13">
        <v>3988.855116514691</v>
      </c>
      <c r="I277" s="13">
        <v>88.064842958459977</v>
      </c>
      <c r="J277" s="13">
        <v>0</v>
      </c>
      <c r="K277" s="14">
        <v>9884</v>
      </c>
      <c r="L277" s="14">
        <v>9884</v>
      </c>
      <c r="M277" s="15">
        <v>4</v>
      </c>
    </row>
    <row r="278" spans="2:13" x14ac:dyDescent="0.25">
      <c r="B278" s="37">
        <v>2010</v>
      </c>
      <c r="C278" s="12">
        <v>2009</v>
      </c>
      <c r="D278" s="12" t="s">
        <v>13</v>
      </c>
      <c r="E278" s="12">
        <v>2012</v>
      </c>
      <c r="F278" s="12">
        <v>100</v>
      </c>
      <c r="G278" s="13">
        <v>5199.5947315096255</v>
      </c>
      <c r="H278" s="13">
        <v>5199.5947315096255</v>
      </c>
      <c r="I278" s="13">
        <v>58.814589665653493</v>
      </c>
      <c r="J278" s="13">
        <v>0</v>
      </c>
      <c r="K278" s="14">
        <v>9884</v>
      </c>
      <c r="L278" s="14">
        <v>9884</v>
      </c>
      <c r="M278" s="15">
        <v>3</v>
      </c>
    </row>
    <row r="279" spans="2:13" x14ac:dyDescent="0.25">
      <c r="B279" s="37">
        <v>2010</v>
      </c>
      <c r="C279" s="12">
        <v>2009</v>
      </c>
      <c r="D279" s="12" t="s">
        <v>15</v>
      </c>
      <c r="E279" s="12">
        <v>2011</v>
      </c>
      <c r="F279" s="12">
        <v>5</v>
      </c>
      <c r="G279" s="13">
        <v>6252.2796352583591</v>
      </c>
      <c r="H279" s="13">
        <v>6252.2796352583591</v>
      </c>
      <c r="I279" s="13">
        <v>12.097264437689969</v>
      </c>
      <c r="J279" s="13">
        <v>0</v>
      </c>
      <c r="K279" s="14">
        <v>9884</v>
      </c>
      <c r="L279" s="14">
        <v>9884</v>
      </c>
      <c r="M279" s="15">
        <v>2</v>
      </c>
    </row>
    <row r="280" spans="2:13" x14ac:dyDescent="0.25">
      <c r="B280" s="37">
        <v>2011</v>
      </c>
      <c r="C280" s="12">
        <v>2010</v>
      </c>
      <c r="D280" s="12" t="s">
        <v>25</v>
      </c>
      <c r="E280" s="12">
        <v>2014</v>
      </c>
      <c r="F280" s="12">
        <v>1300</v>
      </c>
      <c r="G280" s="13">
        <v>2854.6747967479673</v>
      </c>
      <c r="H280" s="13">
        <v>2854.6747967479673</v>
      </c>
      <c r="I280" s="13">
        <v>29.786585365853657</v>
      </c>
      <c r="J280" s="13">
        <v>4.2682926829268295</v>
      </c>
      <c r="K280" s="12">
        <v>8800</v>
      </c>
      <c r="L280" s="12">
        <v>8740</v>
      </c>
      <c r="M280" s="15">
        <v>4</v>
      </c>
    </row>
    <row r="281" spans="2:13" x14ac:dyDescent="0.25">
      <c r="B281" s="37">
        <v>2011</v>
      </c>
      <c r="C281" s="12">
        <v>2010</v>
      </c>
      <c r="D281" s="12" t="s">
        <v>22</v>
      </c>
      <c r="E281" s="12">
        <v>2014</v>
      </c>
      <c r="F281" s="12">
        <v>1200</v>
      </c>
      <c r="G281" s="13">
        <v>3233.7398373983742</v>
      </c>
      <c r="H281" s="13">
        <v>3233.7398373983742</v>
      </c>
      <c r="I281" s="13">
        <v>59.268292682926834</v>
      </c>
      <c r="J281" s="13">
        <v>6.9004065040650406</v>
      </c>
      <c r="K281" s="12">
        <v>8700</v>
      </c>
      <c r="L281" s="12">
        <v>7450</v>
      </c>
      <c r="M281" s="15">
        <v>4</v>
      </c>
    </row>
    <row r="282" spans="2:13" x14ac:dyDescent="0.25">
      <c r="B282" s="37">
        <v>2011</v>
      </c>
      <c r="C282" s="12">
        <v>2010</v>
      </c>
      <c r="D282" s="12" t="s">
        <v>3</v>
      </c>
      <c r="E282" s="12">
        <v>1997</v>
      </c>
      <c r="F282" s="12">
        <v>300</v>
      </c>
      <c r="G282" s="13">
        <v>1352.9411764705883</v>
      </c>
      <c r="H282" s="13">
        <v>1352.9411764705883</v>
      </c>
      <c r="I282" s="13">
        <v>41.042780748663098</v>
      </c>
      <c r="J282" s="13">
        <v>0.68181818181818188</v>
      </c>
      <c r="K282" s="14">
        <v>9500</v>
      </c>
      <c r="L282" s="14">
        <v>9500</v>
      </c>
      <c r="M282" s="15">
        <v>2</v>
      </c>
    </row>
    <row r="283" spans="2:13" x14ac:dyDescent="0.25">
      <c r="B283" s="37">
        <v>2011</v>
      </c>
      <c r="C283" s="12">
        <v>2010</v>
      </c>
      <c r="D283" s="12" t="s">
        <v>30</v>
      </c>
      <c r="E283" s="12">
        <v>2016</v>
      </c>
      <c r="F283" s="12">
        <v>520</v>
      </c>
      <c r="G283" s="13">
        <v>5372.9674796747968</v>
      </c>
      <c r="H283" s="13">
        <v>5372.9674796747968</v>
      </c>
      <c r="I283" s="13">
        <v>69.583333333333329</v>
      </c>
      <c r="J283" s="13">
        <v>8.9735772357723587</v>
      </c>
      <c r="K283" s="12">
        <v>10700</v>
      </c>
      <c r="L283" s="12">
        <v>8307</v>
      </c>
      <c r="M283" s="15">
        <v>4</v>
      </c>
    </row>
    <row r="284" spans="2:13" x14ac:dyDescent="0.25">
      <c r="B284" s="37">
        <v>2011</v>
      </c>
      <c r="C284" s="12">
        <v>2010</v>
      </c>
      <c r="D284" s="12" t="s">
        <v>26</v>
      </c>
      <c r="E284" s="12">
        <v>2013</v>
      </c>
      <c r="F284" s="12">
        <v>540</v>
      </c>
      <c r="G284" s="13">
        <v>982.72357723577238</v>
      </c>
      <c r="H284" s="13">
        <v>982.72357723577238</v>
      </c>
      <c r="I284" s="13">
        <v>14.451219512195124</v>
      </c>
      <c r="J284" s="13">
        <v>3.4247967479674797</v>
      </c>
      <c r="K284" s="12">
        <v>7050</v>
      </c>
      <c r="L284" s="12">
        <v>6800</v>
      </c>
      <c r="M284" s="15">
        <v>3</v>
      </c>
    </row>
    <row r="285" spans="2:13" x14ac:dyDescent="0.25">
      <c r="B285" s="37">
        <v>2011</v>
      </c>
      <c r="C285" s="12">
        <v>2010</v>
      </c>
      <c r="D285" s="12" t="s">
        <v>5</v>
      </c>
      <c r="E285" s="12">
        <v>2013</v>
      </c>
      <c r="F285" s="12">
        <v>400</v>
      </c>
      <c r="G285" s="13">
        <v>1007.1138211382114</v>
      </c>
      <c r="H285" s="13">
        <v>1007.1138211382114</v>
      </c>
      <c r="I285" s="13">
        <v>14.674796747967479</v>
      </c>
      <c r="J285" s="13">
        <v>3.1199186991869916</v>
      </c>
      <c r="K285" s="12">
        <v>6430</v>
      </c>
      <c r="L285" s="12">
        <v>6333</v>
      </c>
      <c r="M285" s="15">
        <v>3</v>
      </c>
    </row>
    <row r="286" spans="2:13" x14ac:dyDescent="0.25">
      <c r="B286" s="37">
        <v>2011</v>
      </c>
      <c r="C286" s="12">
        <v>2010</v>
      </c>
      <c r="D286" s="12" t="s">
        <v>31</v>
      </c>
      <c r="E286" s="12">
        <v>2016</v>
      </c>
      <c r="F286" s="12">
        <v>340</v>
      </c>
      <c r="G286" s="13">
        <v>2069.1056910569105</v>
      </c>
      <c r="H286" s="13">
        <v>2069.1056910569105</v>
      </c>
      <c r="I286" s="13">
        <v>30.376016260162604</v>
      </c>
      <c r="J286" s="13">
        <v>6.4735772357723578</v>
      </c>
      <c r="K286" s="12">
        <v>7525</v>
      </c>
      <c r="L286" s="12">
        <v>7493</v>
      </c>
      <c r="M286" s="15">
        <v>3</v>
      </c>
    </row>
    <row r="287" spans="2:13" x14ac:dyDescent="0.25">
      <c r="B287" s="37">
        <v>2011</v>
      </c>
      <c r="C287" s="12">
        <v>2010</v>
      </c>
      <c r="D287" s="12" t="s">
        <v>8</v>
      </c>
      <c r="E287" s="12">
        <v>2012</v>
      </c>
      <c r="F287" s="12">
        <v>85</v>
      </c>
      <c r="G287" s="13">
        <v>976.6260162601626</v>
      </c>
      <c r="H287" s="13">
        <v>976.6260162601626</v>
      </c>
      <c r="I287" s="13">
        <v>9.9085365853658534</v>
      </c>
      <c r="J287" s="13">
        <v>8.2825203252032527</v>
      </c>
      <c r="K287" s="12">
        <v>10745</v>
      </c>
      <c r="L287" s="12">
        <v>10450</v>
      </c>
      <c r="M287" s="15">
        <v>2</v>
      </c>
    </row>
    <row r="288" spans="2:13" x14ac:dyDescent="0.25">
      <c r="B288" s="37">
        <v>2011</v>
      </c>
      <c r="C288" s="12">
        <v>2010</v>
      </c>
      <c r="D288" s="12" t="s">
        <v>4</v>
      </c>
      <c r="E288" s="12">
        <v>2012</v>
      </c>
      <c r="F288" s="12">
        <v>210</v>
      </c>
      <c r="G288" s="13">
        <v>668.69918699186996</v>
      </c>
      <c r="H288" s="13">
        <v>668.69918699186996</v>
      </c>
      <c r="I288" s="13">
        <v>14.75609756097561</v>
      </c>
      <c r="J288" s="13">
        <v>7.01219512195122</v>
      </c>
      <c r="K288" s="12">
        <v>9750</v>
      </c>
      <c r="L288" s="12">
        <v>8550</v>
      </c>
      <c r="M288" s="15">
        <v>2</v>
      </c>
    </row>
    <row r="289" spans="2:13" x14ac:dyDescent="0.25">
      <c r="B289" s="37">
        <v>2011</v>
      </c>
      <c r="C289" s="12">
        <v>2010</v>
      </c>
      <c r="D289" s="12" t="s">
        <v>6</v>
      </c>
      <c r="E289" s="12">
        <v>2013</v>
      </c>
      <c r="F289" s="12">
        <v>10</v>
      </c>
      <c r="G289" s="13">
        <v>6861.7886178861791</v>
      </c>
      <c r="H289" s="13">
        <v>6861.7886178861791</v>
      </c>
      <c r="I289" s="13">
        <v>351.42276422764229</v>
      </c>
      <c r="J289" s="13">
        <v>0</v>
      </c>
      <c r="K289" s="12">
        <v>9500</v>
      </c>
      <c r="L289" s="12">
        <v>6960</v>
      </c>
      <c r="M289" s="15">
        <v>3</v>
      </c>
    </row>
    <row r="290" spans="2:13" x14ac:dyDescent="0.25">
      <c r="B290" s="37">
        <v>2011</v>
      </c>
      <c r="C290" s="12">
        <v>2010</v>
      </c>
      <c r="D290" s="12" t="s">
        <v>18</v>
      </c>
      <c r="E290" s="12">
        <v>2016</v>
      </c>
      <c r="F290" s="12">
        <v>2236</v>
      </c>
      <c r="G290" s="13">
        <v>5360.7723577235774</v>
      </c>
      <c r="H290" s="13">
        <v>5360.7723577235774</v>
      </c>
      <c r="I290" s="13">
        <v>89.115853658536579</v>
      </c>
      <c r="J290" s="13">
        <v>2.0325203252032522</v>
      </c>
      <c r="K290" s="12">
        <v>10453</v>
      </c>
      <c r="L290" s="12">
        <v>10453</v>
      </c>
      <c r="M290" s="15">
        <v>6</v>
      </c>
    </row>
    <row r="291" spans="2:13" x14ac:dyDescent="0.25">
      <c r="B291" s="37">
        <v>2011</v>
      </c>
      <c r="C291" s="12">
        <v>2010</v>
      </c>
      <c r="D291" s="12" t="s">
        <v>28</v>
      </c>
      <c r="E291" s="12">
        <v>2013</v>
      </c>
      <c r="F291" s="12">
        <v>2</v>
      </c>
      <c r="G291" s="13">
        <v>1439.0243902439024</v>
      </c>
      <c r="H291" s="13">
        <v>1439.0243902439024</v>
      </c>
      <c r="I291" s="13">
        <v>16.849593495934958</v>
      </c>
      <c r="J291" s="13">
        <v>7.4898373983739841</v>
      </c>
      <c r="K291" s="12">
        <v>9050</v>
      </c>
      <c r="L291" s="12">
        <v>8900</v>
      </c>
      <c r="M291" s="15">
        <v>3</v>
      </c>
    </row>
    <row r="292" spans="2:13" x14ac:dyDescent="0.25">
      <c r="B292" s="37">
        <v>2011</v>
      </c>
      <c r="C292" s="12">
        <v>2010</v>
      </c>
      <c r="D292" s="12" t="s">
        <v>29</v>
      </c>
      <c r="E292" s="12">
        <v>2012</v>
      </c>
      <c r="F292" s="12">
        <v>1</v>
      </c>
      <c r="G292" s="13">
        <v>1728.6585365853659</v>
      </c>
      <c r="H292" s="13">
        <v>1728.6585365853659</v>
      </c>
      <c r="I292" s="13">
        <v>16.849593495934958</v>
      </c>
      <c r="J292" s="13">
        <v>7.4898373983739841</v>
      </c>
      <c r="K292" s="12">
        <v>10069</v>
      </c>
      <c r="L292" s="12">
        <v>9880</v>
      </c>
      <c r="M292" s="15">
        <v>2</v>
      </c>
    </row>
    <row r="293" spans="2:13" x14ac:dyDescent="0.25">
      <c r="B293" s="37">
        <v>2011</v>
      </c>
      <c r="C293" s="12">
        <v>2010</v>
      </c>
      <c r="D293" s="12" t="s">
        <v>11</v>
      </c>
      <c r="E293" s="12">
        <v>2014</v>
      </c>
      <c r="F293" s="12">
        <v>50</v>
      </c>
      <c r="G293" s="13">
        <v>3784.5528455284552</v>
      </c>
      <c r="H293" s="13">
        <v>3784.5528455284552</v>
      </c>
      <c r="I293" s="13">
        <v>100.91463414634146</v>
      </c>
      <c r="J293" s="13">
        <v>7.0528455284552853</v>
      </c>
      <c r="K293" s="12">
        <v>13500</v>
      </c>
      <c r="L293" s="12">
        <v>13500</v>
      </c>
      <c r="M293" s="15">
        <v>4</v>
      </c>
    </row>
    <row r="294" spans="2:13" x14ac:dyDescent="0.25">
      <c r="B294" s="37">
        <v>2011</v>
      </c>
      <c r="C294" s="12">
        <v>2010</v>
      </c>
      <c r="D294" s="12" t="s">
        <v>10</v>
      </c>
      <c r="E294" s="12">
        <v>2011</v>
      </c>
      <c r="F294" s="12">
        <v>50</v>
      </c>
      <c r="G294" s="13">
        <v>2522.3577235772359</v>
      </c>
      <c r="H294" s="13">
        <v>2522.3577235772359</v>
      </c>
      <c r="I294" s="13">
        <v>109.01422764227642</v>
      </c>
      <c r="J294" s="13">
        <v>9.6747967479674788</v>
      </c>
      <c r="K294" s="12">
        <v>30000</v>
      </c>
      <c r="L294" s="12">
        <v>30000</v>
      </c>
      <c r="M294" s="15">
        <v>4</v>
      </c>
    </row>
    <row r="295" spans="2:13" x14ac:dyDescent="0.25">
      <c r="B295" s="37">
        <v>2011</v>
      </c>
      <c r="C295" s="12">
        <v>2010</v>
      </c>
      <c r="D295" s="12" t="s">
        <v>12</v>
      </c>
      <c r="E295" s="12">
        <v>2011</v>
      </c>
      <c r="F295" s="12">
        <v>50</v>
      </c>
      <c r="G295" s="13">
        <v>8370.9349593495936</v>
      </c>
      <c r="H295" s="13">
        <v>8370.9349593495936</v>
      </c>
      <c r="I295" s="13">
        <v>375.28455284552842</v>
      </c>
      <c r="J295" s="13">
        <v>8.3638211382113834</v>
      </c>
      <c r="K295" s="12">
        <v>13648</v>
      </c>
      <c r="L295" s="12">
        <v>13648</v>
      </c>
      <c r="M295" s="15">
        <v>3</v>
      </c>
    </row>
    <row r="296" spans="2:13" x14ac:dyDescent="0.25">
      <c r="B296" s="37">
        <v>2011</v>
      </c>
      <c r="C296" s="12">
        <v>2010</v>
      </c>
      <c r="D296" s="12" t="s">
        <v>32</v>
      </c>
      <c r="E296" s="12">
        <v>2014</v>
      </c>
      <c r="F296" s="12">
        <v>500</v>
      </c>
      <c r="G296" s="13">
        <v>2257.1138211382113</v>
      </c>
      <c r="H296" s="13">
        <v>2257.1138211382113</v>
      </c>
      <c r="I296" s="13">
        <v>13.770325203252034</v>
      </c>
      <c r="J296" s="13">
        <v>2.4593495934959351</v>
      </c>
      <c r="K296" s="12">
        <v>9854</v>
      </c>
      <c r="L296" s="12">
        <v>9854</v>
      </c>
      <c r="M296" s="15">
        <v>4</v>
      </c>
    </row>
    <row r="297" spans="2:13" x14ac:dyDescent="0.25">
      <c r="B297" s="37">
        <v>2011</v>
      </c>
      <c r="C297" s="12">
        <v>2010</v>
      </c>
      <c r="D297" s="12" t="s">
        <v>14</v>
      </c>
      <c r="E297" s="12">
        <v>2011</v>
      </c>
      <c r="F297" s="12">
        <v>100</v>
      </c>
      <c r="G297" s="13">
        <v>2448.1707317073169</v>
      </c>
      <c r="H297" s="13">
        <v>2448.1707317073169</v>
      </c>
      <c r="I297" s="13">
        <v>28.180894308943092</v>
      </c>
      <c r="J297" s="13">
        <v>0</v>
      </c>
      <c r="K297" s="12">
        <v>9854</v>
      </c>
      <c r="L297" s="12">
        <v>9854</v>
      </c>
      <c r="M297" s="15">
        <v>3</v>
      </c>
    </row>
    <row r="298" spans="2:13" x14ac:dyDescent="0.25">
      <c r="B298" s="37">
        <v>2011</v>
      </c>
      <c r="C298" s="12">
        <v>2010</v>
      </c>
      <c r="D298" s="12" t="s">
        <v>33</v>
      </c>
      <c r="E298" s="12">
        <v>2014</v>
      </c>
      <c r="F298" s="12">
        <v>400</v>
      </c>
      <c r="G298" s="13">
        <v>6154.4715447154476</v>
      </c>
      <c r="H298" s="13">
        <v>6154.4715447154476</v>
      </c>
      <c r="I298" s="13">
        <v>88.394308943089442</v>
      </c>
      <c r="J298" s="13">
        <v>0</v>
      </c>
      <c r="K298" s="12">
        <v>9854</v>
      </c>
      <c r="L298" s="12">
        <v>9854</v>
      </c>
      <c r="M298" s="15">
        <v>4</v>
      </c>
    </row>
    <row r="299" spans="2:13" x14ac:dyDescent="0.25">
      <c r="B299" s="37">
        <v>2011</v>
      </c>
      <c r="C299" s="12">
        <v>2010</v>
      </c>
      <c r="D299" s="12" t="s">
        <v>13</v>
      </c>
      <c r="E299" s="12">
        <v>2013</v>
      </c>
      <c r="F299" s="12">
        <v>100</v>
      </c>
      <c r="G299" s="13">
        <v>4711.3821138211379</v>
      </c>
      <c r="H299" s="13">
        <v>4711.3821138211379</v>
      </c>
      <c r="I299" s="13">
        <v>64.258130081300806</v>
      </c>
      <c r="J299" s="13">
        <v>0</v>
      </c>
      <c r="K299" s="12">
        <v>9854</v>
      </c>
      <c r="L299" s="12">
        <v>9854</v>
      </c>
      <c r="M299" s="15">
        <v>3</v>
      </c>
    </row>
    <row r="300" spans="2:13" x14ac:dyDescent="0.25">
      <c r="B300" s="37">
        <v>2011</v>
      </c>
      <c r="C300" s="12">
        <v>2010</v>
      </c>
      <c r="D300" s="12" t="s">
        <v>15</v>
      </c>
      <c r="E300" s="12">
        <v>2012</v>
      </c>
      <c r="F300" s="12">
        <v>150</v>
      </c>
      <c r="G300" s="13">
        <v>4773.3739837398371</v>
      </c>
      <c r="H300" s="13">
        <v>4773.3739837398371</v>
      </c>
      <c r="I300" s="13">
        <v>26.148373983739837</v>
      </c>
      <c r="J300" s="13">
        <v>0</v>
      </c>
      <c r="K300" s="12">
        <v>9854</v>
      </c>
      <c r="L300" s="12">
        <v>9854</v>
      </c>
      <c r="M300" s="15">
        <v>2</v>
      </c>
    </row>
    <row r="301" spans="2:13" x14ac:dyDescent="0.25">
      <c r="B301" s="37">
        <v>2012</v>
      </c>
      <c r="C301" s="12">
        <v>2011</v>
      </c>
      <c r="D301" s="12" t="s">
        <v>25</v>
      </c>
      <c r="E301" s="12">
        <v>2015</v>
      </c>
      <c r="F301" s="12">
        <v>1300</v>
      </c>
      <c r="G301" s="13">
        <v>2844</v>
      </c>
      <c r="H301" s="13">
        <v>2844</v>
      </c>
      <c r="I301" s="13">
        <v>29.67</v>
      </c>
      <c r="J301" s="13">
        <v>4.25</v>
      </c>
      <c r="K301" s="12">
        <v>8800</v>
      </c>
      <c r="L301" s="12">
        <v>8740</v>
      </c>
      <c r="M301" s="15">
        <v>4</v>
      </c>
    </row>
    <row r="302" spans="2:13" x14ac:dyDescent="0.25">
      <c r="B302" s="37">
        <v>2012</v>
      </c>
      <c r="C302" s="12">
        <v>2011</v>
      </c>
      <c r="D302" s="12" t="s">
        <v>22</v>
      </c>
      <c r="E302" s="12">
        <v>2015</v>
      </c>
      <c r="F302" s="12">
        <v>1200</v>
      </c>
      <c r="G302" s="13">
        <v>3220</v>
      </c>
      <c r="H302" s="13">
        <v>3220</v>
      </c>
      <c r="I302" s="13">
        <v>48.9</v>
      </c>
      <c r="J302" s="13">
        <v>6.87</v>
      </c>
      <c r="K302" s="12">
        <v>8700</v>
      </c>
      <c r="L302" s="12">
        <v>7450</v>
      </c>
      <c r="M302" s="15">
        <v>4</v>
      </c>
    </row>
    <row r="303" spans="2:13" x14ac:dyDescent="0.25">
      <c r="B303" s="37">
        <v>2012</v>
      </c>
      <c r="C303" s="12">
        <v>2011</v>
      </c>
      <c r="D303" s="12" t="s">
        <v>3</v>
      </c>
      <c r="E303" s="12">
        <v>1997</v>
      </c>
      <c r="F303" s="12">
        <v>300</v>
      </c>
      <c r="G303" s="13">
        <v>1352.9411764705883</v>
      </c>
      <c r="H303" s="13">
        <v>1352.9411764705883</v>
      </c>
      <c r="I303" s="13">
        <v>41.042780748663098</v>
      </c>
      <c r="J303" s="13">
        <v>0.68181818181818188</v>
      </c>
      <c r="K303" s="14">
        <v>9500</v>
      </c>
      <c r="L303" s="14">
        <v>9500</v>
      </c>
      <c r="M303" s="15">
        <v>2</v>
      </c>
    </row>
    <row r="304" spans="2:13" x14ac:dyDescent="0.25">
      <c r="B304" s="37">
        <v>2012</v>
      </c>
      <c r="C304" s="12">
        <v>2011</v>
      </c>
      <c r="D304" s="12" t="s">
        <v>30</v>
      </c>
      <c r="E304" s="12">
        <v>2017</v>
      </c>
      <c r="F304" s="12">
        <v>520</v>
      </c>
      <c r="G304" s="13">
        <v>5348</v>
      </c>
      <c r="H304" s="13">
        <v>5348</v>
      </c>
      <c r="I304" s="13">
        <v>69.3</v>
      </c>
      <c r="J304" s="13">
        <v>8.0399999999999991</v>
      </c>
      <c r="K304" s="12">
        <v>10700</v>
      </c>
      <c r="L304" s="12">
        <v>8307</v>
      </c>
      <c r="M304" s="15">
        <v>4</v>
      </c>
    </row>
    <row r="305" spans="2:13" x14ac:dyDescent="0.25">
      <c r="B305" s="37">
        <v>2012</v>
      </c>
      <c r="C305" s="12">
        <v>2011</v>
      </c>
      <c r="D305" s="12" t="s">
        <v>26</v>
      </c>
      <c r="E305" s="12">
        <v>2014</v>
      </c>
      <c r="F305" s="12">
        <v>540</v>
      </c>
      <c r="G305" s="13">
        <v>977</v>
      </c>
      <c r="H305" s="13">
        <v>977</v>
      </c>
      <c r="I305" s="13">
        <v>14.39</v>
      </c>
      <c r="J305" s="13">
        <v>3.43</v>
      </c>
      <c r="K305" s="12">
        <v>7050</v>
      </c>
      <c r="L305" s="12">
        <v>6800</v>
      </c>
      <c r="M305" s="15">
        <v>3</v>
      </c>
    </row>
    <row r="306" spans="2:13" x14ac:dyDescent="0.25">
      <c r="B306" s="37">
        <v>2012</v>
      </c>
      <c r="C306" s="12">
        <v>2011</v>
      </c>
      <c r="D306" s="12" t="s">
        <v>5</v>
      </c>
      <c r="E306" s="12">
        <v>2014</v>
      </c>
      <c r="F306" s="12">
        <v>400</v>
      </c>
      <c r="G306" s="13">
        <v>1003</v>
      </c>
      <c r="H306" s="13">
        <v>1003</v>
      </c>
      <c r="I306" s="13">
        <v>14.62</v>
      </c>
      <c r="J306" s="13">
        <v>3.11</v>
      </c>
      <c r="K306" s="12">
        <v>6430</v>
      </c>
      <c r="L306" s="12">
        <v>6333</v>
      </c>
      <c r="M306" s="15">
        <v>3</v>
      </c>
    </row>
    <row r="307" spans="2:13" x14ac:dyDescent="0.25">
      <c r="B307" s="37">
        <v>2012</v>
      </c>
      <c r="C307" s="12">
        <v>2011</v>
      </c>
      <c r="D307" s="12" t="s">
        <v>31</v>
      </c>
      <c r="E307" s="12">
        <v>2017</v>
      </c>
      <c r="F307" s="12">
        <v>340</v>
      </c>
      <c r="G307" s="13">
        <v>2060</v>
      </c>
      <c r="H307" s="13">
        <v>2060</v>
      </c>
      <c r="I307" s="13">
        <v>30.25</v>
      </c>
      <c r="J307" s="13">
        <v>6.45</v>
      </c>
      <c r="K307" s="12">
        <v>7525</v>
      </c>
      <c r="L307" s="12">
        <v>7493</v>
      </c>
      <c r="M307" s="15">
        <v>3</v>
      </c>
    </row>
    <row r="308" spans="2:13" x14ac:dyDescent="0.25">
      <c r="B308" s="37">
        <v>2012</v>
      </c>
      <c r="C308" s="12">
        <v>2011</v>
      </c>
      <c r="D308" s="12" t="s">
        <v>8</v>
      </c>
      <c r="E308" s="12">
        <v>2013</v>
      </c>
      <c r="F308" s="12">
        <v>85</v>
      </c>
      <c r="G308" s="13">
        <v>974</v>
      </c>
      <c r="H308" s="13">
        <v>974</v>
      </c>
      <c r="I308" s="13">
        <v>6.98</v>
      </c>
      <c r="J308" s="13">
        <v>14.7</v>
      </c>
      <c r="K308" s="12">
        <v>10745</v>
      </c>
      <c r="L308" s="12">
        <v>10450</v>
      </c>
      <c r="M308" s="15">
        <v>2</v>
      </c>
    </row>
    <row r="309" spans="2:13" x14ac:dyDescent="0.25">
      <c r="B309" s="37">
        <v>2012</v>
      </c>
      <c r="C309" s="12">
        <v>2011</v>
      </c>
      <c r="D309" s="12" t="s">
        <v>4</v>
      </c>
      <c r="E309" s="12">
        <v>2013</v>
      </c>
      <c r="F309" s="12">
        <v>210</v>
      </c>
      <c r="G309" s="13">
        <v>666</v>
      </c>
      <c r="H309" s="13">
        <v>666</v>
      </c>
      <c r="I309" s="13">
        <v>6.7</v>
      </c>
      <c r="J309" s="13">
        <v>9.8699999999999992</v>
      </c>
      <c r="K309" s="12">
        <v>9750</v>
      </c>
      <c r="L309" s="12">
        <v>8550</v>
      </c>
      <c r="M309" s="15">
        <v>2</v>
      </c>
    </row>
    <row r="310" spans="2:13" x14ac:dyDescent="0.25">
      <c r="B310" s="37">
        <v>2012</v>
      </c>
      <c r="C310" s="12">
        <v>2011</v>
      </c>
      <c r="D310" s="12" t="s">
        <v>6</v>
      </c>
      <c r="E310" s="12">
        <v>2014</v>
      </c>
      <c r="F310" s="12">
        <v>10</v>
      </c>
      <c r="G310" s="13">
        <v>6836</v>
      </c>
      <c r="H310" s="13">
        <v>6836</v>
      </c>
      <c r="I310" s="13">
        <v>350</v>
      </c>
      <c r="J310" s="13">
        <v>0</v>
      </c>
      <c r="K310" s="12">
        <v>9500</v>
      </c>
      <c r="L310" s="12">
        <v>6960</v>
      </c>
      <c r="M310" s="15">
        <v>3</v>
      </c>
    </row>
    <row r="311" spans="2:13" x14ac:dyDescent="0.25">
      <c r="B311" s="37">
        <v>2012</v>
      </c>
      <c r="C311" s="12">
        <v>2011</v>
      </c>
      <c r="D311" s="12" t="s">
        <v>18</v>
      </c>
      <c r="E311" s="12">
        <v>2017</v>
      </c>
      <c r="F311" s="12">
        <v>2236</v>
      </c>
      <c r="G311" s="13">
        <v>5335</v>
      </c>
      <c r="H311" s="13">
        <v>5335</v>
      </c>
      <c r="I311" s="13">
        <v>88.75</v>
      </c>
      <c r="J311" s="13">
        <v>2.04</v>
      </c>
      <c r="K311" s="12">
        <v>10460</v>
      </c>
      <c r="L311" s="12">
        <v>10460</v>
      </c>
      <c r="M311" s="15">
        <v>6</v>
      </c>
    </row>
    <row r="312" spans="2:13" x14ac:dyDescent="0.25">
      <c r="B312" s="37">
        <v>2012</v>
      </c>
      <c r="C312" s="12">
        <v>2011</v>
      </c>
      <c r="D312" s="12" t="s">
        <v>28</v>
      </c>
      <c r="E312" s="12">
        <v>2014</v>
      </c>
      <c r="F312" s="12">
        <v>2</v>
      </c>
      <c r="G312" s="13">
        <v>1424</v>
      </c>
      <c r="H312" s="13">
        <v>1424</v>
      </c>
      <c r="I312" s="13">
        <v>16.78</v>
      </c>
      <c r="J312" s="13">
        <v>7.46</v>
      </c>
      <c r="K312" s="12">
        <v>9050</v>
      </c>
      <c r="L312" s="12">
        <v>8900</v>
      </c>
      <c r="M312" s="15">
        <v>3</v>
      </c>
    </row>
    <row r="313" spans="2:13" x14ac:dyDescent="0.25">
      <c r="B313" s="37">
        <v>2012</v>
      </c>
      <c r="C313" s="12">
        <v>2011</v>
      </c>
      <c r="D313" s="12" t="s">
        <v>29</v>
      </c>
      <c r="E313" s="12">
        <v>2013</v>
      </c>
      <c r="F313" s="12">
        <v>1</v>
      </c>
      <c r="G313" s="13">
        <v>1722</v>
      </c>
      <c r="H313" s="13">
        <v>1722</v>
      </c>
      <c r="I313" s="13">
        <v>16.78</v>
      </c>
      <c r="J313" s="13">
        <v>7.46</v>
      </c>
      <c r="K313" s="12">
        <v>10056</v>
      </c>
      <c r="L313" s="12">
        <v>9880</v>
      </c>
      <c r="M313" s="15">
        <v>2</v>
      </c>
    </row>
    <row r="314" spans="2:13" x14ac:dyDescent="0.25">
      <c r="B314" s="37">
        <v>2012</v>
      </c>
      <c r="C314" s="12">
        <v>2011</v>
      </c>
      <c r="D314" s="12" t="s">
        <v>11</v>
      </c>
      <c r="E314" s="12">
        <v>2015</v>
      </c>
      <c r="F314" s="12">
        <v>50</v>
      </c>
      <c r="G314" s="13">
        <v>3859</v>
      </c>
      <c r="H314" s="13">
        <v>3859</v>
      </c>
      <c r="I314" s="13">
        <v>100.55</v>
      </c>
      <c r="J314" s="13">
        <v>5</v>
      </c>
      <c r="K314" s="12">
        <v>13500</v>
      </c>
      <c r="L314" s="12">
        <v>13500</v>
      </c>
      <c r="M314" s="15">
        <v>4</v>
      </c>
    </row>
    <row r="315" spans="2:13" x14ac:dyDescent="0.25">
      <c r="B315" s="37">
        <v>2012</v>
      </c>
      <c r="C315" s="12">
        <v>2011</v>
      </c>
      <c r="D315" s="12" t="s">
        <v>10</v>
      </c>
      <c r="E315" s="12">
        <v>2011</v>
      </c>
      <c r="F315" s="12">
        <v>50</v>
      </c>
      <c r="G315" s="13">
        <v>2513</v>
      </c>
      <c r="H315" s="13">
        <v>2513</v>
      </c>
      <c r="I315" s="13">
        <v>108.62</v>
      </c>
      <c r="J315" s="13">
        <v>9.64</v>
      </c>
      <c r="K315" s="12">
        <v>9760</v>
      </c>
      <c r="L315" s="12">
        <v>9760</v>
      </c>
      <c r="M315" s="15">
        <v>4</v>
      </c>
    </row>
    <row r="316" spans="2:13" x14ac:dyDescent="0.25">
      <c r="B316" s="37">
        <v>2012</v>
      </c>
      <c r="C316" s="12">
        <v>2011</v>
      </c>
      <c r="D316" s="12" t="s">
        <v>12</v>
      </c>
      <c r="E316" s="12">
        <v>2011</v>
      </c>
      <c r="F316" s="12">
        <v>50</v>
      </c>
      <c r="G316" s="13">
        <v>8233</v>
      </c>
      <c r="H316" s="13">
        <v>8233</v>
      </c>
      <c r="I316" s="13">
        <v>378.76</v>
      </c>
      <c r="J316" s="13">
        <v>8.33</v>
      </c>
      <c r="K316" s="12">
        <v>13648</v>
      </c>
      <c r="L316" s="12">
        <v>13648</v>
      </c>
      <c r="M316" s="15">
        <v>3</v>
      </c>
    </row>
    <row r="317" spans="2:13" x14ac:dyDescent="0.25">
      <c r="B317" s="37">
        <v>2012</v>
      </c>
      <c r="C317" s="12">
        <v>2011</v>
      </c>
      <c r="D317" s="12" t="s">
        <v>32</v>
      </c>
      <c r="E317" s="12">
        <v>2015</v>
      </c>
      <c r="F317" s="12">
        <v>500</v>
      </c>
      <c r="G317" s="13">
        <v>2347</v>
      </c>
      <c r="H317" s="13">
        <v>2347</v>
      </c>
      <c r="I317" s="13">
        <v>14.27</v>
      </c>
      <c r="J317" s="13">
        <v>2.5499999999999998</v>
      </c>
      <c r="K317" s="12">
        <v>9760</v>
      </c>
      <c r="L317" s="12">
        <v>9760</v>
      </c>
      <c r="M317" s="15">
        <v>4</v>
      </c>
    </row>
    <row r="318" spans="2:13" x14ac:dyDescent="0.25">
      <c r="B318" s="37">
        <v>2012</v>
      </c>
      <c r="C318" s="12">
        <v>2011</v>
      </c>
      <c r="D318" s="12" t="s">
        <v>14</v>
      </c>
      <c r="E318" s="12">
        <v>2011</v>
      </c>
      <c r="F318" s="12">
        <v>100</v>
      </c>
      <c r="G318" s="13">
        <v>2437</v>
      </c>
      <c r="H318" s="13">
        <v>2437</v>
      </c>
      <c r="I318" s="13">
        <v>28.07</v>
      </c>
      <c r="J318" s="13">
        <v>0</v>
      </c>
      <c r="K318" s="12">
        <v>9760</v>
      </c>
      <c r="L318" s="12">
        <v>9760</v>
      </c>
      <c r="M318" s="15">
        <v>3</v>
      </c>
    </row>
    <row r="319" spans="2:13" x14ac:dyDescent="0.25">
      <c r="B319" s="37">
        <v>2012</v>
      </c>
      <c r="C319" s="12">
        <v>2011</v>
      </c>
      <c r="D319" s="12" t="s">
        <v>33</v>
      </c>
      <c r="E319" s="12">
        <v>2015</v>
      </c>
      <c r="F319" s="12">
        <v>400</v>
      </c>
      <c r="G319" s="13">
        <v>5974</v>
      </c>
      <c r="H319" s="13">
        <v>5974</v>
      </c>
      <c r="I319" s="13">
        <v>53.33</v>
      </c>
      <c r="J319" s="13">
        <v>0</v>
      </c>
      <c r="K319" s="12">
        <v>9760</v>
      </c>
      <c r="L319" s="12">
        <v>9760</v>
      </c>
      <c r="M319" s="15">
        <v>4</v>
      </c>
    </row>
    <row r="320" spans="2:13" x14ac:dyDescent="0.25">
      <c r="B320" s="37">
        <v>2012</v>
      </c>
      <c r="C320" s="12">
        <v>2011</v>
      </c>
      <c r="D320" s="12" t="s">
        <v>13</v>
      </c>
      <c r="E320" s="12">
        <v>2014</v>
      </c>
      <c r="F320" s="12">
        <v>100</v>
      </c>
      <c r="G320" s="13">
        <v>4691</v>
      </c>
      <c r="H320" s="13">
        <v>4691</v>
      </c>
      <c r="I320" s="13">
        <v>64</v>
      </c>
      <c r="J320" s="13">
        <v>0</v>
      </c>
      <c r="K320" s="12">
        <v>9760</v>
      </c>
      <c r="L320" s="12">
        <v>9760</v>
      </c>
      <c r="M320" s="15">
        <v>3</v>
      </c>
    </row>
    <row r="321" spans="2:13" x14ac:dyDescent="0.25">
      <c r="B321" s="37">
        <v>2012</v>
      </c>
      <c r="C321" s="12">
        <v>2011</v>
      </c>
      <c r="D321" s="12" t="s">
        <v>15</v>
      </c>
      <c r="E321" s="12">
        <v>2013</v>
      </c>
      <c r="F321" s="12">
        <v>150</v>
      </c>
      <c r="G321" s="13">
        <v>4755</v>
      </c>
      <c r="H321" s="13">
        <v>4755</v>
      </c>
      <c r="I321" s="13">
        <v>16.7</v>
      </c>
      <c r="J321" s="13">
        <v>0</v>
      </c>
      <c r="K321" s="12">
        <v>9760</v>
      </c>
      <c r="L321" s="12">
        <v>9760</v>
      </c>
      <c r="M321" s="15">
        <v>2</v>
      </c>
    </row>
    <row r="322" spans="2:13" x14ac:dyDescent="0.25">
      <c r="B322" s="37">
        <v>2013</v>
      </c>
      <c r="C322" s="12">
        <v>2012</v>
      </c>
      <c r="D322" s="12" t="s">
        <v>25</v>
      </c>
      <c r="E322" s="12">
        <v>2016</v>
      </c>
      <c r="F322" s="12">
        <v>1300</v>
      </c>
      <c r="G322" s="13">
        <v>2793.6046511627906</v>
      </c>
      <c r="H322" s="13">
        <v>2793.6046511627906</v>
      </c>
      <c r="I322" s="13">
        <v>29.689922480620154</v>
      </c>
      <c r="J322" s="13">
        <v>4.2538759689922481</v>
      </c>
      <c r="K322" s="12">
        <v>8800</v>
      </c>
      <c r="L322" s="12">
        <v>8740</v>
      </c>
      <c r="M322" s="15">
        <v>4</v>
      </c>
    </row>
    <row r="323" spans="2:13" x14ac:dyDescent="0.25">
      <c r="B323" s="37">
        <v>2013</v>
      </c>
      <c r="C323" s="12">
        <v>2012</v>
      </c>
      <c r="D323" s="12" t="s">
        <v>22</v>
      </c>
      <c r="E323" s="12">
        <v>2016</v>
      </c>
      <c r="F323" s="12">
        <v>1200</v>
      </c>
      <c r="G323" s="13">
        <v>3602.7131782945735</v>
      </c>
      <c r="H323" s="13">
        <v>3602.7131782945735</v>
      </c>
      <c r="I323" s="13">
        <v>48.924418604651166</v>
      </c>
      <c r="J323" s="13">
        <v>6.8701550387596892</v>
      </c>
      <c r="K323" s="12">
        <v>8700</v>
      </c>
      <c r="L323" s="12">
        <v>7450</v>
      </c>
      <c r="M323" s="15">
        <v>4</v>
      </c>
    </row>
    <row r="324" spans="2:13" x14ac:dyDescent="0.25">
      <c r="B324" s="37">
        <v>2013</v>
      </c>
      <c r="C324" s="12">
        <v>2012</v>
      </c>
      <c r="D324" s="12" t="s">
        <v>3</v>
      </c>
      <c r="E324" s="12">
        <v>1997</v>
      </c>
      <c r="F324" s="12">
        <v>300</v>
      </c>
      <c r="G324" s="13">
        <v>1352.9411764705883</v>
      </c>
      <c r="H324" s="13">
        <v>1352.9411764705883</v>
      </c>
      <c r="I324" s="13">
        <v>41.042780748663098</v>
      </c>
      <c r="J324" s="13">
        <v>0.68181818181818188</v>
      </c>
      <c r="K324" s="14">
        <v>9500</v>
      </c>
      <c r="L324" s="14">
        <v>9500</v>
      </c>
      <c r="M324" s="15">
        <v>2</v>
      </c>
    </row>
    <row r="325" spans="2:13" x14ac:dyDescent="0.25">
      <c r="B325" s="37">
        <v>2013</v>
      </c>
      <c r="C325" s="12">
        <v>2012</v>
      </c>
      <c r="D325" s="12" t="s">
        <v>30</v>
      </c>
      <c r="E325" s="12">
        <v>2017</v>
      </c>
      <c r="F325" s="12">
        <v>650</v>
      </c>
      <c r="G325" s="13">
        <v>4978.6821705426355</v>
      </c>
      <c r="H325" s="13">
        <v>4978.6821705426355</v>
      </c>
      <c r="I325" s="13">
        <v>63.284883720930232</v>
      </c>
      <c r="J325" s="13">
        <v>4.2344961240310077</v>
      </c>
      <c r="K325" s="12">
        <v>12000</v>
      </c>
      <c r="L325" s="12">
        <v>9316</v>
      </c>
      <c r="M325" s="15">
        <v>4</v>
      </c>
    </row>
    <row r="326" spans="2:13" x14ac:dyDescent="0.25">
      <c r="B326" s="37">
        <v>2013</v>
      </c>
      <c r="C326" s="12">
        <v>2012</v>
      </c>
      <c r="D326" s="12" t="s">
        <v>26</v>
      </c>
      <c r="E326" s="12">
        <v>2015</v>
      </c>
      <c r="F326" s="12">
        <v>620</v>
      </c>
      <c r="G326" s="13">
        <v>873.06201550387595</v>
      </c>
      <c r="H326" s="13">
        <v>873.06201550387595</v>
      </c>
      <c r="I326" s="13">
        <v>12.538759689922479</v>
      </c>
      <c r="J326" s="13">
        <v>3.4302325581395348</v>
      </c>
      <c r="K326" s="12">
        <v>7050</v>
      </c>
      <c r="L326" s="12">
        <v>6800</v>
      </c>
      <c r="M326" s="15">
        <v>3</v>
      </c>
    </row>
    <row r="327" spans="2:13" x14ac:dyDescent="0.25">
      <c r="B327" s="37">
        <v>2013</v>
      </c>
      <c r="C327" s="12">
        <v>2012</v>
      </c>
      <c r="D327" s="12" t="s">
        <v>5</v>
      </c>
      <c r="E327" s="12">
        <v>2015</v>
      </c>
      <c r="F327" s="12">
        <v>400</v>
      </c>
      <c r="G327" s="13">
        <v>974.80620155038753</v>
      </c>
      <c r="H327" s="13">
        <v>974.80620155038753</v>
      </c>
      <c r="I327" s="13">
        <v>14.631782945736433</v>
      </c>
      <c r="J327" s="13">
        <v>3.1104651162790695</v>
      </c>
      <c r="K327" s="12">
        <v>6430</v>
      </c>
      <c r="L327" s="12">
        <v>6333</v>
      </c>
      <c r="M327" s="15">
        <v>3</v>
      </c>
    </row>
    <row r="328" spans="2:13" x14ac:dyDescent="0.25">
      <c r="B328" s="37">
        <v>2013</v>
      </c>
      <c r="C328" s="12">
        <v>2012</v>
      </c>
      <c r="D328" s="12" t="s">
        <v>31</v>
      </c>
      <c r="E328" s="12">
        <v>2017</v>
      </c>
      <c r="F328" s="12">
        <v>340</v>
      </c>
      <c r="G328" s="13">
        <v>1995.1550387596899</v>
      </c>
      <c r="H328" s="13">
        <v>1995.1550387596899</v>
      </c>
      <c r="I328" s="13">
        <v>30.261627906976745</v>
      </c>
      <c r="J328" s="13">
        <v>6.4534883720930232</v>
      </c>
      <c r="K328" s="12">
        <v>7525</v>
      </c>
      <c r="L328" s="12">
        <v>7493</v>
      </c>
      <c r="M328" s="15">
        <v>3</v>
      </c>
    </row>
    <row r="329" spans="2:13" x14ac:dyDescent="0.25">
      <c r="B329" s="37">
        <v>2013</v>
      </c>
      <c r="C329" s="12">
        <v>2012</v>
      </c>
      <c r="D329" s="12" t="s">
        <v>8</v>
      </c>
      <c r="E329" s="12">
        <v>2014</v>
      </c>
      <c r="F329" s="12">
        <v>85</v>
      </c>
      <c r="G329" s="13">
        <v>926.35658914728674</v>
      </c>
      <c r="H329" s="13">
        <v>926.35658914728674</v>
      </c>
      <c r="I329" s="13">
        <v>6.9864341085271313</v>
      </c>
      <c r="J329" s="13">
        <v>14.709302325581394</v>
      </c>
      <c r="K329" s="12">
        <v>10850</v>
      </c>
      <c r="L329" s="12">
        <v>10450</v>
      </c>
      <c r="M329" s="15">
        <v>2</v>
      </c>
    </row>
    <row r="330" spans="2:13" x14ac:dyDescent="0.25">
      <c r="B330" s="37">
        <v>2013</v>
      </c>
      <c r="C330" s="12">
        <v>2012</v>
      </c>
      <c r="D330" s="12" t="s">
        <v>4</v>
      </c>
      <c r="E330" s="12">
        <v>2014</v>
      </c>
      <c r="F330" s="12">
        <v>210</v>
      </c>
      <c r="G330" s="13">
        <v>643.41085271317831</v>
      </c>
      <c r="H330" s="13">
        <v>643.41085271317831</v>
      </c>
      <c r="I330" s="13">
        <v>6.7054263565891468</v>
      </c>
      <c r="J330" s="13">
        <v>9.8740310077519364</v>
      </c>
      <c r="K330" s="12">
        <v>9750</v>
      </c>
      <c r="L330" s="12">
        <v>8550</v>
      </c>
      <c r="M330" s="15">
        <v>2</v>
      </c>
    </row>
    <row r="331" spans="2:13" x14ac:dyDescent="0.25">
      <c r="B331" s="37">
        <v>2013</v>
      </c>
      <c r="C331" s="12">
        <v>2012</v>
      </c>
      <c r="D331" s="12" t="s">
        <v>6</v>
      </c>
      <c r="E331" s="12">
        <v>2015</v>
      </c>
      <c r="F331" s="12">
        <v>10</v>
      </c>
      <c r="G331" s="13">
        <v>6765.5038759689924</v>
      </c>
      <c r="H331" s="13">
        <v>6765.5038759689924</v>
      </c>
      <c r="I331" s="13">
        <v>346.38565891472871</v>
      </c>
      <c r="J331" s="13">
        <v>0</v>
      </c>
      <c r="K331" s="12">
        <v>9500</v>
      </c>
      <c r="L331" s="12">
        <v>6960</v>
      </c>
      <c r="M331" s="15">
        <v>3</v>
      </c>
    </row>
    <row r="332" spans="2:13" x14ac:dyDescent="0.25">
      <c r="B332" s="37">
        <v>2013</v>
      </c>
      <c r="C332" s="12">
        <v>2012</v>
      </c>
      <c r="D332" s="12" t="s">
        <v>18</v>
      </c>
      <c r="E332" s="12">
        <v>2018</v>
      </c>
      <c r="F332" s="12">
        <v>2236</v>
      </c>
      <c r="G332" s="13">
        <v>5260.6589147286822</v>
      </c>
      <c r="H332" s="13">
        <v>5260.6589147286822</v>
      </c>
      <c r="I332" s="13">
        <v>88.808139534883722</v>
      </c>
      <c r="J332" s="13">
        <v>2.0348837209302326</v>
      </c>
      <c r="K332" s="12">
        <v>10452</v>
      </c>
      <c r="L332" s="12">
        <v>10452</v>
      </c>
      <c r="M332" s="15">
        <v>6</v>
      </c>
    </row>
    <row r="333" spans="2:13" x14ac:dyDescent="0.25">
      <c r="B333" s="37">
        <v>2013</v>
      </c>
      <c r="C333" s="12">
        <v>2012</v>
      </c>
      <c r="D333" s="12" t="s">
        <v>28</v>
      </c>
      <c r="E333" s="12">
        <v>2015</v>
      </c>
      <c r="F333" s="12">
        <v>2</v>
      </c>
      <c r="G333" s="13">
        <v>1419.5736434108526</v>
      </c>
      <c r="H333" s="13">
        <v>1419.5736434108526</v>
      </c>
      <c r="I333" s="13">
        <v>16.608527131782946</v>
      </c>
      <c r="J333" s="13">
        <v>7.3837209302325579</v>
      </c>
      <c r="K333" s="12">
        <v>9038</v>
      </c>
      <c r="L333" s="12">
        <v>8900</v>
      </c>
      <c r="M333" s="15">
        <v>3</v>
      </c>
    </row>
    <row r="334" spans="2:13" x14ac:dyDescent="0.25">
      <c r="B334" s="37">
        <v>2013</v>
      </c>
      <c r="C334" s="12">
        <v>2012</v>
      </c>
      <c r="D334" s="12" t="s">
        <v>29</v>
      </c>
      <c r="E334" s="12">
        <v>2015</v>
      </c>
      <c r="F334" s="12">
        <v>1</v>
      </c>
      <c r="G334" s="13">
        <v>1704.4573643410852</v>
      </c>
      <c r="H334" s="13">
        <v>1704.4573643410852</v>
      </c>
      <c r="I334" s="13">
        <v>16.608527131782946</v>
      </c>
      <c r="J334" s="13">
        <v>7.3837209302325579</v>
      </c>
      <c r="K334" s="12">
        <v>10042</v>
      </c>
      <c r="L334" s="12">
        <v>9880</v>
      </c>
      <c r="M334" s="15">
        <v>2</v>
      </c>
    </row>
    <row r="335" spans="2:13" x14ac:dyDescent="0.25">
      <c r="B335" s="37">
        <v>2013</v>
      </c>
      <c r="C335" s="12">
        <v>2012</v>
      </c>
      <c r="D335" s="12" t="s">
        <v>11</v>
      </c>
      <c r="E335" s="12">
        <v>2016</v>
      </c>
      <c r="F335" s="12">
        <v>50</v>
      </c>
      <c r="G335" s="13">
        <v>3915.6976744186045</v>
      </c>
      <c r="H335" s="13">
        <v>3915.6976744186045</v>
      </c>
      <c r="I335" s="13">
        <v>100.57170542635659</v>
      </c>
      <c r="J335" s="13">
        <v>5.0096899224806197</v>
      </c>
      <c r="K335" s="12">
        <v>13500</v>
      </c>
      <c r="L335" s="12">
        <v>13500</v>
      </c>
      <c r="M335" s="15">
        <v>4</v>
      </c>
    </row>
    <row r="336" spans="2:13" x14ac:dyDescent="0.25">
      <c r="B336" s="37">
        <v>2013</v>
      </c>
      <c r="C336" s="12">
        <v>2012</v>
      </c>
      <c r="D336" s="12" t="s">
        <v>10</v>
      </c>
      <c r="E336" s="12">
        <v>2013</v>
      </c>
      <c r="F336" s="12">
        <v>50</v>
      </c>
      <c r="G336" s="13">
        <v>2487.4031007751937</v>
      </c>
      <c r="H336" s="13">
        <v>2487.4031007751937</v>
      </c>
      <c r="I336" s="13">
        <v>107.5</v>
      </c>
      <c r="J336" s="13">
        <v>0</v>
      </c>
      <c r="K336" s="12">
        <v>9756</v>
      </c>
      <c r="L336" s="12">
        <v>9756</v>
      </c>
      <c r="M336" s="15">
        <v>4</v>
      </c>
    </row>
    <row r="337" spans="2:13" x14ac:dyDescent="0.25">
      <c r="B337" s="37">
        <v>2013</v>
      </c>
      <c r="C337" s="12">
        <v>2012</v>
      </c>
      <c r="D337" s="12" t="s">
        <v>12</v>
      </c>
      <c r="E337" s="12">
        <v>2013</v>
      </c>
      <c r="F337" s="12">
        <v>50</v>
      </c>
      <c r="G337" s="13">
        <v>8147.2868217054265</v>
      </c>
      <c r="H337" s="13">
        <v>8147.2868217054265</v>
      </c>
      <c r="I337" s="13">
        <v>369.90310077519382</v>
      </c>
      <c r="J337" s="13">
        <v>8.246124031007751</v>
      </c>
      <c r="K337" s="12">
        <v>13648</v>
      </c>
      <c r="L337" s="12">
        <v>13648</v>
      </c>
      <c r="M337" s="15">
        <v>3</v>
      </c>
    </row>
    <row r="338" spans="2:13" x14ac:dyDescent="0.25">
      <c r="B338" s="37">
        <v>2013</v>
      </c>
      <c r="C338" s="12">
        <v>2012</v>
      </c>
      <c r="D338" s="12" t="s">
        <v>32</v>
      </c>
      <c r="E338" s="12">
        <v>2016</v>
      </c>
      <c r="F338" s="12">
        <v>500</v>
      </c>
      <c r="G338" s="13">
        <v>2322.6744186046512</v>
      </c>
      <c r="H338" s="13">
        <v>2322.6744186046512</v>
      </c>
      <c r="I338" s="13">
        <v>14.118217054263566</v>
      </c>
      <c r="J338" s="13">
        <v>2.5193798449612403</v>
      </c>
      <c r="K338" s="12">
        <v>9756</v>
      </c>
      <c r="L338" s="12">
        <v>9756</v>
      </c>
      <c r="M338" s="15">
        <v>4</v>
      </c>
    </row>
    <row r="339" spans="2:13" x14ac:dyDescent="0.25">
      <c r="B339" s="37">
        <v>2013</v>
      </c>
      <c r="C339" s="12">
        <v>2012</v>
      </c>
      <c r="D339" s="12" t="s">
        <v>14</v>
      </c>
      <c r="E339" s="12">
        <v>2013</v>
      </c>
      <c r="F339" s="12">
        <v>100</v>
      </c>
      <c r="G339" s="13">
        <v>2107.5581395348836</v>
      </c>
      <c r="H339" s="13">
        <v>2107.5581395348836</v>
      </c>
      <c r="I339" s="13">
        <v>37.655038759689923</v>
      </c>
      <c r="J339" s="13">
        <v>0</v>
      </c>
      <c r="K339" s="12">
        <v>9756</v>
      </c>
      <c r="L339" s="12">
        <v>9756</v>
      </c>
      <c r="M339" s="15">
        <v>3</v>
      </c>
    </row>
    <row r="340" spans="2:13" x14ac:dyDescent="0.25">
      <c r="B340" s="37">
        <v>2013</v>
      </c>
      <c r="C340" s="12">
        <v>2012</v>
      </c>
      <c r="D340" s="12" t="s">
        <v>33</v>
      </c>
      <c r="E340" s="12">
        <v>2016</v>
      </c>
      <c r="F340" s="12">
        <v>400</v>
      </c>
      <c r="G340" s="13">
        <v>5931.2015503875964</v>
      </c>
      <c r="H340" s="13">
        <v>5931.2015503875964</v>
      </c>
      <c r="I340" s="13">
        <v>70.455426356589143</v>
      </c>
      <c r="J340" s="13">
        <v>0</v>
      </c>
      <c r="K340" s="12">
        <v>9756</v>
      </c>
      <c r="L340" s="12">
        <v>9756</v>
      </c>
      <c r="M340" s="15">
        <v>4</v>
      </c>
    </row>
    <row r="341" spans="2:13" x14ac:dyDescent="0.25">
      <c r="B341" s="37">
        <v>2013</v>
      </c>
      <c r="C341" s="12">
        <v>2012</v>
      </c>
      <c r="D341" s="12" t="s">
        <v>13</v>
      </c>
      <c r="E341" s="12">
        <v>2015</v>
      </c>
      <c r="F341" s="12">
        <v>100</v>
      </c>
      <c r="G341" s="13">
        <v>4824.6124031007748</v>
      </c>
      <c r="H341" s="13">
        <v>4824.6124031007748</v>
      </c>
      <c r="I341" s="13">
        <v>64.04069767441861</v>
      </c>
      <c r="J341" s="13">
        <v>0</v>
      </c>
      <c r="K341" s="12">
        <v>9756</v>
      </c>
      <c r="L341" s="12">
        <v>9756</v>
      </c>
      <c r="M341" s="15">
        <v>3</v>
      </c>
    </row>
    <row r="342" spans="2:13" x14ac:dyDescent="0.25">
      <c r="B342" s="37">
        <v>2013</v>
      </c>
      <c r="C342" s="12">
        <v>2012</v>
      </c>
      <c r="D342" s="12" t="s">
        <v>15</v>
      </c>
      <c r="E342" s="12">
        <v>2014</v>
      </c>
      <c r="F342" s="12">
        <v>150</v>
      </c>
      <c r="G342" s="13">
        <v>3687.015503875969</v>
      </c>
      <c r="H342" s="13">
        <v>3687.015503875969</v>
      </c>
      <c r="I342" s="13">
        <v>20.70736434108527</v>
      </c>
      <c r="J342" s="13">
        <v>0</v>
      </c>
      <c r="K342" s="12">
        <v>9756</v>
      </c>
      <c r="L342" s="12">
        <v>9756</v>
      </c>
      <c r="M342" s="15">
        <v>2</v>
      </c>
    </row>
    <row r="343" spans="2:13" x14ac:dyDescent="0.25">
      <c r="B343" s="37">
        <v>2014</v>
      </c>
      <c r="C343" s="12">
        <v>2013</v>
      </c>
      <c r="D343" s="12" t="s">
        <v>25</v>
      </c>
      <c r="E343" s="12">
        <v>2017</v>
      </c>
      <c r="F343" s="12">
        <v>1300</v>
      </c>
      <c r="G343" s="13">
        <v>2780.4182509505704</v>
      </c>
      <c r="H343" s="13">
        <v>2780.4182509505704</v>
      </c>
      <c r="I343" s="13">
        <v>29.638783269961976</v>
      </c>
      <c r="J343" s="13">
        <v>4.2490494296577941</v>
      </c>
      <c r="K343" s="12">
        <v>8800</v>
      </c>
      <c r="L343" s="12">
        <v>8740</v>
      </c>
      <c r="M343" s="15">
        <v>4</v>
      </c>
    </row>
    <row r="344" spans="2:13" x14ac:dyDescent="0.25">
      <c r="B344" s="37">
        <v>2014</v>
      </c>
      <c r="C344" s="12">
        <v>2013</v>
      </c>
      <c r="D344" s="12" t="s">
        <v>22</v>
      </c>
      <c r="E344" s="12">
        <v>2017</v>
      </c>
      <c r="F344" s="12">
        <v>1200</v>
      </c>
      <c r="G344" s="13">
        <v>3584.6007604562737</v>
      </c>
      <c r="H344" s="13">
        <v>3584.6007604562737</v>
      </c>
      <c r="I344" s="13">
        <v>48.849809885931556</v>
      </c>
      <c r="J344" s="13">
        <v>6.8631178707224327</v>
      </c>
      <c r="K344" s="12">
        <v>8700</v>
      </c>
      <c r="L344" s="12">
        <v>7450</v>
      </c>
      <c r="M344" s="15">
        <v>4</v>
      </c>
    </row>
    <row r="345" spans="2:13" x14ac:dyDescent="0.25">
      <c r="B345" s="37">
        <v>2014</v>
      </c>
      <c r="C345" s="12">
        <v>2013</v>
      </c>
      <c r="D345" s="12" t="s">
        <v>3</v>
      </c>
      <c r="E345" s="12">
        <v>1997</v>
      </c>
      <c r="F345" s="12">
        <v>300</v>
      </c>
      <c r="G345" s="13">
        <v>1352.9411764705883</v>
      </c>
      <c r="H345" s="13">
        <v>1352.9411764705883</v>
      </c>
      <c r="I345" s="13">
        <v>41.042780748663098</v>
      </c>
      <c r="J345" s="13">
        <v>0.68181818181818188</v>
      </c>
      <c r="K345" s="14">
        <v>9500</v>
      </c>
      <c r="L345" s="14">
        <v>9500</v>
      </c>
      <c r="M345" s="15">
        <v>2</v>
      </c>
    </row>
    <row r="346" spans="2:13" x14ac:dyDescent="0.25">
      <c r="B346" s="37">
        <v>2014</v>
      </c>
      <c r="C346" s="12">
        <v>2013</v>
      </c>
      <c r="D346" s="12" t="s">
        <v>30</v>
      </c>
      <c r="E346" s="12">
        <v>2017</v>
      </c>
      <c r="F346" s="12">
        <v>520</v>
      </c>
      <c r="G346" s="13">
        <v>6242.3954372623575</v>
      </c>
      <c r="H346" s="13">
        <v>6242.3954372623575</v>
      </c>
      <c r="I346" s="13">
        <v>69.239543726235738</v>
      </c>
      <c r="J346" s="13">
        <v>8.0323193916349798</v>
      </c>
      <c r="K346" s="12">
        <v>10700</v>
      </c>
      <c r="L346" s="12">
        <v>8307</v>
      </c>
      <c r="M346" s="15">
        <v>4</v>
      </c>
    </row>
    <row r="347" spans="2:13" x14ac:dyDescent="0.25">
      <c r="B347" s="37">
        <v>2014</v>
      </c>
      <c r="C347" s="12">
        <v>2013</v>
      </c>
      <c r="D347" s="12" t="s">
        <v>26</v>
      </c>
      <c r="E347" s="12">
        <v>2016</v>
      </c>
      <c r="F347" s="12">
        <v>620</v>
      </c>
      <c r="G347" s="13">
        <v>869.77186311787068</v>
      </c>
      <c r="H347" s="13">
        <v>869.77186311787068</v>
      </c>
      <c r="I347" s="13">
        <v>12.519011406844106</v>
      </c>
      <c r="J347" s="13">
        <v>3.4220532319391634</v>
      </c>
      <c r="K347" s="12">
        <v>7050</v>
      </c>
      <c r="L347" s="12">
        <v>6800</v>
      </c>
      <c r="M347" s="15">
        <v>3</v>
      </c>
    </row>
    <row r="348" spans="2:13" x14ac:dyDescent="0.25">
      <c r="B348" s="37">
        <v>2014</v>
      </c>
      <c r="C348" s="12">
        <v>2013</v>
      </c>
      <c r="D348" s="12" t="s">
        <v>5</v>
      </c>
      <c r="E348" s="12">
        <v>2016</v>
      </c>
      <c r="F348" s="12">
        <v>400</v>
      </c>
      <c r="G348" s="13">
        <v>970.53231939163493</v>
      </c>
      <c r="H348" s="13">
        <v>970.53231939163493</v>
      </c>
      <c r="I348" s="13">
        <v>14.610266159695817</v>
      </c>
      <c r="J348" s="13">
        <v>3.1083650190114067</v>
      </c>
      <c r="K348" s="12">
        <v>6430</v>
      </c>
      <c r="L348" s="12">
        <v>6333</v>
      </c>
      <c r="M348" s="15">
        <v>3</v>
      </c>
    </row>
    <row r="349" spans="2:13" x14ac:dyDescent="0.25">
      <c r="B349" s="37">
        <v>2014</v>
      </c>
      <c r="C349" s="12">
        <v>2013</v>
      </c>
      <c r="D349" s="12" t="s">
        <v>31</v>
      </c>
      <c r="E349" s="12">
        <v>2017</v>
      </c>
      <c r="F349" s="12">
        <v>340</v>
      </c>
      <c r="G349" s="13">
        <v>1980.9885931558933</v>
      </c>
      <c r="H349" s="13">
        <v>1980.9885931558933</v>
      </c>
      <c r="I349" s="13">
        <v>30.218631178707223</v>
      </c>
      <c r="J349" s="13">
        <v>6.4448669201520916</v>
      </c>
      <c r="K349" s="12">
        <v>7525</v>
      </c>
      <c r="L349" s="12">
        <v>7493</v>
      </c>
      <c r="M349" s="15">
        <v>3</v>
      </c>
    </row>
    <row r="350" spans="2:13" x14ac:dyDescent="0.25">
      <c r="B350" s="37">
        <v>2014</v>
      </c>
      <c r="C350" s="12">
        <v>2013</v>
      </c>
      <c r="D350" s="12" t="s">
        <v>8</v>
      </c>
      <c r="E350" s="12">
        <v>2015</v>
      </c>
      <c r="F350" s="12">
        <v>85</v>
      </c>
      <c r="G350" s="13">
        <v>923.00380228136873</v>
      </c>
      <c r="H350" s="13">
        <v>923.00380228136873</v>
      </c>
      <c r="I350" s="13">
        <v>6.9771863117870714</v>
      </c>
      <c r="J350" s="13">
        <v>14.686311787072242</v>
      </c>
      <c r="K350" s="12">
        <v>10817</v>
      </c>
      <c r="L350" s="12">
        <v>10450</v>
      </c>
      <c r="M350" s="15">
        <v>2</v>
      </c>
    </row>
    <row r="351" spans="2:13" x14ac:dyDescent="0.25">
      <c r="B351" s="37">
        <v>2014</v>
      </c>
      <c r="C351" s="12">
        <v>2013</v>
      </c>
      <c r="D351" s="12" t="s">
        <v>4</v>
      </c>
      <c r="E351" s="12">
        <v>2015</v>
      </c>
      <c r="F351" s="12">
        <v>210</v>
      </c>
      <c r="G351" s="13">
        <v>639.73384030418254</v>
      </c>
      <c r="H351" s="13">
        <v>639.73384030418254</v>
      </c>
      <c r="I351" s="13">
        <v>6.6920152091254748</v>
      </c>
      <c r="J351" s="13">
        <v>9.8574144486691999</v>
      </c>
      <c r="K351" s="12">
        <v>9750</v>
      </c>
      <c r="L351" s="12">
        <v>8550</v>
      </c>
      <c r="M351" s="15">
        <v>2</v>
      </c>
    </row>
    <row r="352" spans="2:13" x14ac:dyDescent="0.25">
      <c r="B352" s="37">
        <v>2014</v>
      </c>
      <c r="C352" s="12">
        <v>2013</v>
      </c>
      <c r="D352" s="12" t="s">
        <v>6</v>
      </c>
      <c r="E352" s="12">
        <v>2016</v>
      </c>
      <c r="F352" s="12">
        <v>10</v>
      </c>
      <c r="G352" s="13">
        <v>6695.8174904942962</v>
      </c>
      <c r="H352" s="13">
        <v>6695.8174904942962</v>
      </c>
      <c r="I352" s="13">
        <v>0</v>
      </c>
      <c r="J352" s="13">
        <v>40.865019011406844</v>
      </c>
      <c r="K352" s="12">
        <v>9500</v>
      </c>
      <c r="L352" s="12">
        <v>6960</v>
      </c>
      <c r="M352" s="15">
        <v>3</v>
      </c>
    </row>
    <row r="353" spans="2:13" x14ac:dyDescent="0.25">
      <c r="B353" s="37">
        <v>2014</v>
      </c>
      <c r="C353" s="12">
        <v>2013</v>
      </c>
      <c r="D353" s="12" t="s">
        <v>18</v>
      </c>
      <c r="E353" s="12">
        <v>2019</v>
      </c>
      <c r="F353" s="12">
        <v>2234</v>
      </c>
      <c r="G353" s="13">
        <v>5229.0874524714827</v>
      </c>
      <c r="H353" s="13">
        <v>5229.0874524714827</v>
      </c>
      <c r="I353" s="13">
        <v>88.669201520912551</v>
      </c>
      <c r="J353" s="13">
        <v>2.0342205323193916</v>
      </c>
      <c r="K353" s="12">
        <v>10464</v>
      </c>
      <c r="L353" s="12">
        <v>10464</v>
      </c>
      <c r="M353" s="15">
        <v>6</v>
      </c>
    </row>
    <row r="354" spans="2:13" x14ac:dyDescent="0.25">
      <c r="B354" s="37">
        <v>2014</v>
      </c>
      <c r="C354" s="12">
        <v>2013</v>
      </c>
      <c r="D354" s="12" t="s">
        <v>28</v>
      </c>
      <c r="E354" s="12">
        <v>2016</v>
      </c>
      <c r="F354" s="12">
        <v>2</v>
      </c>
      <c r="G354" s="13">
        <v>1411.5969581749048</v>
      </c>
      <c r="H354" s="13">
        <v>1411.5969581749048</v>
      </c>
      <c r="I354" s="13">
        <v>16.587452471482887</v>
      </c>
      <c r="J354" s="13">
        <v>7.3764258555133075</v>
      </c>
      <c r="K354" s="12">
        <v>9027</v>
      </c>
      <c r="L354" s="12">
        <v>8900</v>
      </c>
      <c r="M354" s="15">
        <v>3</v>
      </c>
    </row>
    <row r="355" spans="2:13" x14ac:dyDescent="0.25">
      <c r="B355" s="37">
        <v>2014</v>
      </c>
      <c r="C355" s="12">
        <v>2013</v>
      </c>
      <c r="D355" s="12" t="s">
        <v>29</v>
      </c>
      <c r="E355" s="12">
        <v>2015</v>
      </c>
      <c r="F355" s="12">
        <v>1</v>
      </c>
      <c r="G355" s="13">
        <v>1694.8669201520911</v>
      </c>
      <c r="H355" s="13">
        <v>1694.8669201520911</v>
      </c>
      <c r="I355" s="13">
        <v>16.587452471482887</v>
      </c>
      <c r="J355" s="13">
        <v>7.3764258555133075</v>
      </c>
      <c r="K355" s="12">
        <v>10029</v>
      </c>
      <c r="L355" s="12">
        <v>9880</v>
      </c>
      <c r="M355" s="15">
        <v>2</v>
      </c>
    </row>
    <row r="356" spans="2:13" x14ac:dyDescent="0.25">
      <c r="B356" s="37">
        <v>2014</v>
      </c>
      <c r="C356" s="12">
        <v>2013</v>
      </c>
      <c r="D356" s="12" t="s">
        <v>11</v>
      </c>
      <c r="E356" s="12">
        <v>2017</v>
      </c>
      <c r="F356" s="12">
        <v>50</v>
      </c>
      <c r="G356" s="13">
        <v>3725.2851711026615</v>
      </c>
      <c r="H356" s="13">
        <v>3725.2851711026615</v>
      </c>
      <c r="I356" s="13">
        <v>100.41825095057034</v>
      </c>
      <c r="J356" s="13">
        <v>5</v>
      </c>
      <c r="K356" s="12">
        <v>13500</v>
      </c>
      <c r="L356" s="12">
        <v>13500</v>
      </c>
      <c r="M356" s="15">
        <v>4</v>
      </c>
    </row>
    <row r="357" spans="2:13" x14ac:dyDescent="0.25">
      <c r="B357" s="37">
        <v>2014</v>
      </c>
      <c r="C357" s="12">
        <v>2013</v>
      </c>
      <c r="D357" s="12" t="s">
        <v>10</v>
      </c>
      <c r="E357" s="12">
        <v>2016</v>
      </c>
      <c r="F357" s="12">
        <v>50</v>
      </c>
      <c r="G357" s="13">
        <v>2370.722433460076</v>
      </c>
      <c r="H357" s="13">
        <v>2370.722433460076</v>
      </c>
      <c r="I357" s="13">
        <v>107.33840304182509</v>
      </c>
      <c r="J357" s="13">
        <v>0</v>
      </c>
      <c r="K357" s="12">
        <v>9716</v>
      </c>
      <c r="L357" s="12">
        <v>9716</v>
      </c>
      <c r="M357" s="15">
        <v>4</v>
      </c>
    </row>
    <row r="358" spans="2:13" x14ac:dyDescent="0.25">
      <c r="B358" s="37">
        <v>2014</v>
      </c>
      <c r="C358" s="12">
        <v>2013</v>
      </c>
      <c r="D358" s="12" t="s">
        <v>12</v>
      </c>
      <c r="E358" s="12">
        <v>2014</v>
      </c>
      <c r="F358" s="12">
        <v>50</v>
      </c>
      <c r="G358" s="13">
        <v>7884.0304182509499</v>
      </c>
      <c r="H358" s="13">
        <v>7884.0304182509499</v>
      </c>
      <c r="I358" s="13">
        <v>373.39353612167298</v>
      </c>
      <c r="J358" s="13">
        <v>8.3174904942965782</v>
      </c>
      <c r="K358" s="12">
        <v>18000</v>
      </c>
      <c r="L358" s="12">
        <v>18000</v>
      </c>
      <c r="M358" s="15">
        <v>3</v>
      </c>
    </row>
    <row r="359" spans="2:13" x14ac:dyDescent="0.25">
      <c r="B359" s="37">
        <v>2014</v>
      </c>
      <c r="C359" s="12">
        <v>2013</v>
      </c>
      <c r="D359" s="12" t="s">
        <v>32</v>
      </c>
      <c r="E359" s="12">
        <v>2017</v>
      </c>
      <c r="F359" s="12">
        <v>500</v>
      </c>
      <c r="G359" s="13">
        <v>2314.638783269962</v>
      </c>
      <c r="H359" s="13">
        <v>2314.638783269962</v>
      </c>
      <c r="I359" s="13">
        <v>14.096958174904943</v>
      </c>
      <c r="J359" s="13">
        <v>2.5190114068441063</v>
      </c>
      <c r="K359" s="12">
        <v>9716</v>
      </c>
      <c r="L359" s="12">
        <v>9716</v>
      </c>
      <c r="M359" s="15">
        <v>4</v>
      </c>
    </row>
    <row r="360" spans="2:13" x14ac:dyDescent="0.25">
      <c r="B360" s="37">
        <v>2014</v>
      </c>
      <c r="C360" s="12">
        <v>2013</v>
      </c>
      <c r="D360" s="12" t="s">
        <v>14</v>
      </c>
      <c r="E360" s="12">
        <v>2014</v>
      </c>
      <c r="F360" s="12">
        <v>100</v>
      </c>
      <c r="G360" s="13">
        <v>2096.0076045627375</v>
      </c>
      <c r="H360" s="13">
        <v>2096.0076045627375</v>
      </c>
      <c r="I360" s="13">
        <v>37.595057034220531</v>
      </c>
      <c r="J360" s="13">
        <v>0</v>
      </c>
      <c r="K360" s="12">
        <v>9716</v>
      </c>
      <c r="L360" s="12">
        <v>9716</v>
      </c>
      <c r="M360" s="15">
        <v>3</v>
      </c>
    </row>
    <row r="361" spans="2:13" x14ac:dyDescent="0.25">
      <c r="B361" s="37">
        <v>2014</v>
      </c>
      <c r="C361" s="12">
        <v>2013</v>
      </c>
      <c r="D361" s="12" t="s">
        <v>33</v>
      </c>
      <c r="E361" s="12">
        <v>2017</v>
      </c>
      <c r="F361" s="12">
        <v>400</v>
      </c>
      <c r="G361" s="13">
        <v>5885.931558935361</v>
      </c>
      <c r="H361" s="13">
        <v>5885.931558935361</v>
      </c>
      <c r="I361" s="13">
        <v>70.342205323193909</v>
      </c>
      <c r="J361" s="13">
        <v>0</v>
      </c>
      <c r="K361" s="12">
        <v>9716</v>
      </c>
      <c r="L361" s="12">
        <v>9716</v>
      </c>
      <c r="M361" s="15">
        <v>4</v>
      </c>
    </row>
    <row r="362" spans="2:13" x14ac:dyDescent="0.25">
      <c r="B362" s="37">
        <v>2014</v>
      </c>
      <c r="C362" s="12">
        <v>2013</v>
      </c>
      <c r="D362" s="12" t="s">
        <v>13</v>
      </c>
      <c r="E362" s="12">
        <v>2016</v>
      </c>
      <c r="F362" s="12">
        <v>100</v>
      </c>
      <c r="G362" s="13">
        <v>4795.6273764258549</v>
      </c>
      <c r="H362" s="13">
        <v>4795.6273764258549</v>
      </c>
      <c r="I362" s="13">
        <v>63.935361216730037</v>
      </c>
      <c r="J362" s="13">
        <v>0</v>
      </c>
      <c r="K362" s="12">
        <v>9716</v>
      </c>
      <c r="L362" s="12">
        <v>9716</v>
      </c>
      <c r="M362" s="15">
        <v>3</v>
      </c>
    </row>
    <row r="363" spans="2:13" x14ac:dyDescent="0.25">
      <c r="B363" s="37">
        <v>2014</v>
      </c>
      <c r="C363" s="12">
        <v>2013</v>
      </c>
      <c r="D363" s="12" t="s">
        <v>15</v>
      </c>
      <c r="E363" s="12">
        <v>2015</v>
      </c>
      <c r="F363" s="12">
        <v>150</v>
      </c>
      <c r="G363" s="13">
        <v>3387.8326996197716</v>
      </c>
      <c r="H363" s="13">
        <v>3387.8326996197716</v>
      </c>
      <c r="I363" s="13">
        <v>23.469581749049429</v>
      </c>
      <c r="J363" s="13">
        <v>0</v>
      </c>
      <c r="K363" s="12">
        <v>9716</v>
      </c>
      <c r="L363" s="12">
        <v>9716</v>
      </c>
      <c r="M363" s="15">
        <v>2</v>
      </c>
    </row>
    <row r="364" spans="2:13" x14ac:dyDescent="0.25">
      <c r="B364" s="37">
        <v>2015</v>
      </c>
      <c r="C364" s="12">
        <v>2014</v>
      </c>
      <c r="D364" s="12" t="s">
        <v>25</v>
      </c>
      <c r="E364" s="12">
        <v>2018</v>
      </c>
      <c r="F364" s="12">
        <v>1300</v>
      </c>
      <c r="G364" s="13">
        <v>2728.7184284377927</v>
      </c>
      <c r="H364" s="13">
        <v>2728.7184284377927</v>
      </c>
      <c r="I364" s="13">
        <v>29.148737137511695</v>
      </c>
      <c r="J364" s="13">
        <v>4.1814780168381667</v>
      </c>
      <c r="K364" s="12">
        <v>8800</v>
      </c>
      <c r="L364" s="12">
        <v>8740</v>
      </c>
      <c r="M364" s="15">
        <v>4</v>
      </c>
    </row>
    <row r="365" spans="2:13" x14ac:dyDescent="0.25">
      <c r="B365" s="37">
        <v>2015</v>
      </c>
      <c r="C365" s="12">
        <v>2014</v>
      </c>
      <c r="D365" s="12" t="s">
        <v>22</v>
      </c>
      <c r="E365" s="12">
        <v>2018</v>
      </c>
      <c r="F365" s="12">
        <v>1200</v>
      </c>
      <c r="G365" s="13">
        <v>3486.4359214218898</v>
      </c>
      <c r="H365" s="13">
        <v>3486.4359214218898</v>
      </c>
      <c r="I365" s="13">
        <v>48.05425631431244</v>
      </c>
      <c r="J365" s="13">
        <v>6.7539756782039291</v>
      </c>
      <c r="K365" s="12">
        <v>8700</v>
      </c>
      <c r="L365" s="12">
        <v>7450</v>
      </c>
      <c r="M365" s="15">
        <v>4</v>
      </c>
    </row>
    <row r="366" spans="2:13" x14ac:dyDescent="0.25">
      <c r="B366" s="37">
        <v>2015</v>
      </c>
      <c r="C366" s="12">
        <v>2014</v>
      </c>
      <c r="D366" s="12" t="s">
        <v>3</v>
      </c>
      <c r="E366" s="12">
        <v>1997</v>
      </c>
      <c r="F366" s="12">
        <v>300</v>
      </c>
      <c r="G366" s="13">
        <v>1352.9411764705883</v>
      </c>
      <c r="H366" s="13">
        <v>1352.9411764705883</v>
      </c>
      <c r="I366" s="13">
        <v>41.042780748663098</v>
      </c>
      <c r="J366" s="13">
        <v>0.68181818181818188</v>
      </c>
      <c r="K366" s="14">
        <v>9500</v>
      </c>
      <c r="L366" s="14">
        <v>9500</v>
      </c>
      <c r="M366" s="15">
        <v>2</v>
      </c>
    </row>
    <row r="367" spans="2:13" x14ac:dyDescent="0.25">
      <c r="B367" s="37">
        <v>2015</v>
      </c>
      <c r="C367" s="12">
        <v>2014</v>
      </c>
      <c r="D367" s="12" t="s">
        <v>30</v>
      </c>
      <c r="E367" s="12">
        <v>2018</v>
      </c>
      <c r="F367" s="12">
        <v>520</v>
      </c>
      <c r="G367" s="13">
        <v>6072.9653882132834</v>
      </c>
      <c r="H367" s="13">
        <v>6072.9653882132834</v>
      </c>
      <c r="I367" s="13">
        <v>68.101028999064553</v>
      </c>
      <c r="J367" s="13">
        <v>7.8952291861552855</v>
      </c>
      <c r="K367" s="12">
        <v>10700</v>
      </c>
      <c r="L367" s="12">
        <v>8307</v>
      </c>
      <c r="M367" s="15">
        <v>4</v>
      </c>
    </row>
    <row r="368" spans="2:13" x14ac:dyDescent="0.25">
      <c r="B368" s="37">
        <v>2015</v>
      </c>
      <c r="C368" s="12">
        <v>2014</v>
      </c>
      <c r="D368" s="12" t="s">
        <v>26</v>
      </c>
      <c r="E368" s="12">
        <v>2017</v>
      </c>
      <c r="F368" s="12">
        <v>620</v>
      </c>
      <c r="G368" s="13">
        <v>853.13376987839104</v>
      </c>
      <c r="H368" s="13">
        <v>853.13376987839104</v>
      </c>
      <c r="I368" s="13">
        <v>12.310570626753977</v>
      </c>
      <c r="J368" s="13">
        <v>3.3676333021515439</v>
      </c>
      <c r="K368" s="12">
        <v>7050</v>
      </c>
      <c r="L368" s="12">
        <v>6800</v>
      </c>
      <c r="M368" s="15">
        <v>3</v>
      </c>
    </row>
    <row r="369" spans="2:13" x14ac:dyDescent="0.25">
      <c r="B369" s="37">
        <v>2015</v>
      </c>
      <c r="C369" s="12">
        <v>2014</v>
      </c>
      <c r="D369" s="12" t="s">
        <v>5</v>
      </c>
      <c r="E369" s="12">
        <v>2017</v>
      </c>
      <c r="F369" s="12">
        <v>400</v>
      </c>
      <c r="G369" s="13">
        <v>951.35640785781106</v>
      </c>
      <c r="H369" s="13">
        <v>951.35640785781106</v>
      </c>
      <c r="I369" s="13">
        <v>14.368568755846585</v>
      </c>
      <c r="J369" s="13">
        <v>3.058933582787652</v>
      </c>
      <c r="K369" s="12">
        <v>6430</v>
      </c>
      <c r="L369" s="12">
        <v>6333</v>
      </c>
      <c r="M369" s="15">
        <v>3</v>
      </c>
    </row>
    <row r="370" spans="2:13" x14ac:dyDescent="0.25">
      <c r="B370" s="37">
        <v>2015</v>
      </c>
      <c r="C370" s="12">
        <v>2014</v>
      </c>
      <c r="D370" s="12" t="s">
        <v>31</v>
      </c>
      <c r="E370" s="12">
        <v>2017</v>
      </c>
      <c r="F370" s="12">
        <v>340</v>
      </c>
      <c r="G370" s="13">
        <v>1938.2600561272218</v>
      </c>
      <c r="H370" s="13">
        <v>1938.2600561272218</v>
      </c>
      <c r="I370" s="13">
        <v>29.719363891487372</v>
      </c>
      <c r="J370" s="13">
        <v>6.3423760523854078</v>
      </c>
      <c r="K370" s="12">
        <v>7525</v>
      </c>
      <c r="L370" s="12">
        <v>7493</v>
      </c>
      <c r="M370" s="15">
        <v>3</v>
      </c>
    </row>
    <row r="371" spans="2:13" x14ac:dyDescent="0.25">
      <c r="B371" s="37">
        <v>2015</v>
      </c>
      <c r="C371" s="12">
        <v>2014</v>
      </c>
      <c r="D371" s="12" t="s">
        <v>8</v>
      </c>
      <c r="E371" s="12">
        <v>2016</v>
      </c>
      <c r="F371" s="12">
        <v>85</v>
      </c>
      <c r="G371" s="13">
        <v>905.51917680074837</v>
      </c>
      <c r="H371" s="13">
        <v>905.51917680074837</v>
      </c>
      <c r="I371" s="13">
        <v>6.8662301216089805</v>
      </c>
      <c r="J371" s="13">
        <v>14.443405051449954</v>
      </c>
      <c r="K371" s="12">
        <v>10783</v>
      </c>
      <c r="L371" s="12">
        <v>10450</v>
      </c>
      <c r="M371" s="15">
        <v>2</v>
      </c>
    </row>
    <row r="372" spans="2:13" x14ac:dyDescent="0.25">
      <c r="B372" s="37">
        <v>2015</v>
      </c>
      <c r="C372" s="12">
        <v>2014</v>
      </c>
      <c r="D372" s="12" t="s">
        <v>4</v>
      </c>
      <c r="E372" s="12">
        <v>2016</v>
      </c>
      <c r="F372" s="12">
        <v>210</v>
      </c>
      <c r="G372" s="13">
        <v>627.68942937324607</v>
      </c>
      <c r="H372" s="13">
        <v>627.68942937324607</v>
      </c>
      <c r="I372" s="13">
        <v>6.585594013096352</v>
      </c>
      <c r="J372" s="13">
        <v>9.7006548175865284</v>
      </c>
      <c r="K372" s="12">
        <v>9750</v>
      </c>
      <c r="L372" s="12">
        <v>8550</v>
      </c>
      <c r="M372" s="15">
        <v>2</v>
      </c>
    </row>
    <row r="373" spans="2:13" x14ac:dyDescent="0.25">
      <c r="B373" s="37">
        <v>2015</v>
      </c>
      <c r="C373" s="12">
        <v>2014</v>
      </c>
      <c r="D373" s="12" t="s">
        <v>6</v>
      </c>
      <c r="E373" s="12">
        <v>2017</v>
      </c>
      <c r="F373" s="12">
        <v>10</v>
      </c>
      <c r="G373" s="13">
        <v>6527.595884003742</v>
      </c>
      <c r="H373" s="13">
        <v>6527.595884003742</v>
      </c>
      <c r="I373" s="13">
        <v>0</v>
      </c>
      <c r="J373" s="13">
        <v>40.196445275958844</v>
      </c>
      <c r="K373" s="12">
        <v>9500</v>
      </c>
      <c r="L373" s="12">
        <v>6960</v>
      </c>
      <c r="M373" s="15">
        <v>3</v>
      </c>
    </row>
    <row r="374" spans="2:13" x14ac:dyDescent="0.25">
      <c r="B374" s="37">
        <v>2015</v>
      </c>
      <c r="C374" s="12">
        <v>2014</v>
      </c>
      <c r="D374" s="12" t="s">
        <v>18</v>
      </c>
      <c r="E374" s="12">
        <v>2022</v>
      </c>
      <c r="F374" s="12">
        <v>2234</v>
      </c>
      <c r="G374" s="13">
        <v>5019.644527595884</v>
      </c>
      <c r="H374" s="13">
        <v>5019.644527595884</v>
      </c>
      <c r="I374" s="13">
        <v>87.212347988774567</v>
      </c>
      <c r="J374" s="13">
        <v>2.0018709073900842</v>
      </c>
      <c r="K374" s="12">
        <v>10479</v>
      </c>
      <c r="L374" s="12">
        <v>10479</v>
      </c>
      <c r="M374" s="15">
        <v>6</v>
      </c>
    </row>
    <row r="375" spans="2:13" x14ac:dyDescent="0.25">
      <c r="B375" s="37">
        <v>2015</v>
      </c>
      <c r="C375" s="12">
        <v>2014</v>
      </c>
      <c r="D375" s="12" t="s">
        <v>28</v>
      </c>
      <c r="E375" s="12">
        <v>2017</v>
      </c>
      <c r="F375" s="12">
        <v>2</v>
      </c>
      <c r="G375" s="13">
        <v>1381.6651075771749</v>
      </c>
      <c r="H375" s="13">
        <v>1381.6651075771749</v>
      </c>
      <c r="I375" s="13">
        <v>16.314312441534145</v>
      </c>
      <c r="J375" s="13">
        <v>7.2497661365762402</v>
      </c>
      <c r="K375" s="12">
        <v>9015</v>
      </c>
      <c r="L375" s="12">
        <v>8900</v>
      </c>
      <c r="M375" s="15">
        <v>3</v>
      </c>
    </row>
    <row r="376" spans="2:13" x14ac:dyDescent="0.25">
      <c r="B376" s="37">
        <v>2015</v>
      </c>
      <c r="C376" s="12">
        <v>2014</v>
      </c>
      <c r="D376" s="12" t="s">
        <v>29</v>
      </c>
      <c r="E376" s="12">
        <v>2016</v>
      </c>
      <c r="F376" s="12">
        <v>1</v>
      </c>
      <c r="G376" s="13">
        <v>1659.4948550046774</v>
      </c>
      <c r="H376" s="13">
        <v>1659.4948550046774</v>
      </c>
      <c r="I376" s="13">
        <v>16.314312441534145</v>
      </c>
      <c r="J376" s="13">
        <v>7.2497661365762402</v>
      </c>
      <c r="K376" s="12">
        <v>10015</v>
      </c>
      <c r="L376" s="12">
        <v>9880</v>
      </c>
      <c r="M376" s="15">
        <v>2</v>
      </c>
    </row>
    <row r="377" spans="2:13" x14ac:dyDescent="0.25">
      <c r="B377" s="37">
        <v>2015</v>
      </c>
      <c r="C377" s="12">
        <v>2014</v>
      </c>
      <c r="D377" s="12" t="s">
        <v>11</v>
      </c>
      <c r="E377" s="12">
        <v>2018</v>
      </c>
      <c r="F377" s="12">
        <v>50</v>
      </c>
      <c r="G377" s="13">
        <v>3422.8250701590273</v>
      </c>
      <c r="H377" s="13">
        <v>3422.8250701590273</v>
      </c>
      <c r="I377" s="13">
        <v>98.76520112254444</v>
      </c>
      <c r="J377" s="13">
        <v>4.920486435921422</v>
      </c>
      <c r="K377" s="12">
        <v>13500</v>
      </c>
      <c r="L377" s="12">
        <v>13500</v>
      </c>
      <c r="M377" s="15">
        <v>4</v>
      </c>
    </row>
    <row r="378" spans="2:13" x14ac:dyDescent="0.25">
      <c r="B378" s="37">
        <v>2015</v>
      </c>
      <c r="C378" s="12">
        <v>2014</v>
      </c>
      <c r="D378" s="12" t="s">
        <v>10</v>
      </c>
      <c r="E378" s="12">
        <v>2018</v>
      </c>
      <c r="F378" s="12">
        <v>50</v>
      </c>
      <c r="G378" s="13">
        <v>2289.9906454630495</v>
      </c>
      <c r="H378" s="13">
        <v>2289.9906454630495</v>
      </c>
      <c r="I378" s="13">
        <v>105.56594948550047</v>
      </c>
      <c r="J378" s="13">
        <v>0</v>
      </c>
      <c r="K378" s="12">
        <v>9516</v>
      </c>
      <c r="L378" s="12">
        <v>9516</v>
      </c>
      <c r="M378" s="15">
        <v>4</v>
      </c>
    </row>
    <row r="379" spans="2:13" x14ac:dyDescent="0.25">
      <c r="B379" s="37">
        <v>2015</v>
      </c>
      <c r="C379" s="12">
        <v>2014</v>
      </c>
      <c r="D379" s="12" t="s">
        <v>12</v>
      </c>
      <c r="E379" s="12">
        <v>2017</v>
      </c>
      <c r="F379" s="12">
        <v>50</v>
      </c>
      <c r="G379" s="13">
        <v>7737.1375116931713</v>
      </c>
      <c r="H379" s="13">
        <v>7737.1375116931713</v>
      </c>
      <c r="I379" s="13">
        <v>367.2591206735267</v>
      </c>
      <c r="J379" s="13">
        <v>8.1758652946679149</v>
      </c>
      <c r="K379" s="12">
        <v>14878</v>
      </c>
      <c r="L379" s="12">
        <v>18000</v>
      </c>
      <c r="M379" s="15">
        <v>3</v>
      </c>
    </row>
    <row r="380" spans="2:13" x14ac:dyDescent="0.25">
      <c r="B380" s="37">
        <v>2015</v>
      </c>
      <c r="C380" s="12">
        <v>2014</v>
      </c>
      <c r="D380" s="12" t="s">
        <v>32</v>
      </c>
      <c r="E380" s="12">
        <v>2018</v>
      </c>
      <c r="F380" s="12">
        <v>500</v>
      </c>
      <c r="G380" s="13">
        <v>2479.8877455565948</v>
      </c>
      <c r="H380" s="13">
        <v>2479.8877455565948</v>
      </c>
      <c r="I380" s="13">
        <v>14.172123479887746</v>
      </c>
      <c r="J380" s="13">
        <v>5.3882132834424699</v>
      </c>
      <c r="K380" s="12">
        <v>9516</v>
      </c>
      <c r="L380" s="12">
        <v>9516</v>
      </c>
      <c r="M380" s="15">
        <v>4</v>
      </c>
    </row>
    <row r="381" spans="2:13" x14ac:dyDescent="0.25">
      <c r="B381" s="37">
        <v>2015</v>
      </c>
      <c r="C381" s="12">
        <v>2014</v>
      </c>
      <c r="D381" s="12" t="s">
        <v>14</v>
      </c>
      <c r="E381" s="12">
        <v>2017</v>
      </c>
      <c r="F381" s="12">
        <v>100</v>
      </c>
      <c r="G381" s="13">
        <v>1852.1983161833491</v>
      </c>
      <c r="H381" s="13">
        <v>1852.1983161833491</v>
      </c>
      <c r="I381" s="13">
        <v>36.978484565014035</v>
      </c>
      <c r="J381" s="13">
        <v>0</v>
      </c>
      <c r="K381" s="12">
        <v>9516</v>
      </c>
      <c r="L381" s="12">
        <v>9516</v>
      </c>
      <c r="M381" s="15">
        <v>3</v>
      </c>
    </row>
    <row r="382" spans="2:13" x14ac:dyDescent="0.25">
      <c r="B382" s="37">
        <v>2015</v>
      </c>
      <c r="C382" s="12">
        <v>2014</v>
      </c>
      <c r="D382" s="12" t="s">
        <v>33</v>
      </c>
      <c r="E382" s="12">
        <v>2018</v>
      </c>
      <c r="F382" s="12">
        <v>400</v>
      </c>
      <c r="G382" s="13">
        <v>5756.7820392890553</v>
      </c>
      <c r="H382" s="13">
        <v>5756.7820392890553</v>
      </c>
      <c r="I382" s="13">
        <v>69.186155285313376</v>
      </c>
      <c r="J382" s="13">
        <v>0</v>
      </c>
      <c r="K382" s="12">
        <v>9516</v>
      </c>
      <c r="L382" s="12">
        <v>9516</v>
      </c>
      <c r="M382" s="15">
        <v>4</v>
      </c>
    </row>
    <row r="383" spans="2:13" x14ac:dyDescent="0.25">
      <c r="B383" s="37">
        <v>2015</v>
      </c>
      <c r="C383" s="12">
        <v>2014</v>
      </c>
      <c r="D383" s="12" t="s">
        <v>13</v>
      </c>
      <c r="E383" s="12">
        <v>2017</v>
      </c>
      <c r="F383" s="12">
        <v>100</v>
      </c>
      <c r="G383" s="13">
        <v>3790.4583723105707</v>
      </c>
      <c r="H383" s="13">
        <v>3790.4583723105707</v>
      </c>
      <c r="I383" s="13">
        <v>62.890551917680078</v>
      </c>
      <c r="J383" s="13">
        <v>0</v>
      </c>
      <c r="K383" s="12">
        <v>9516</v>
      </c>
      <c r="L383" s="12">
        <v>9516</v>
      </c>
      <c r="M383" s="15">
        <v>3</v>
      </c>
    </row>
    <row r="384" spans="2:13" x14ac:dyDescent="0.25">
      <c r="B384" s="37">
        <v>2015</v>
      </c>
      <c r="C384" s="12">
        <v>2014</v>
      </c>
      <c r="D384" s="12" t="s">
        <v>15</v>
      </c>
      <c r="E384" s="12">
        <v>2016</v>
      </c>
      <c r="F384" s="12">
        <v>150</v>
      </c>
      <c r="G384" s="13">
        <v>3067.3526660430311</v>
      </c>
      <c r="H384" s="13">
        <v>3067.3526660430311</v>
      </c>
      <c r="I384" s="13">
        <v>23.086997193638915</v>
      </c>
      <c r="J384" s="13">
        <v>0</v>
      </c>
      <c r="K384" s="12">
        <v>9516</v>
      </c>
      <c r="L384" s="12">
        <v>9516</v>
      </c>
      <c r="M384" s="15">
        <v>2</v>
      </c>
    </row>
    <row r="385" spans="2:13" x14ac:dyDescent="0.25">
      <c r="B385" s="37">
        <v>2016</v>
      </c>
      <c r="C385" s="12">
        <v>2015</v>
      </c>
      <c r="D385" s="12" t="s">
        <v>25</v>
      </c>
      <c r="E385" s="12">
        <v>2018</v>
      </c>
      <c r="F385" s="12">
        <v>1300</v>
      </c>
      <c r="G385" s="13">
        <v>2728.7184284377927</v>
      </c>
      <c r="H385" s="13">
        <v>2728.7184284377927</v>
      </c>
      <c r="I385" s="13">
        <v>29.148737137511695</v>
      </c>
      <c r="J385" s="13">
        <v>4.1814780168381667</v>
      </c>
      <c r="K385" s="12">
        <v>8800</v>
      </c>
      <c r="L385" s="12">
        <v>8740</v>
      </c>
      <c r="M385" s="15">
        <v>4</v>
      </c>
    </row>
    <row r="386" spans="2:13" x14ac:dyDescent="0.25">
      <c r="B386" s="37">
        <v>2016</v>
      </c>
      <c r="C386" s="12">
        <v>2015</v>
      </c>
      <c r="D386" s="12" t="s">
        <v>22</v>
      </c>
      <c r="E386" s="12">
        <v>2018</v>
      </c>
      <c r="F386" s="12">
        <v>1200</v>
      </c>
      <c r="G386" s="13">
        <v>3486.4359214218898</v>
      </c>
      <c r="H386" s="13">
        <v>3486.4359214218898</v>
      </c>
      <c r="I386" s="13">
        <v>48.05425631431244</v>
      </c>
      <c r="J386" s="13">
        <v>6.7539756782039291</v>
      </c>
      <c r="K386" s="12">
        <v>8700</v>
      </c>
      <c r="L386" s="12">
        <v>7450</v>
      </c>
      <c r="M386" s="15">
        <v>4</v>
      </c>
    </row>
    <row r="387" spans="2:13" x14ac:dyDescent="0.25">
      <c r="B387" s="37">
        <v>2016</v>
      </c>
      <c r="C387" s="12">
        <v>2015</v>
      </c>
      <c r="D387" s="12" t="s">
        <v>3</v>
      </c>
      <c r="E387" s="12">
        <v>1997</v>
      </c>
      <c r="F387" s="12">
        <v>300</v>
      </c>
      <c r="G387" s="13">
        <v>1352.9411764705883</v>
      </c>
      <c r="H387" s="13">
        <v>1352.9411764705883</v>
      </c>
      <c r="I387" s="13">
        <v>41.042780748663098</v>
      </c>
      <c r="J387" s="13">
        <v>0.68181818181818188</v>
      </c>
      <c r="K387" s="14">
        <v>9500</v>
      </c>
      <c r="L387" s="14">
        <v>9500</v>
      </c>
      <c r="M387" s="15">
        <v>2</v>
      </c>
    </row>
    <row r="388" spans="2:13" x14ac:dyDescent="0.25">
      <c r="B388" s="37">
        <v>2016</v>
      </c>
      <c r="C388" s="12">
        <v>2015</v>
      </c>
      <c r="D388" s="12" t="s">
        <v>30</v>
      </c>
      <c r="E388" s="12">
        <v>2019</v>
      </c>
      <c r="F388" s="12">
        <v>650</v>
      </c>
      <c r="G388" s="13">
        <v>4601.0830324909739</v>
      </c>
      <c r="H388" s="13">
        <v>4601.0830324909739</v>
      </c>
      <c r="I388" s="13">
        <v>61.814079422382662</v>
      </c>
      <c r="J388" s="13">
        <v>6.2725631768953063</v>
      </c>
      <c r="K388" s="12">
        <v>9750</v>
      </c>
      <c r="L388" s="12">
        <v>9221</v>
      </c>
      <c r="M388" s="15">
        <v>4</v>
      </c>
    </row>
    <row r="389" spans="2:13" x14ac:dyDescent="0.25">
      <c r="B389" s="37">
        <v>2016</v>
      </c>
      <c r="C389" s="12">
        <v>2015</v>
      </c>
      <c r="D389" s="12" t="s">
        <v>26</v>
      </c>
      <c r="E389" s="12">
        <v>2018</v>
      </c>
      <c r="F389" s="12">
        <v>702</v>
      </c>
      <c r="G389" s="13">
        <v>862.81588447653417</v>
      </c>
      <c r="H389" s="13">
        <v>862.81588447653417</v>
      </c>
      <c r="I389" s="13">
        <v>9.7111913357400717</v>
      </c>
      <c r="J389" s="13">
        <v>3.0866425992779778</v>
      </c>
      <c r="K389" s="12">
        <v>6600</v>
      </c>
      <c r="L389" s="12">
        <v>6350</v>
      </c>
      <c r="M389" s="15">
        <v>3</v>
      </c>
    </row>
    <row r="390" spans="2:13" x14ac:dyDescent="0.25">
      <c r="B390" s="37">
        <v>2016</v>
      </c>
      <c r="C390" s="12">
        <v>2015</v>
      </c>
      <c r="D390" s="12" t="s">
        <v>5</v>
      </c>
      <c r="E390" s="12">
        <v>2018</v>
      </c>
      <c r="F390" s="12">
        <v>429</v>
      </c>
      <c r="G390" s="13">
        <v>974.72924187725619</v>
      </c>
      <c r="H390" s="13">
        <v>974.72924187725619</v>
      </c>
      <c r="I390" s="13">
        <v>8.8267148014440426</v>
      </c>
      <c r="J390" s="13">
        <v>1.7689530685920576</v>
      </c>
      <c r="K390" s="12">
        <v>6300</v>
      </c>
      <c r="L390" s="12">
        <v>6200</v>
      </c>
      <c r="M390" s="15">
        <v>3</v>
      </c>
    </row>
    <row r="391" spans="2:13" x14ac:dyDescent="0.25">
      <c r="B391" s="37">
        <v>2016</v>
      </c>
      <c r="C391" s="12">
        <v>2015</v>
      </c>
      <c r="D391" s="12" t="s">
        <v>31</v>
      </c>
      <c r="E391" s="12">
        <v>2018</v>
      </c>
      <c r="F391" s="12">
        <v>340</v>
      </c>
      <c r="G391" s="13">
        <v>1924.1877256317689</v>
      </c>
      <c r="H391" s="13">
        <v>1924.1877256317689</v>
      </c>
      <c r="I391" s="13">
        <v>29.503610108303246</v>
      </c>
      <c r="J391" s="13">
        <v>6.2906137184115511</v>
      </c>
      <c r="K391" s="12">
        <v>7525</v>
      </c>
      <c r="L391" s="12">
        <v>7493</v>
      </c>
      <c r="M391" s="15">
        <v>3</v>
      </c>
    </row>
    <row r="392" spans="2:13" x14ac:dyDescent="0.25">
      <c r="B392" s="37">
        <v>2016</v>
      </c>
      <c r="C392" s="12">
        <v>2015</v>
      </c>
      <c r="D392" s="12" t="s">
        <v>8</v>
      </c>
      <c r="E392" s="12">
        <v>2017</v>
      </c>
      <c r="F392" s="12">
        <v>100</v>
      </c>
      <c r="G392" s="13">
        <v>972.02166064981941</v>
      </c>
      <c r="H392" s="13">
        <v>972.02166064981941</v>
      </c>
      <c r="I392" s="13">
        <v>15.451263537906136</v>
      </c>
      <c r="J392" s="13">
        <v>3.0866425992779778</v>
      </c>
      <c r="K392" s="12">
        <v>9960</v>
      </c>
      <c r="L392" s="12">
        <v>9600</v>
      </c>
      <c r="M392" s="15">
        <v>2</v>
      </c>
    </row>
    <row r="393" spans="2:13" x14ac:dyDescent="0.25">
      <c r="B393" s="37">
        <v>2016</v>
      </c>
      <c r="C393" s="12">
        <v>2015</v>
      </c>
      <c r="D393" s="12" t="s">
        <v>4</v>
      </c>
      <c r="E393" s="12">
        <v>2017</v>
      </c>
      <c r="F393" s="12">
        <v>237</v>
      </c>
      <c r="G393" s="13">
        <v>599.27797833935017</v>
      </c>
      <c r="H393" s="13">
        <v>599.27797833935017</v>
      </c>
      <c r="I393" s="13">
        <v>6.0018050541516246</v>
      </c>
      <c r="J393" s="13">
        <v>9.4494584837545119</v>
      </c>
      <c r="K393" s="12">
        <v>9800</v>
      </c>
      <c r="L393" s="12">
        <v>8550</v>
      </c>
      <c r="M393" s="15">
        <v>2</v>
      </c>
    </row>
    <row r="394" spans="2:13" x14ac:dyDescent="0.25">
      <c r="B394" s="37">
        <v>2016</v>
      </c>
      <c r="C394" s="12">
        <v>2015</v>
      </c>
      <c r="D394" s="12" t="s">
        <v>6</v>
      </c>
      <c r="E394" s="12">
        <v>2018</v>
      </c>
      <c r="F394" s="12">
        <v>10</v>
      </c>
      <c r="G394" s="13">
        <v>6481.0469314079419</v>
      </c>
      <c r="H394" s="13">
        <v>6481.0469314079419</v>
      </c>
      <c r="I394" s="13">
        <v>0</v>
      </c>
      <c r="J394" s="13">
        <v>39.900722021660648</v>
      </c>
      <c r="K394" s="12">
        <v>9500</v>
      </c>
      <c r="L394" s="12">
        <v>6960</v>
      </c>
      <c r="M394" s="15">
        <v>3</v>
      </c>
    </row>
    <row r="395" spans="2:13" x14ac:dyDescent="0.25">
      <c r="B395" s="37">
        <v>2016</v>
      </c>
      <c r="C395" s="12">
        <v>2015</v>
      </c>
      <c r="D395" s="12" t="s">
        <v>18</v>
      </c>
      <c r="E395" s="12">
        <v>2022</v>
      </c>
      <c r="F395" s="12">
        <v>2234</v>
      </c>
      <c r="G395" s="13">
        <v>5512.6353790613712</v>
      </c>
      <c r="H395" s="13">
        <v>5512.6353790613712</v>
      </c>
      <c r="I395" s="13">
        <v>88.546931407942225</v>
      </c>
      <c r="J395" s="13">
        <v>2.0306859205776173</v>
      </c>
      <c r="K395" s="12">
        <v>10449</v>
      </c>
      <c r="L395" s="12">
        <v>10449</v>
      </c>
      <c r="M395" s="15">
        <v>6</v>
      </c>
    </row>
    <row r="396" spans="2:13" x14ac:dyDescent="0.25">
      <c r="B396" s="37">
        <v>2016</v>
      </c>
      <c r="C396" s="12">
        <v>2015</v>
      </c>
      <c r="D396" s="12" t="s">
        <v>28</v>
      </c>
      <c r="E396" s="12">
        <v>2018</v>
      </c>
      <c r="F396" s="12">
        <v>2</v>
      </c>
      <c r="G396" s="13">
        <v>1371.841155234657</v>
      </c>
      <c r="H396" s="13">
        <v>1371.841155234657</v>
      </c>
      <c r="I396" s="13">
        <v>16.191335740072201</v>
      </c>
      <c r="J396" s="13">
        <v>7.2021660649819488</v>
      </c>
      <c r="K396" s="12">
        <v>9004</v>
      </c>
      <c r="L396" s="12">
        <v>8900</v>
      </c>
      <c r="M396" s="15">
        <v>3</v>
      </c>
    </row>
    <row r="397" spans="2:13" x14ac:dyDescent="0.25">
      <c r="B397" s="37">
        <v>2016</v>
      </c>
      <c r="C397" s="12">
        <v>2015</v>
      </c>
      <c r="D397" s="12" t="s">
        <v>29</v>
      </c>
      <c r="E397" s="12">
        <v>2017</v>
      </c>
      <c r="F397" s="12">
        <v>1</v>
      </c>
      <c r="G397" s="13">
        <v>1648.0144404332129</v>
      </c>
      <c r="H397" s="13">
        <v>1648.0144404332129</v>
      </c>
      <c r="I397" s="13">
        <v>16.191335740072201</v>
      </c>
      <c r="J397" s="13">
        <v>7.2021660649819488</v>
      </c>
      <c r="K397" s="12">
        <v>10002</v>
      </c>
      <c r="L397" s="12">
        <v>9880</v>
      </c>
      <c r="M397" s="15">
        <v>2</v>
      </c>
    </row>
    <row r="398" spans="2:13" x14ac:dyDescent="0.25">
      <c r="B398" s="37">
        <v>2016</v>
      </c>
      <c r="C398" s="12">
        <v>2015</v>
      </c>
      <c r="D398" s="12" t="s">
        <v>11</v>
      </c>
      <c r="E398" s="12">
        <v>2019</v>
      </c>
      <c r="F398" s="12">
        <v>50</v>
      </c>
      <c r="G398" s="13">
        <v>3398.0144404332127</v>
      </c>
      <c r="H398" s="13">
        <v>3398.0144404332127</v>
      </c>
      <c r="I398" s="13">
        <v>98.041516245487358</v>
      </c>
      <c r="J398" s="13">
        <v>4.8826714801444044</v>
      </c>
      <c r="K398" s="12">
        <v>13500</v>
      </c>
      <c r="L398" s="12">
        <v>13500</v>
      </c>
      <c r="M398" s="15">
        <v>4</v>
      </c>
    </row>
    <row r="399" spans="2:13" x14ac:dyDescent="0.25">
      <c r="B399" s="37">
        <v>2016</v>
      </c>
      <c r="C399" s="12">
        <v>2015</v>
      </c>
      <c r="D399" s="12" t="s">
        <v>10</v>
      </c>
      <c r="E399" s="12">
        <v>2019</v>
      </c>
      <c r="F399" s="12">
        <v>50</v>
      </c>
      <c r="G399" s="13">
        <v>2425.0902527075809</v>
      </c>
      <c r="H399" s="13">
        <v>2425.0902527075809</v>
      </c>
      <c r="I399" s="13">
        <v>104.8014440433213</v>
      </c>
      <c r="J399" s="13">
        <v>0</v>
      </c>
      <c r="K399" s="12">
        <v>9541</v>
      </c>
      <c r="L399" s="12">
        <v>9541</v>
      </c>
      <c r="M399" s="15">
        <v>4</v>
      </c>
    </row>
    <row r="400" spans="2:13" x14ac:dyDescent="0.25">
      <c r="B400" s="37">
        <v>2016</v>
      </c>
      <c r="C400" s="12">
        <v>2015</v>
      </c>
      <c r="D400" s="12" t="s">
        <v>12</v>
      </c>
      <c r="E400" s="12">
        <v>2018</v>
      </c>
      <c r="F400" s="12">
        <v>50</v>
      </c>
      <c r="G400" s="13">
        <v>7681.4079422382665</v>
      </c>
      <c r="H400" s="13">
        <v>7681.4079422382665</v>
      </c>
      <c r="I400" s="13">
        <v>364.59386281588445</v>
      </c>
      <c r="J400" s="13">
        <v>8.1227436823104693</v>
      </c>
      <c r="K400" s="12">
        <v>14360</v>
      </c>
      <c r="L400" s="12">
        <v>18000</v>
      </c>
      <c r="M400" s="15">
        <v>3</v>
      </c>
    </row>
    <row r="401" spans="2:13" x14ac:dyDescent="0.25">
      <c r="B401" s="37">
        <v>2016</v>
      </c>
      <c r="C401" s="12">
        <v>2015</v>
      </c>
      <c r="D401" s="12" t="s">
        <v>32</v>
      </c>
      <c r="E401" s="12">
        <v>2019</v>
      </c>
      <c r="F401" s="12">
        <v>500</v>
      </c>
      <c r="G401" s="13">
        <v>2175.9927797833934</v>
      </c>
      <c r="H401" s="13">
        <v>2175.9927797833934</v>
      </c>
      <c r="I401" s="13">
        <v>13.267148014440432</v>
      </c>
      <c r="J401" s="13">
        <v>2.3646209386281587</v>
      </c>
      <c r="K401" s="12">
        <v>9541</v>
      </c>
      <c r="L401" s="12">
        <v>9541</v>
      </c>
      <c r="M401" s="15">
        <v>4</v>
      </c>
    </row>
    <row r="402" spans="2:13" x14ac:dyDescent="0.25">
      <c r="B402" s="37">
        <v>2016</v>
      </c>
      <c r="C402" s="12">
        <v>2015</v>
      </c>
      <c r="D402" s="12" t="s">
        <v>14</v>
      </c>
      <c r="E402" s="12">
        <v>2018</v>
      </c>
      <c r="F402" s="12">
        <v>100</v>
      </c>
      <c r="G402" s="13">
        <v>1483.7545126353789</v>
      </c>
      <c r="H402" s="13">
        <v>1483.7545126353789</v>
      </c>
      <c r="I402" s="13">
        <v>41.498194945848368</v>
      </c>
      <c r="J402" s="13">
        <v>0</v>
      </c>
      <c r="K402" s="12">
        <v>9541</v>
      </c>
      <c r="L402" s="12">
        <v>9541</v>
      </c>
      <c r="M402" s="15">
        <v>3</v>
      </c>
    </row>
    <row r="403" spans="2:13" x14ac:dyDescent="0.25">
      <c r="B403" s="37">
        <v>2016</v>
      </c>
      <c r="C403" s="12">
        <v>2015</v>
      </c>
      <c r="D403" s="12" t="s">
        <v>33</v>
      </c>
      <c r="E403" s="12">
        <v>2019</v>
      </c>
      <c r="F403" s="12">
        <v>400</v>
      </c>
      <c r="G403" s="13">
        <v>5713.8989169675087</v>
      </c>
      <c r="H403" s="13">
        <v>5713.8989169675087</v>
      </c>
      <c r="I403" s="13">
        <v>68.682310469314075</v>
      </c>
      <c r="J403" s="13">
        <v>0</v>
      </c>
      <c r="K403" s="12">
        <v>9541</v>
      </c>
      <c r="L403" s="12">
        <v>9541</v>
      </c>
      <c r="M403" s="15">
        <v>4</v>
      </c>
    </row>
    <row r="404" spans="2:13" x14ac:dyDescent="0.25">
      <c r="B404" s="37">
        <v>2016</v>
      </c>
      <c r="C404" s="12">
        <v>2015</v>
      </c>
      <c r="D404" s="12" t="s">
        <v>13</v>
      </c>
      <c r="E404" s="12">
        <v>2018</v>
      </c>
      <c r="F404" s="12">
        <v>100</v>
      </c>
      <c r="G404" s="13">
        <v>3761.7328519855591</v>
      </c>
      <c r="H404" s="13">
        <v>3761.7328519855591</v>
      </c>
      <c r="I404" s="13">
        <v>62.427797833935017</v>
      </c>
      <c r="J404" s="13">
        <v>0</v>
      </c>
      <c r="K404" s="12">
        <v>9541</v>
      </c>
      <c r="L404" s="12">
        <v>9541</v>
      </c>
      <c r="M404" s="15">
        <v>3</v>
      </c>
    </row>
    <row r="405" spans="2:13" x14ac:dyDescent="0.25">
      <c r="B405" s="40">
        <v>2016</v>
      </c>
      <c r="C405" s="18">
        <v>2015</v>
      </c>
      <c r="D405" s="18" t="s">
        <v>15</v>
      </c>
      <c r="E405" s="18">
        <v>2017</v>
      </c>
      <c r="F405" s="18">
        <v>150</v>
      </c>
      <c r="G405" s="19">
        <v>2238.2671480144404</v>
      </c>
      <c r="H405" s="19">
        <v>2238.2671480144404</v>
      </c>
      <c r="I405" s="19">
        <v>19.250902527075809</v>
      </c>
      <c r="J405" s="19">
        <v>0</v>
      </c>
      <c r="K405" s="18">
        <v>9541</v>
      </c>
      <c r="L405" s="18">
        <v>9541</v>
      </c>
      <c r="M405" s="35">
        <v>2</v>
      </c>
    </row>
    <row r="408" spans="2:13" x14ac:dyDescent="0.25">
      <c r="G408" s="12"/>
      <c r="H408" s="13"/>
    </row>
    <row r="409" spans="2:13" x14ac:dyDescent="0.25">
      <c r="G409" s="12"/>
    </row>
    <row r="410" spans="2:13" x14ac:dyDescent="0.25">
      <c r="G410" s="12"/>
    </row>
    <row r="411" spans="2:13" x14ac:dyDescent="0.25">
      <c r="G411" s="12"/>
    </row>
    <row r="412" spans="2:13" x14ac:dyDescent="0.25">
      <c r="G412" s="12"/>
    </row>
    <row r="413" spans="2:13" x14ac:dyDescent="0.25">
      <c r="G413" s="12"/>
    </row>
    <row r="414" spans="2:13" x14ac:dyDescent="0.25">
      <c r="G414" s="12"/>
    </row>
    <row r="415" spans="2:13" x14ac:dyDescent="0.25">
      <c r="G415" s="12"/>
    </row>
    <row r="416" spans="2:13" x14ac:dyDescent="0.25">
      <c r="G416" s="12"/>
    </row>
    <row r="417" spans="7:8" x14ac:dyDescent="0.25">
      <c r="G417" s="12"/>
      <c r="H417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tabSelected="1" workbookViewId="0">
      <selection activeCell="A175" sqref="A175"/>
    </sheetView>
  </sheetViews>
  <sheetFormatPr defaultRowHeight="15.75" x14ac:dyDescent="0.25"/>
  <cols>
    <col min="1" max="1" width="7.25" customWidth="1"/>
    <col min="2" max="2" width="13.375" bestFit="1" customWidth="1"/>
    <col min="3" max="3" width="33" bestFit="1" customWidth="1"/>
    <col min="4" max="4" width="26" bestFit="1" customWidth="1"/>
    <col min="5" max="5" width="15.625" bestFit="1" customWidth="1"/>
    <col min="6" max="6" width="28.375" bestFit="1" customWidth="1"/>
    <col min="7" max="7" width="24" bestFit="1" customWidth="1"/>
  </cols>
  <sheetData>
    <row r="1" spans="1:7" x14ac:dyDescent="0.25">
      <c r="A1" s="38" t="s">
        <v>37</v>
      </c>
    </row>
    <row r="4" spans="1:7" x14ac:dyDescent="0.25">
      <c r="A4" s="41" t="s">
        <v>9</v>
      </c>
      <c r="B4" s="32" t="s">
        <v>2</v>
      </c>
      <c r="C4" s="32" t="s">
        <v>27</v>
      </c>
      <c r="D4" s="32" t="s">
        <v>20</v>
      </c>
      <c r="E4" s="32" t="s">
        <v>17</v>
      </c>
      <c r="F4" s="32" t="s">
        <v>7</v>
      </c>
      <c r="G4" s="32" t="s">
        <v>24</v>
      </c>
    </row>
    <row r="5" spans="1:7" x14ac:dyDescent="0.25">
      <c r="A5" s="39">
        <v>1996</v>
      </c>
      <c r="B5" s="7">
        <v>1995</v>
      </c>
      <c r="C5" s="7" t="s">
        <v>48</v>
      </c>
      <c r="D5" s="8">
        <v>2284.0690978886755</v>
      </c>
      <c r="E5" s="8">
        <v>77.735124760076772</v>
      </c>
      <c r="F5" s="8">
        <v>3.6468330134357001</v>
      </c>
      <c r="G5" s="9">
        <v>8142</v>
      </c>
    </row>
    <row r="6" spans="1:7" x14ac:dyDescent="0.25">
      <c r="A6" s="37">
        <v>1996</v>
      </c>
      <c r="B6" s="12">
        <v>1995</v>
      </c>
      <c r="C6" s="12" t="s">
        <v>45</v>
      </c>
      <c r="D6" s="13">
        <v>1443.3781190019192</v>
      </c>
      <c r="E6" s="13">
        <v>10.172744721689059</v>
      </c>
      <c r="F6" s="13">
        <v>9.9808061420345489</v>
      </c>
      <c r="G6" s="14">
        <v>9477</v>
      </c>
    </row>
    <row r="7" spans="1:7" x14ac:dyDescent="0.25">
      <c r="A7" s="37">
        <v>1996</v>
      </c>
      <c r="B7" s="12">
        <v>1995</v>
      </c>
      <c r="C7" s="12" t="s">
        <v>41</v>
      </c>
      <c r="D7" s="13">
        <v>660.26871401151629</v>
      </c>
      <c r="E7" s="13">
        <v>43.76199616122841</v>
      </c>
      <c r="F7" s="13">
        <v>0.76775431861804222</v>
      </c>
      <c r="G7" s="14">
        <v>6842</v>
      </c>
    </row>
    <row r="8" spans="1:7" x14ac:dyDescent="0.25">
      <c r="A8" s="37">
        <v>1996</v>
      </c>
      <c r="B8" s="12">
        <v>1995</v>
      </c>
      <c r="C8" s="12" t="s">
        <v>40</v>
      </c>
      <c r="D8" s="13">
        <v>527.83109404990398</v>
      </c>
      <c r="E8" s="13">
        <v>18.042226487523994</v>
      </c>
      <c r="F8" s="13">
        <v>0.19193857965451055</v>
      </c>
      <c r="G8" s="14">
        <v>10663</v>
      </c>
    </row>
    <row r="9" spans="1:7" x14ac:dyDescent="0.25">
      <c r="A9" s="37">
        <v>1996</v>
      </c>
      <c r="B9" s="12">
        <v>1995</v>
      </c>
      <c r="C9" s="12" t="s">
        <v>42</v>
      </c>
      <c r="D9" s="13">
        <v>2055.6621880998082</v>
      </c>
      <c r="E9" s="13">
        <v>34.357005758157385</v>
      </c>
      <c r="F9" s="13">
        <v>0.57581573896353166</v>
      </c>
      <c r="G9" s="14">
        <v>5687</v>
      </c>
    </row>
    <row r="10" spans="1:7" x14ac:dyDescent="0.25">
      <c r="A10" s="37">
        <v>1996</v>
      </c>
      <c r="B10" s="12">
        <v>1995</v>
      </c>
      <c r="C10" s="12" t="s">
        <v>44</v>
      </c>
      <c r="D10" s="13">
        <v>4176.5834932821499</v>
      </c>
      <c r="E10" s="13">
        <v>19.577735124760075</v>
      </c>
      <c r="F10" s="13">
        <v>6.1420345489443378</v>
      </c>
      <c r="G10" s="14">
        <v>10338</v>
      </c>
    </row>
    <row r="11" spans="1:7" x14ac:dyDescent="0.25">
      <c r="A11" s="37">
        <v>1996</v>
      </c>
      <c r="B11" s="12">
        <v>1995</v>
      </c>
      <c r="C11" s="12" t="s">
        <v>43</v>
      </c>
      <c r="D11" s="13">
        <v>4485.6046065259115</v>
      </c>
      <c r="E11" s="13">
        <v>123.99232245681381</v>
      </c>
      <c r="F11" s="13">
        <v>0</v>
      </c>
      <c r="G11" s="14">
        <v>32391</v>
      </c>
    </row>
    <row r="12" spans="1:7" x14ac:dyDescent="0.25">
      <c r="A12" s="37">
        <v>1996</v>
      </c>
      <c r="B12" s="12">
        <v>1995</v>
      </c>
      <c r="C12" s="12" t="s">
        <v>39</v>
      </c>
      <c r="D12" s="13">
        <v>3765.8349328214972</v>
      </c>
      <c r="E12" s="13">
        <v>130.32629558541268</v>
      </c>
      <c r="F12" s="13">
        <v>28.982725527831093</v>
      </c>
      <c r="G12" s="14">
        <v>8077</v>
      </c>
    </row>
    <row r="13" spans="1:7" x14ac:dyDescent="0.25">
      <c r="A13" s="37">
        <v>1996</v>
      </c>
      <c r="B13" s="12">
        <v>1995</v>
      </c>
      <c r="C13" s="12" t="s">
        <v>12</v>
      </c>
      <c r="D13" s="13">
        <v>10472.168905950095</v>
      </c>
      <c r="E13" s="13">
        <v>24.568138195777351</v>
      </c>
      <c r="F13" s="13">
        <v>0</v>
      </c>
      <c r="G13" s="14">
        <v>16377</v>
      </c>
    </row>
    <row r="14" spans="1:7" x14ac:dyDescent="0.25">
      <c r="A14" s="37">
        <v>1996</v>
      </c>
      <c r="B14" s="12">
        <v>1995</v>
      </c>
      <c r="C14" s="12" t="s">
        <v>46</v>
      </c>
      <c r="D14" s="13">
        <v>3186.1804222648752</v>
      </c>
      <c r="E14" s="13">
        <v>38.003838771593088</v>
      </c>
      <c r="F14" s="13">
        <v>0</v>
      </c>
      <c r="G14" s="14">
        <v>10280</v>
      </c>
    </row>
    <row r="15" spans="1:7" x14ac:dyDescent="0.25">
      <c r="A15" s="37">
        <v>1996</v>
      </c>
      <c r="B15" s="12">
        <v>1995</v>
      </c>
      <c r="C15" s="12" t="s">
        <v>49</v>
      </c>
      <c r="D15" s="13">
        <v>1520.1535508637235</v>
      </c>
      <c r="E15" s="13">
        <v>40.1151631477927</v>
      </c>
      <c r="F15" s="13">
        <v>0</v>
      </c>
      <c r="G15" s="14">
        <v>10280</v>
      </c>
    </row>
    <row r="16" spans="1:7" x14ac:dyDescent="0.25">
      <c r="A16" s="37">
        <v>1996</v>
      </c>
      <c r="B16" s="12">
        <v>1995</v>
      </c>
      <c r="C16" s="12" t="s">
        <v>47</v>
      </c>
      <c r="D16" s="13">
        <v>5099.8080614203454</v>
      </c>
      <c r="E16" s="13">
        <v>9.7888675623800374</v>
      </c>
      <c r="F16" s="13">
        <v>0</v>
      </c>
      <c r="G16" s="14">
        <v>10280</v>
      </c>
    </row>
    <row r="17" spans="1:7" x14ac:dyDescent="0.25">
      <c r="A17" s="37">
        <v>1997</v>
      </c>
      <c r="B17" s="12">
        <v>1996</v>
      </c>
      <c r="C17" s="7" t="s">
        <v>48</v>
      </c>
      <c r="D17" s="13">
        <v>2045.7796852646638</v>
      </c>
      <c r="E17" s="13">
        <v>48.927038626609452</v>
      </c>
      <c r="F17" s="13">
        <v>3.4334763948497855</v>
      </c>
      <c r="G17" s="14">
        <v>9463</v>
      </c>
    </row>
    <row r="18" spans="1:7" x14ac:dyDescent="0.25">
      <c r="A18" s="37">
        <v>1997</v>
      </c>
      <c r="B18" s="12">
        <v>1996</v>
      </c>
      <c r="C18" s="12" t="s">
        <v>45</v>
      </c>
      <c r="D18" s="13">
        <v>1384.8354792560801</v>
      </c>
      <c r="E18" s="13">
        <v>41.917024320457799</v>
      </c>
      <c r="F18" s="13">
        <v>0.71530758226037205</v>
      </c>
      <c r="G18" s="14">
        <v>9500</v>
      </c>
    </row>
    <row r="19" spans="1:7" x14ac:dyDescent="0.25">
      <c r="A19" s="37">
        <v>1997</v>
      </c>
      <c r="B19" s="12">
        <v>1996</v>
      </c>
      <c r="C19" s="12" t="s">
        <v>41</v>
      </c>
      <c r="D19" s="13">
        <v>615.16452074391998</v>
      </c>
      <c r="E19" s="13">
        <v>42.06008583690987</v>
      </c>
      <c r="F19" s="13">
        <v>0.71530758226037205</v>
      </c>
      <c r="G19" s="14">
        <v>7000</v>
      </c>
    </row>
    <row r="20" spans="1:7" x14ac:dyDescent="0.25">
      <c r="A20" s="37">
        <v>1997</v>
      </c>
      <c r="B20" s="12">
        <v>1996</v>
      </c>
      <c r="C20" s="12" t="s">
        <v>40</v>
      </c>
      <c r="D20" s="13">
        <v>505.00715307582266</v>
      </c>
      <c r="E20" s="13">
        <v>17.310443490701001</v>
      </c>
      <c r="F20" s="13">
        <v>0.14306151645207441</v>
      </c>
      <c r="G20" s="14">
        <v>9700</v>
      </c>
    </row>
    <row r="21" spans="1:7" x14ac:dyDescent="0.25">
      <c r="A21" s="37">
        <v>1997</v>
      </c>
      <c r="B21" s="12">
        <v>1996</v>
      </c>
      <c r="C21" s="12" t="s">
        <v>44</v>
      </c>
      <c r="D21" s="13">
        <v>3903.5402510059344</v>
      </c>
      <c r="E21" s="13">
        <v>19.028286935542393</v>
      </c>
      <c r="F21" s="13">
        <v>6.0651681509310382</v>
      </c>
      <c r="G21" s="14">
        <v>10338</v>
      </c>
    </row>
    <row r="22" spans="1:7" x14ac:dyDescent="0.25">
      <c r="A22" s="37">
        <v>1997</v>
      </c>
      <c r="B22" s="12">
        <v>1996</v>
      </c>
      <c r="C22" s="12" t="s">
        <v>42</v>
      </c>
      <c r="D22" s="13">
        <v>2011.4449213161661</v>
      </c>
      <c r="E22" s="13">
        <v>20.171673819742491</v>
      </c>
      <c r="F22" s="13">
        <v>2.8612303290414882</v>
      </c>
      <c r="G22" s="14">
        <v>5500</v>
      </c>
    </row>
    <row r="23" spans="1:7" x14ac:dyDescent="0.25">
      <c r="A23" s="37">
        <v>1997</v>
      </c>
      <c r="B23" s="12">
        <v>1996</v>
      </c>
      <c r="C23" s="12" t="s">
        <v>38</v>
      </c>
      <c r="D23" s="13">
        <v>2164.5207439198857</v>
      </c>
      <c r="E23" s="13">
        <v>76.824034334763951</v>
      </c>
      <c r="F23" s="13">
        <v>0.57224606580829762</v>
      </c>
      <c r="G23" s="14">
        <v>10400</v>
      </c>
    </row>
    <row r="24" spans="1:7" x14ac:dyDescent="0.25">
      <c r="A24" s="37">
        <v>1997</v>
      </c>
      <c r="B24" s="12">
        <v>1996</v>
      </c>
      <c r="C24" s="12" t="s">
        <v>39</v>
      </c>
      <c r="D24" s="13">
        <v>2494.9928469241777</v>
      </c>
      <c r="E24" s="13">
        <v>95.851216022889844</v>
      </c>
      <c r="F24" s="13">
        <v>3.1473533619456369</v>
      </c>
      <c r="G24" s="14">
        <v>8077</v>
      </c>
    </row>
    <row r="25" spans="1:7" x14ac:dyDescent="0.25">
      <c r="A25" s="37">
        <v>1997</v>
      </c>
      <c r="B25" s="12">
        <v>1996</v>
      </c>
      <c r="C25" s="12" t="s">
        <v>43</v>
      </c>
      <c r="D25" s="13">
        <v>2828.3261802575107</v>
      </c>
      <c r="E25" s="13">
        <v>133.6194563662375</v>
      </c>
      <c r="F25" s="13">
        <v>0</v>
      </c>
      <c r="G25" s="14">
        <v>32391</v>
      </c>
    </row>
    <row r="26" spans="1:7" x14ac:dyDescent="0.25">
      <c r="A26" s="37">
        <v>1997</v>
      </c>
      <c r="B26" s="12">
        <v>1996</v>
      </c>
      <c r="C26" s="12" t="s">
        <v>12</v>
      </c>
      <c r="D26" s="13">
        <v>8944.2060085836911</v>
      </c>
      <c r="E26" s="13">
        <v>23.891273247496425</v>
      </c>
      <c r="F26" s="13">
        <v>0</v>
      </c>
      <c r="G26" s="14">
        <v>16377</v>
      </c>
    </row>
    <row r="27" spans="1:7" x14ac:dyDescent="0.25">
      <c r="A27" s="37">
        <v>1997</v>
      </c>
      <c r="B27" s="12">
        <v>1996</v>
      </c>
      <c r="C27" s="12" t="s">
        <v>46</v>
      </c>
      <c r="D27" s="13">
        <v>2668.0972818311875</v>
      </c>
      <c r="E27" s="13">
        <v>36.623748211731048</v>
      </c>
      <c r="F27" s="13">
        <v>0</v>
      </c>
      <c r="G27" s="14">
        <v>10280</v>
      </c>
    </row>
    <row r="28" spans="1:7" x14ac:dyDescent="0.25">
      <c r="A28" s="37">
        <v>1997</v>
      </c>
      <c r="B28" s="12">
        <v>1996</v>
      </c>
      <c r="C28" s="12" t="s">
        <v>47</v>
      </c>
      <c r="D28" s="13">
        <v>3336.194563662375</v>
      </c>
      <c r="E28" s="13">
        <v>9.5851216022889858</v>
      </c>
      <c r="F28" s="13">
        <v>0</v>
      </c>
      <c r="G28" s="14">
        <v>10280</v>
      </c>
    </row>
    <row r="29" spans="1:7" x14ac:dyDescent="0.25">
      <c r="A29" s="37">
        <v>1997</v>
      </c>
      <c r="B29" s="12">
        <v>1996</v>
      </c>
      <c r="C29" s="12" t="s">
        <v>49</v>
      </c>
      <c r="D29" s="13">
        <v>1008.3333333333334</v>
      </c>
      <c r="E29" s="13">
        <v>38.055555555555557</v>
      </c>
      <c r="F29" s="13">
        <v>0</v>
      </c>
      <c r="G29" s="14">
        <v>10280</v>
      </c>
    </row>
    <row r="30" spans="1:7" x14ac:dyDescent="0.25">
      <c r="A30" s="37">
        <v>1998</v>
      </c>
      <c r="B30" s="12">
        <v>1997</v>
      </c>
      <c r="C30" s="7" t="s">
        <v>48</v>
      </c>
      <c r="D30" s="13">
        <v>1498.6111111111111</v>
      </c>
      <c r="E30" s="13">
        <v>31.25</v>
      </c>
      <c r="F30" s="13">
        <v>4.5138888888888893</v>
      </c>
      <c r="G30" s="14">
        <v>9087</v>
      </c>
    </row>
    <row r="31" spans="1:7" x14ac:dyDescent="0.25">
      <c r="A31" s="37">
        <v>1998</v>
      </c>
      <c r="B31" s="12">
        <v>1997</v>
      </c>
      <c r="C31" s="12" t="s">
        <v>45</v>
      </c>
      <c r="D31" s="13">
        <v>1376.3888888888889</v>
      </c>
      <c r="E31" s="13">
        <v>41.666666666666671</v>
      </c>
      <c r="F31" s="13">
        <v>0.69444444444444442</v>
      </c>
      <c r="G31" s="14">
        <v>9500</v>
      </c>
    </row>
    <row r="32" spans="1:7" x14ac:dyDescent="0.25">
      <c r="A32" s="37">
        <v>1998</v>
      </c>
      <c r="B32" s="12">
        <v>1997</v>
      </c>
      <c r="C32" s="12" t="s">
        <v>41</v>
      </c>
      <c r="D32" s="13">
        <v>611.11111111111109</v>
      </c>
      <c r="E32" s="13">
        <v>20.833333333333336</v>
      </c>
      <c r="F32" s="13">
        <v>2.7777777777777777</v>
      </c>
      <c r="G32" s="14">
        <v>7000</v>
      </c>
    </row>
    <row r="33" spans="1:7" x14ac:dyDescent="0.25">
      <c r="A33" s="37">
        <v>1998</v>
      </c>
      <c r="B33" s="12">
        <v>1997</v>
      </c>
      <c r="C33" s="12" t="s">
        <v>40</v>
      </c>
      <c r="D33" s="13">
        <v>451.38888888888891</v>
      </c>
      <c r="E33" s="13">
        <v>5.5555555555555554</v>
      </c>
      <c r="F33" s="13">
        <v>6.9444444444444446</v>
      </c>
      <c r="G33" s="14">
        <v>10600</v>
      </c>
    </row>
    <row r="34" spans="1:7" x14ac:dyDescent="0.25">
      <c r="A34" s="37">
        <v>1998</v>
      </c>
      <c r="B34" s="12">
        <v>1997</v>
      </c>
      <c r="C34" s="12" t="s">
        <v>44</v>
      </c>
      <c r="D34" s="13">
        <v>3630.4970087297188</v>
      </c>
      <c r="E34" s="13">
        <v>18.478838746324712</v>
      </c>
      <c r="F34" s="13">
        <v>5.9883017529177387</v>
      </c>
      <c r="G34" s="14">
        <v>10338</v>
      </c>
    </row>
    <row r="35" spans="1:7" x14ac:dyDescent="0.25">
      <c r="A35" s="37">
        <v>1998</v>
      </c>
      <c r="B35" s="12">
        <v>1997</v>
      </c>
      <c r="C35" s="12" t="s">
        <v>42</v>
      </c>
      <c r="D35" s="13">
        <v>2000</v>
      </c>
      <c r="E35" s="13">
        <v>20</v>
      </c>
      <c r="F35" s="13">
        <v>2.7777777777777777</v>
      </c>
      <c r="G35" s="14">
        <v>5361</v>
      </c>
    </row>
    <row r="36" spans="1:7" x14ac:dyDescent="0.25">
      <c r="A36" s="37">
        <v>1998</v>
      </c>
      <c r="B36" s="12">
        <v>1997</v>
      </c>
      <c r="C36" s="12" t="s">
        <v>38</v>
      </c>
      <c r="D36" s="13">
        <v>2152.7777777777778</v>
      </c>
      <c r="E36" s="13">
        <v>76.388888888888886</v>
      </c>
      <c r="F36" s="13">
        <v>0.55555555555555558</v>
      </c>
      <c r="G36" s="14">
        <v>10400</v>
      </c>
    </row>
    <row r="37" spans="1:7" x14ac:dyDescent="0.25">
      <c r="A37" s="37">
        <v>1998</v>
      </c>
      <c r="B37" s="12">
        <v>1997</v>
      </c>
      <c r="C37" s="12" t="s">
        <v>39</v>
      </c>
      <c r="D37" s="13">
        <v>2050</v>
      </c>
      <c r="E37" s="13">
        <v>59.722222222222221</v>
      </c>
      <c r="F37" s="13">
        <v>7.2222222222222223</v>
      </c>
      <c r="G37" s="14">
        <v>8224</v>
      </c>
    </row>
    <row r="38" spans="1:7" x14ac:dyDescent="0.25">
      <c r="A38" s="37">
        <v>1998</v>
      </c>
      <c r="B38" s="12">
        <v>1997</v>
      </c>
      <c r="C38" s="12" t="s">
        <v>43</v>
      </c>
      <c r="D38" s="13">
        <v>2812.5</v>
      </c>
      <c r="E38" s="13">
        <v>132.91666666666669</v>
      </c>
      <c r="F38" s="13">
        <v>0</v>
      </c>
      <c r="G38" s="14">
        <v>32391</v>
      </c>
    </row>
    <row r="39" spans="1:7" x14ac:dyDescent="0.25">
      <c r="A39" s="37">
        <v>1998</v>
      </c>
      <c r="B39" s="12">
        <v>1997</v>
      </c>
      <c r="C39" s="12" t="s">
        <v>12</v>
      </c>
      <c r="D39" s="13">
        <v>7345.8333333333339</v>
      </c>
      <c r="E39" s="13">
        <v>0</v>
      </c>
      <c r="F39" s="13">
        <v>7.5000000000000009</v>
      </c>
      <c r="G39" s="14">
        <v>16000</v>
      </c>
    </row>
    <row r="40" spans="1:7" x14ac:dyDescent="0.25">
      <c r="A40" s="37">
        <v>1998</v>
      </c>
      <c r="B40" s="12">
        <v>1997</v>
      </c>
      <c r="C40" s="12" t="s">
        <v>46</v>
      </c>
      <c r="D40" s="13">
        <v>2652.7777777777778</v>
      </c>
      <c r="E40" s="13">
        <v>63.888888888888893</v>
      </c>
      <c r="F40" s="13">
        <v>0</v>
      </c>
      <c r="G40" s="14">
        <v>10280</v>
      </c>
    </row>
    <row r="41" spans="1:7" x14ac:dyDescent="0.25">
      <c r="A41" s="37">
        <v>1998</v>
      </c>
      <c r="B41" s="12">
        <v>1997</v>
      </c>
      <c r="C41" s="12" t="s">
        <v>47</v>
      </c>
      <c r="D41" s="13">
        <v>4423.6111111111113</v>
      </c>
      <c r="E41" s="13">
        <v>13.472222222222221</v>
      </c>
      <c r="F41" s="13">
        <v>0</v>
      </c>
      <c r="G41" s="14">
        <v>10280</v>
      </c>
    </row>
    <row r="42" spans="1:7" x14ac:dyDescent="0.25">
      <c r="A42" s="37">
        <v>1998</v>
      </c>
      <c r="B42" s="12">
        <v>1997</v>
      </c>
      <c r="C42" s="12" t="s">
        <v>49</v>
      </c>
      <c r="D42" s="13">
        <v>1340.2777777777778</v>
      </c>
      <c r="E42" s="13">
        <v>35.555555555555557</v>
      </c>
      <c r="F42" s="13">
        <v>0</v>
      </c>
      <c r="G42" s="14">
        <v>10280</v>
      </c>
    </row>
    <row r="43" spans="1:7" x14ac:dyDescent="0.25">
      <c r="A43" s="37">
        <v>1999</v>
      </c>
      <c r="B43" s="12">
        <v>1998</v>
      </c>
      <c r="C43" s="7" t="s">
        <v>48</v>
      </c>
      <c r="D43" s="13">
        <v>1485.054347826087</v>
      </c>
      <c r="E43" s="13">
        <v>31.290760869565219</v>
      </c>
      <c r="F43" s="13">
        <v>4.5244565217391308</v>
      </c>
      <c r="G43" s="14">
        <v>9087</v>
      </c>
    </row>
    <row r="44" spans="1:7" x14ac:dyDescent="0.25">
      <c r="A44" s="37">
        <v>1999</v>
      </c>
      <c r="B44" s="12">
        <v>1998</v>
      </c>
      <c r="C44" s="12" t="s">
        <v>45</v>
      </c>
      <c r="D44" s="13">
        <v>1364.1304347826087</v>
      </c>
      <c r="E44" s="13">
        <v>41.711956521739133</v>
      </c>
      <c r="F44" s="13">
        <v>0.69293478260869568</v>
      </c>
      <c r="G44" s="14">
        <v>9500</v>
      </c>
    </row>
    <row r="45" spans="1:7" x14ac:dyDescent="0.25">
      <c r="A45" s="37">
        <v>1999</v>
      </c>
      <c r="B45" s="12">
        <v>1998</v>
      </c>
      <c r="C45" s="12" t="s">
        <v>41</v>
      </c>
      <c r="D45" s="13">
        <v>604.61956521739137</v>
      </c>
      <c r="E45" s="13">
        <v>20.855978260869566</v>
      </c>
      <c r="F45" s="13">
        <v>0.69293478260869568</v>
      </c>
      <c r="G45" s="14">
        <v>7000</v>
      </c>
    </row>
    <row r="46" spans="1:7" x14ac:dyDescent="0.25">
      <c r="A46" s="37">
        <v>1999</v>
      </c>
      <c r="B46" s="12">
        <v>1998</v>
      </c>
      <c r="C46" s="12" t="s">
        <v>40</v>
      </c>
      <c r="D46" s="13">
        <v>447.01086956521738</v>
      </c>
      <c r="E46" s="13">
        <v>8.6277173913043477</v>
      </c>
      <c r="F46" s="13">
        <v>0.13586956521739132</v>
      </c>
      <c r="G46" s="14">
        <v>10600</v>
      </c>
    </row>
    <row r="47" spans="1:7" x14ac:dyDescent="0.25">
      <c r="A47" s="37">
        <v>1999</v>
      </c>
      <c r="B47" s="12">
        <v>1998</v>
      </c>
      <c r="C47" s="12" t="s">
        <v>44</v>
      </c>
      <c r="D47" s="13">
        <v>3357.4537664535032</v>
      </c>
      <c r="E47" s="13">
        <v>17.92939055710703</v>
      </c>
      <c r="F47" s="13">
        <v>5.9114353549044392</v>
      </c>
      <c r="G47" s="14">
        <v>10338</v>
      </c>
    </row>
    <row r="48" spans="1:7" x14ac:dyDescent="0.25">
      <c r="A48" s="37">
        <v>1999</v>
      </c>
      <c r="B48" s="12">
        <v>1998</v>
      </c>
      <c r="C48" s="12" t="s">
        <v>42</v>
      </c>
      <c r="D48" s="13">
        <v>1980.9782608695652</v>
      </c>
      <c r="E48" s="13">
        <v>20.02717391304348</v>
      </c>
      <c r="F48" s="13">
        <v>2.7853260869565215</v>
      </c>
      <c r="G48" s="14">
        <v>5361</v>
      </c>
    </row>
    <row r="49" spans="1:7" x14ac:dyDescent="0.25">
      <c r="A49" s="37">
        <v>1999</v>
      </c>
      <c r="B49" s="12">
        <v>1998</v>
      </c>
      <c r="C49" s="12" t="s">
        <v>38</v>
      </c>
      <c r="D49" s="13">
        <v>2133.1521739130435</v>
      </c>
      <c r="E49" s="13">
        <v>76.480978260869563</v>
      </c>
      <c r="F49" s="13">
        <v>0.55706521739130432</v>
      </c>
      <c r="G49" s="14">
        <v>10400</v>
      </c>
    </row>
    <row r="50" spans="1:7" x14ac:dyDescent="0.25">
      <c r="A50" s="37">
        <v>1999</v>
      </c>
      <c r="B50" s="12">
        <v>1998</v>
      </c>
      <c r="C50" s="12" t="s">
        <v>39</v>
      </c>
      <c r="D50" s="13">
        <v>1967.391304347826</v>
      </c>
      <c r="E50" s="13">
        <v>59.782608695652172</v>
      </c>
      <c r="F50" s="13">
        <v>7.2282608695652177</v>
      </c>
      <c r="G50" s="14">
        <v>8291</v>
      </c>
    </row>
    <row r="51" spans="1:7" x14ac:dyDescent="0.25">
      <c r="A51" s="37">
        <v>1999</v>
      </c>
      <c r="B51" s="12">
        <v>1998</v>
      </c>
      <c r="C51" s="12" t="s">
        <v>12</v>
      </c>
      <c r="D51" s="13">
        <v>8005.434782608696</v>
      </c>
      <c r="E51" s="13">
        <v>0</v>
      </c>
      <c r="F51" s="13">
        <v>7.5135869565217392</v>
      </c>
      <c r="G51" s="14">
        <v>16000</v>
      </c>
    </row>
    <row r="52" spans="1:7" x14ac:dyDescent="0.25">
      <c r="A52" s="37">
        <v>1999</v>
      </c>
      <c r="B52" s="12">
        <v>1998</v>
      </c>
      <c r="C52" s="12" t="s">
        <v>43</v>
      </c>
      <c r="D52" s="13">
        <v>2487.771739130435</v>
      </c>
      <c r="E52" s="13">
        <v>116.71195652173914</v>
      </c>
      <c r="F52" s="13">
        <v>0</v>
      </c>
      <c r="G52" s="14">
        <v>32391</v>
      </c>
    </row>
    <row r="53" spans="1:7" x14ac:dyDescent="0.25">
      <c r="A53" s="37">
        <v>1999</v>
      </c>
      <c r="B53" s="12">
        <v>1998</v>
      </c>
      <c r="C53" s="12" t="s">
        <v>49</v>
      </c>
      <c r="D53" s="13">
        <v>1054.3478260869565</v>
      </c>
      <c r="E53" s="13">
        <v>35.217391304347828</v>
      </c>
      <c r="F53" s="13">
        <v>0</v>
      </c>
      <c r="G53" s="14">
        <v>10280</v>
      </c>
    </row>
    <row r="54" spans="1:7" x14ac:dyDescent="0.25">
      <c r="A54" s="37">
        <v>1999</v>
      </c>
      <c r="B54" s="12">
        <v>1998</v>
      </c>
      <c r="C54" s="12" t="s">
        <v>46</v>
      </c>
      <c r="D54" s="13">
        <v>2591.032608695652</v>
      </c>
      <c r="E54" s="13">
        <v>63.288043478260867</v>
      </c>
      <c r="F54" s="13">
        <v>0</v>
      </c>
      <c r="G54" s="14">
        <v>10280</v>
      </c>
    </row>
    <row r="55" spans="1:7" x14ac:dyDescent="0.25">
      <c r="A55" s="37">
        <v>1999</v>
      </c>
      <c r="B55" s="12">
        <v>1998</v>
      </c>
      <c r="C55" s="12" t="s">
        <v>47</v>
      </c>
      <c r="D55" s="13">
        <v>3944.2934782608695</v>
      </c>
      <c r="E55" s="13">
        <v>13.342391304347826</v>
      </c>
      <c r="F55" s="13">
        <v>0</v>
      </c>
      <c r="G55" s="14">
        <v>10280</v>
      </c>
    </row>
    <row r="56" spans="1:7" x14ac:dyDescent="0.25">
      <c r="A56" s="37">
        <v>2000</v>
      </c>
      <c r="B56" s="12">
        <v>1999</v>
      </c>
      <c r="C56" s="7" t="s">
        <v>48</v>
      </c>
      <c r="D56" s="13">
        <v>1473.2620320855615</v>
      </c>
      <c r="E56" s="13">
        <v>30.788770053475936</v>
      </c>
      <c r="F56" s="13">
        <v>4.4518716577540109</v>
      </c>
      <c r="G56" s="14">
        <v>9087</v>
      </c>
    </row>
    <row r="57" spans="1:7" x14ac:dyDescent="0.25">
      <c r="A57" s="37">
        <v>2000</v>
      </c>
      <c r="B57" s="12">
        <v>1999</v>
      </c>
      <c r="C57" s="12" t="s">
        <v>45</v>
      </c>
      <c r="D57" s="13">
        <v>1352.9411764705883</v>
      </c>
      <c r="E57" s="13">
        <v>41.042780748663098</v>
      </c>
      <c r="F57" s="13">
        <v>0.68181818181818188</v>
      </c>
      <c r="G57" s="14">
        <v>9500</v>
      </c>
    </row>
    <row r="58" spans="1:7" x14ac:dyDescent="0.25">
      <c r="A58" s="37">
        <v>2000</v>
      </c>
      <c r="B58" s="12">
        <v>1999</v>
      </c>
      <c r="C58" s="12" t="s">
        <v>41</v>
      </c>
      <c r="D58" s="13">
        <v>600.26737967914437</v>
      </c>
      <c r="E58" s="13">
        <v>20.521390374331549</v>
      </c>
      <c r="F58" s="13">
        <v>0.68181818181818188</v>
      </c>
      <c r="G58" s="14">
        <v>7000</v>
      </c>
    </row>
    <row r="59" spans="1:7" x14ac:dyDescent="0.25">
      <c r="A59" s="37">
        <v>2000</v>
      </c>
      <c r="B59" s="12">
        <v>1999</v>
      </c>
      <c r="C59" s="12" t="s">
        <v>40</v>
      </c>
      <c r="D59" s="13">
        <v>443.85026737967917</v>
      </c>
      <c r="E59" s="13">
        <v>8.4893048128342237</v>
      </c>
      <c r="F59" s="13">
        <v>0.13368983957219252</v>
      </c>
      <c r="G59" s="14">
        <v>10600</v>
      </c>
    </row>
    <row r="60" spans="1:7" x14ac:dyDescent="0.25">
      <c r="A60" s="37">
        <v>2000</v>
      </c>
      <c r="B60" s="12">
        <v>1999</v>
      </c>
      <c r="C60" s="12" t="s">
        <v>44</v>
      </c>
      <c r="D60" s="13">
        <v>3084.4105241772877</v>
      </c>
      <c r="E60" s="13">
        <v>17.379942367889349</v>
      </c>
      <c r="F60" s="13">
        <v>5.8345689568911396</v>
      </c>
      <c r="G60" s="14">
        <v>10338</v>
      </c>
    </row>
    <row r="61" spans="1:7" x14ac:dyDescent="0.25">
      <c r="A61" s="37">
        <v>2000</v>
      </c>
      <c r="B61" s="12">
        <v>1999</v>
      </c>
      <c r="C61" s="12" t="s">
        <v>42</v>
      </c>
      <c r="D61" s="13">
        <v>2891.7112299465239</v>
      </c>
      <c r="E61" s="13">
        <v>19.705882352941178</v>
      </c>
      <c r="F61" s="13">
        <v>2.7406417112299462</v>
      </c>
      <c r="G61" s="14">
        <v>5361</v>
      </c>
    </row>
    <row r="62" spans="1:7" x14ac:dyDescent="0.25">
      <c r="A62" s="37">
        <v>2000</v>
      </c>
      <c r="B62" s="12">
        <v>1999</v>
      </c>
      <c r="C62" s="12" t="s">
        <v>38</v>
      </c>
      <c r="D62" s="13">
        <v>3195.1871657754009</v>
      </c>
      <c r="E62" s="13">
        <v>75.254010695187162</v>
      </c>
      <c r="F62" s="13">
        <v>0.54812834224598928</v>
      </c>
      <c r="G62" s="14">
        <v>10400</v>
      </c>
    </row>
    <row r="63" spans="1:7" x14ac:dyDescent="0.25">
      <c r="A63" s="37">
        <v>2000</v>
      </c>
      <c r="B63" s="12">
        <v>1999</v>
      </c>
      <c r="C63" s="12" t="s">
        <v>39</v>
      </c>
      <c r="D63" s="13">
        <v>2509.3582887700536</v>
      </c>
      <c r="E63" s="13">
        <v>58.823529411764703</v>
      </c>
      <c r="F63" s="13">
        <v>7.1122994652406417</v>
      </c>
      <c r="G63" s="14">
        <v>8291</v>
      </c>
    </row>
    <row r="64" spans="1:7" x14ac:dyDescent="0.25">
      <c r="A64" s="37">
        <v>2000</v>
      </c>
      <c r="B64" s="12">
        <v>1999</v>
      </c>
      <c r="C64" s="12" t="s">
        <v>12</v>
      </c>
      <c r="D64" s="13">
        <v>5914.4385026737964</v>
      </c>
      <c r="E64" s="13">
        <v>0</v>
      </c>
      <c r="F64" s="13">
        <v>7.3930481283422465</v>
      </c>
      <c r="G64" s="14">
        <v>16000</v>
      </c>
    </row>
    <row r="65" spans="1:7" x14ac:dyDescent="0.25">
      <c r="A65" s="37">
        <v>2000</v>
      </c>
      <c r="B65" s="12">
        <v>1999</v>
      </c>
      <c r="C65" s="12" t="s">
        <v>43</v>
      </c>
      <c r="D65" s="13">
        <v>2167.1122994652405</v>
      </c>
      <c r="E65" s="13">
        <v>114.83957219251337</v>
      </c>
      <c r="F65" s="13">
        <v>0</v>
      </c>
      <c r="G65" s="14">
        <v>32391</v>
      </c>
    </row>
    <row r="66" spans="1:7" x14ac:dyDescent="0.25">
      <c r="A66" s="37">
        <v>2000</v>
      </c>
      <c r="B66" s="12">
        <v>1999</v>
      </c>
      <c r="C66" s="12" t="s">
        <v>49</v>
      </c>
      <c r="D66" s="13">
        <v>1327.5401069518716</v>
      </c>
      <c r="E66" s="13">
        <v>34.652406417112303</v>
      </c>
      <c r="F66" s="13">
        <v>0</v>
      </c>
      <c r="G66" s="14">
        <v>10280</v>
      </c>
    </row>
    <row r="67" spans="1:7" x14ac:dyDescent="0.25">
      <c r="A67" s="37">
        <v>2000</v>
      </c>
      <c r="B67" s="12">
        <v>1999</v>
      </c>
      <c r="C67" s="12" t="s">
        <v>46</v>
      </c>
      <c r="D67" s="13">
        <v>4089.5721925133689</v>
      </c>
      <c r="E67" s="13">
        <v>62.272727272727273</v>
      </c>
      <c r="F67" s="13">
        <v>0</v>
      </c>
      <c r="G67" s="14">
        <v>10280</v>
      </c>
    </row>
    <row r="68" spans="1:7" x14ac:dyDescent="0.25">
      <c r="A68" s="37">
        <v>2000</v>
      </c>
      <c r="B68" s="12">
        <v>1999</v>
      </c>
      <c r="C68" s="12" t="s">
        <v>47</v>
      </c>
      <c r="D68" s="13">
        <v>6465.2406417112297</v>
      </c>
      <c r="E68" s="13">
        <v>13.128342245989305</v>
      </c>
      <c r="F68" s="13">
        <v>0</v>
      </c>
      <c r="G68" s="14">
        <v>10280</v>
      </c>
    </row>
    <row r="69" spans="1:7" x14ac:dyDescent="0.25">
      <c r="A69" s="37">
        <v>2001</v>
      </c>
      <c r="B69" s="12">
        <v>2000</v>
      </c>
      <c r="C69" s="7" t="s">
        <v>48</v>
      </c>
      <c r="D69" s="13">
        <v>1429.3193717277486</v>
      </c>
      <c r="E69" s="13">
        <v>29.908376963350786</v>
      </c>
      <c r="F69" s="13">
        <v>4.3193717277486909</v>
      </c>
      <c r="G69" s="14">
        <v>9087</v>
      </c>
    </row>
    <row r="70" spans="1:7" x14ac:dyDescent="0.25">
      <c r="A70" s="37">
        <v>2001</v>
      </c>
      <c r="B70" s="12">
        <v>2000</v>
      </c>
      <c r="C70" s="12" t="s">
        <v>41</v>
      </c>
      <c r="D70" s="13">
        <v>582.46073298429314</v>
      </c>
      <c r="E70" s="13">
        <v>19.947643979057592</v>
      </c>
      <c r="F70" s="13">
        <v>0.66753926701570676</v>
      </c>
      <c r="G70" s="14">
        <v>7000</v>
      </c>
    </row>
    <row r="71" spans="1:7" x14ac:dyDescent="0.25">
      <c r="A71" s="37">
        <v>2001</v>
      </c>
      <c r="B71" s="12">
        <v>2000</v>
      </c>
      <c r="C71" s="12" t="s">
        <v>40</v>
      </c>
      <c r="D71" s="13">
        <v>433.24607329842934</v>
      </c>
      <c r="E71" s="13">
        <v>8.2460732984293195</v>
      </c>
      <c r="F71" s="13">
        <v>0.13089005235602094</v>
      </c>
      <c r="G71" s="14">
        <v>10600</v>
      </c>
    </row>
    <row r="72" spans="1:7" x14ac:dyDescent="0.25">
      <c r="A72" s="37">
        <v>2001</v>
      </c>
      <c r="B72" s="12">
        <v>2000</v>
      </c>
      <c r="C72" s="12" t="s">
        <v>44</v>
      </c>
      <c r="D72" s="13">
        <v>2811.3672819010721</v>
      </c>
      <c r="E72" s="13">
        <v>16.830494178671668</v>
      </c>
      <c r="F72" s="13">
        <v>5.7577025588778401</v>
      </c>
      <c r="G72" s="14">
        <v>10338</v>
      </c>
    </row>
    <row r="73" spans="1:7" x14ac:dyDescent="0.25">
      <c r="A73" s="37">
        <v>2001</v>
      </c>
      <c r="B73" s="12">
        <v>2000</v>
      </c>
      <c r="C73" s="12" t="s">
        <v>42</v>
      </c>
      <c r="D73" s="13">
        <v>2671.4659685863876</v>
      </c>
      <c r="E73" s="13">
        <v>19.149214659685864</v>
      </c>
      <c r="F73" s="13">
        <v>2.657068062827225</v>
      </c>
      <c r="G73" s="14">
        <v>5361</v>
      </c>
    </row>
    <row r="74" spans="1:7" x14ac:dyDescent="0.25">
      <c r="A74" s="37">
        <v>2001</v>
      </c>
      <c r="B74" s="12">
        <v>2000</v>
      </c>
      <c r="C74" s="12" t="s">
        <v>38</v>
      </c>
      <c r="D74" s="13">
        <v>2863.8743455497383</v>
      </c>
      <c r="E74" s="13">
        <v>73.1151832460733</v>
      </c>
      <c r="F74" s="13">
        <v>0.53664921465968585</v>
      </c>
      <c r="G74" s="14">
        <v>10400</v>
      </c>
    </row>
    <row r="75" spans="1:7" x14ac:dyDescent="0.25">
      <c r="A75" s="37">
        <v>2001</v>
      </c>
      <c r="B75" s="12">
        <v>2000</v>
      </c>
      <c r="C75" s="12" t="s">
        <v>39</v>
      </c>
      <c r="D75" s="13">
        <v>2255.2356020942407</v>
      </c>
      <c r="E75" s="13">
        <v>57.434554973821989</v>
      </c>
      <c r="F75" s="13">
        <v>3.7041884816753927</v>
      </c>
      <c r="G75" s="14">
        <v>8911</v>
      </c>
    </row>
    <row r="76" spans="1:7" x14ac:dyDescent="0.25">
      <c r="A76" s="37">
        <v>2001</v>
      </c>
      <c r="B76" s="12">
        <v>2000</v>
      </c>
      <c r="C76" s="12" t="s">
        <v>12</v>
      </c>
      <c r="D76" s="13">
        <v>1825.9162303664921</v>
      </c>
      <c r="E76" s="13">
        <v>123.04973821989529</v>
      </c>
      <c r="F76" s="13">
        <v>1.3089005235602094E-2</v>
      </c>
      <c r="G76" s="14">
        <v>13648</v>
      </c>
    </row>
    <row r="77" spans="1:7" x14ac:dyDescent="0.25">
      <c r="A77" s="37">
        <v>2001</v>
      </c>
      <c r="B77" s="12">
        <v>2000</v>
      </c>
      <c r="C77" s="12" t="s">
        <v>43</v>
      </c>
      <c r="D77" s="13">
        <v>2235.6020942408377</v>
      </c>
      <c r="E77" s="13">
        <v>92.526178010471199</v>
      </c>
      <c r="F77" s="13">
        <v>0</v>
      </c>
      <c r="G77" s="14">
        <v>30862</v>
      </c>
    </row>
    <row r="78" spans="1:7" x14ac:dyDescent="0.25">
      <c r="A78" s="37">
        <v>2001</v>
      </c>
      <c r="B78" s="12">
        <v>2000</v>
      </c>
      <c r="C78" s="12" t="s">
        <v>49</v>
      </c>
      <c r="D78" s="13">
        <v>1286.6492146596859</v>
      </c>
      <c r="E78" s="13">
        <v>34.031413612565444</v>
      </c>
      <c r="F78" s="13">
        <v>0</v>
      </c>
      <c r="G78" s="14">
        <v>10280</v>
      </c>
    </row>
    <row r="79" spans="1:7" x14ac:dyDescent="0.25">
      <c r="A79" s="37">
        <v>2001</v>
      </c>
      <c r="B79" s="12">
        <v>2000</v>
      </c>
      <c r="C79" s="12" t="s">
        <v>46</v>
      </c>
      <c r="D79" s="13">
        <v>3856.0209424083769</v>
      </c>
      <c r="E79" s="13">
        <v>61.151832460732983</v>
      </c>
      <c r="F79" s="13">
        <v>0</v>
      </c>
      <c r="G79" s="14">
        <v>10280</v>
      </c>
    </row>
    <row r="80" spans="1:7" x14ac:dyDescent="0.25">
      <c r="A80" s="37">
        <v>2001</v>
      </c>
      <c r="B80" s="12">
        <v>2000</v>
      </c>
      <c r="C80" s="12" t="s">
        <v>47</v>
      </c>
      <c r="D80" s="13">
        <v>5565.4450261780103</v>
      </c>
      <c r="E80" s="13">
        <v>12.892670157068062</v>
      </c>
      <c r="F80" s="13">
        <v>0</v>
      </c>
      <c r="G80" s="14">
        <v>10280</v>
      </c>
    </row>
    <row r="81" spans="1:7" x14ac:dyDescent="0.25">
      <c r="A81" s="37">
        <v>2002</v>
      </c>
      <c r="B81" s="12">
        <v>2001</v>
      </c>
      <c r="C81" s="7" t="s">
        <v>48</v>
      </c>
      <c r="D81" s="13">
        <v>1416.4556962025315</v>
      </c>
      <c r="E81" s="13">
        <v>29.632911392405063</v>
      </c>
      <c r="F81" s="13">
        <v>4.2784810126582276</v>
      </c>
      <c r="G81" s="14">
        <v>9087</v>
      </c>
    </row>
    <row r="82" spans="1:7" x14ac:dyDescent="0.25">
      <c r="A82" s="37">
        <v>2002</v>
      </c>
      <c r="B82" s="12">
        <v>2001</v>
      </c>
      <c r="C82" s="12" t="s">
        <v>41</v>
      </c>
      <c r="D82" s="13">
        <v>577.21518987341767</v>
      </c>
      <c r="E82" s="13">
        <v>19.759493670886073</v>
      </c>
      <c r="F82" s="13">
        <v>0.65822784810126578</v>
      </c>
      <c r="G82" s="14">
        <v>7000</v>
      </c>
    </row>
    <row r="83" spans="1:7" x14ac:dyDescent="0.25">
      <c r="A83" s="37">
        <v>2002</v>
      </c>
      <c r="B83" s="12">
        <v>2001</v>
      </c>
      <c r="C83" s="12" t="s">
        <v>40</v>
      </c>
      <c r="D83" s="13">
        <v>429.11392405063287</v>
      </c>
      <c r="E83" s="13">
        <v>8.1645569620253156</v>
      </c>
      <c r="F83" s="13">
        <v>0.12658227848101267</v>
      </c>
      <c r="G83" s="14">
        <v>10600</v>
      </c>
    </row>
    <row r="84" spans="1:7" x14ac:dyDescent="0.25">
      <c r="A84" s="37">
        <v>2002</v>
      </c>
      <c r="B84" s="12">
        <v>2001</v>
      </c>
      <c r="C84" s="12" t="s">
        <v>44</v>
      </c>
      <c r="D84" s="13">
        <v>2538.3240396248566</v>
      </c>
      <c r="E84" s="13">
        <v>16.281045989453986</v>
      </c>
      <c r="F84" s="13">
        <v>5.6808361608645406</v>
      </c>
      <c r="G84" s="14">
        <v>10338</v>
      </c>
    </row>
    <row r="85" spans="1:7" x14ac:dyDescent="0.25">
      <c r="A85" s="37">
        <v>2002</v>
      </c>
      <c r="B85" s="12">
        <v>2001</v>
      </c>
      <c r="C85" s="12" t="s">
        <v>42</v>
      </c>
      <c r="D85" s="13">
        <v>2646.8354430379745</v>
      </c>
      <c r="E85" s="13">
        <v>18.962025316455694</v>
      </c>
      <c r="F85" s="13">
        <v>2.6329113924050631</v>
      </c>
      <c r="G85" s="14">
        <v>5361</v>
      </c>
    </row>
    <row r="86" spans="1:7" x14ac:dyDescent="0.25">
      <c r="A86" s="37">
        <v>2002</v>
      </c>
      <c r="B86" s="12">
        <v>2001</v>
      </c>
      <c r="C86" s="12" t="s">
        <v>38</v>
      </c>
      <c r="D86" s="13">
        <v>2713.9240506329111</v>
      </c>
      <c r="E86" s="13">
        <v>72.443037974683534</v>
      </c>
      <c r="F86" s="13">
        <v>0.53164556962025311</v>
      </c>
      <c r="G86" s="14">
        <v>10400</v>
      </c>
    </row>
    <row r="87" spans="1:7" x14ac:dyDescent="0.25">
      <c r="A87" s="37">
        <v>2002</v>
      </c>
      <c r="B87" s="12">
        <v>2001</v>
      </c>
      <c r="C87" s="12" t="s">
        <v>39</v>
      </c>
      <c r="D87" s="13">
        <v>2183.5443037974683</v>
      </c>
      <c r="E87" s="13">
        <v>56.898734177215189</v>
      </c>
      <c r="F87" s="13">
        <v>3.6708860759493667</v>
      </c>
      <c r="G87" s="14">
        <v>8911</v>
      </c>
    </row>
    <row r="88" spans="1:7" x14ac:dyDescent="0.25">
      <c r="A88" s="37">
        <v>2002</v>
      </c>
      <c r="B88" s="12">
        <v>2001</v>
      </c>
      <c r="C88" s="12" t="s">
        <v>12</v>
      </c>
      <c r="D88" s="13">
        <v>1808.8607594936709</v>
      </c>
      <c r="E88" s="13">
        <v>121.91139240506328</v>
      </c>
      <c r="F88" s="13">
        <v>1.2658227848101266E-2</v>
      </c>
      <c r="G88" s="14">
        <v>13648</v>
      </c>
    </row>
    <row r="89" spans="1:7" x14ac:dyDescent="0.25">
      <c r="A89" s="37">
        <v>2002</v>
      </c>
      <c r="B89" s="12">
        <v>2001</v>
      </c>
      <c r="C89" s="12" t="s">
        <v>43</v>
      </c>
      <c r="D89" s="13">
        <v>2210.1265822784808</v>
      </c>
      <c r="E89" s="13">
        <v>88.696202531645554</v>
      </c>
      <c r="F89" s="13">
        <v>0</v>
      </c>
      <c r="G89" s="14">
        <v>32173</v>
      </c>
    </row>
    <row r="90" spans="1:7" x14ac:dyDescent="0.25">
      <c r="A90" s="37">
        <v>2002</v>
      </c>
      <c r="B90" s="12">
        <v>2001</v>
      </c>
      <c r="C90" s="12" t="s">
        <v>49</v>
      </c>
      <c r="D90" s="13">
        <v>1243.0379746835442</v>
      </c>
      <c r="E90" s="13">
        <v>32.329113924050631</v>
      </c>
      <c r="F90" s="13">
        <v>0</v>
      </c>
      <c r="G90" s="14">
        <v>10280</v>
      </c>
    </row>
    <row r="91" spans="1:7" x14ac:dyDescent="0.25">
      <c r="A91" s="37">
        <v>2002</v>
      </c>
      <c r="B91" s="12">
        <v>2001</v>
      </c>
      <c r="C91" s="12" t="s">
        <v>46</v>
      </c>
      <c r="D91" s="13">
        <v>3213.9240506329111</v>
      </c>
      <c r="E91" s="13">
        <v>60.59493670886075</v>
      </c>
      <c r="F91" s="13">
        <v>0</v>
      </c>
      <c r="G91" s="14">
        <v>10280</v>
      </c>
    </row>
    <row r="92" spans="1:7" x14ac:dyDescent="0.25">
      <c r="A92" s="37">
        <v>2002</v>
      </c>
      <c r="B92" s="12">
        <v>2001</v>
      </c>
      <c r="C92" s="12" t="s">
        <v>47</v>
      </c>
      <c r="D92" s="13">
        <v>4849.3670886075943</v>
      </c>
      <c r="E92" s="13">
        <v>12.468354430379746</v>
      </c>
      <c r="F92" s="13">
        <v>0</v>
      </c>
      <c r="G92" s="14">
        <v>10280</v>
      </c>
    </row>
    <row r="93" spans="1:7" x14ac:dyDescent="0.25">
      <c r="A93" s="37">
        <v>2003</v>
      </c>
      <c r="B93" s="12">
        <v>2002</v>
      </c>
      <c r="C93" s="7" t="s">
        <v>48</v>
      </c>
      <c r="D93" s="13">
        <v>1421.1822660098521</v>
      </c>
      <c r="E93" s="13">
        <v>30.197044334975367</v>
      </c>
      <c r="F93" s="13">
        <v>3.7807881773399012</v>
      </c>
      <c r="G93" s="14">
        <v>8600</v>
      </c>
    </row>
    <row r="94" spans="1:7" x14ac:dyDescent="0.25">
      <c r="A94" s="37">
        <v>2003</v>
      </c>
      <c r="B94" s="12">
        <v>2002</v>
      </c>
      <c r="C94" s="12" t="s">
        <v>41</v>
      </c>
      <c r="D94" s="13">
        <v>660.09852216748766</v>
      </c>
      <c r="E94" s="13">
        <v>15.098522167487683</v>
      </c>
      <c r="F94" s="13">
        <v>2.5123152709359604</v>
      </c>
      <c r="G94" s="14">
        <v>7000</v>
      </c>
    </row>
    <row r="95" spans="1:7" x14ac:dyDescent="0.25">
      <c r="A95" s="37">
        <v>2003</v>
      </c>
      <c r="B95" s="12">
        <v>2002</v>
      </c>
      <c r="C95" s="12" t="s">
        <v>40</v>
      </c>
      <c r="D95" s="13">
        <v>503.69458128078816</v>
      </c>
      <c r="E95" s="13">
        <v>12.586206896551724</v>
      </c>
      <c r="F95" s="13">
        <v>5.0369458128078817</v>
      </c>
      <c r="G95" s="14">
        <v>10450</v>
      </c>
    </row>
    <row r="96" spans="1:7" x14ac:dyDescent="0.25">
      <c r="A96" s="37">
        <v>2003</v>
      </c>
      <c r="B96" s="12">
        <v>2002</v>
      </c>
      <c r="C96" s="12" t="s">
        <v>44</v>
      </c>
      <c r="D96" s="13">
        <v>2265.280797348641</v>
      </c>
      <c r="E96" s="13">
        <v>15.731597800236305</v>
      </c>
      <c r="F96" s="13">
        <v>5.603969762851241</v>
      </c>
      <c r="G96" s="14">
        <v>10338</v>
      </c>
    </row>
    <row r="97" spans="1:7" x14ac:dyDescent="0.25">
      <c r="A97" s="37">
        <v>2003</v>
      </c>
      <c r="B97" s="12">
        <v>2002</v>
      </c>
      <c r="C97" s="12" t="s">
        <v>42</v>
      </c>
      <c r="D97" s="13">
        <v>2631.7733990147781</v>
      </c>
      <c r="E97" s="13">
        <v>8.8054187192118221</v>
      </c>
      <c r="F97" s="13">
        <v>25.160098522167484</v>
      </c>
      <c r="G97" s="14">
        <v>6750</v>
      </c>
    </row>
    <row r="98" spans="1:7" x14ac:dyDescent="0.25">
      <c r="A98" s="37">
        <v>2003</v>
      </c>
      <c r="B98" s="12">
        <v>2002</v>
      </c>
      <c r="C98" s="12" t="s">
        <v>38</v>
      </c>
      <c r="D98" s="13">
        <v>2607.1428571428569</v>
      </c>
      <c r="E98" s="13">
        <v>72.019704433497523</v>
      </c>
      <c r="F98" s="13">
        <v>0.52955665024630538</v>
      </c>
      <c r="G98" s="14">
        <v>10400</v>
      </c>
    </row>
    <row r="99" spans="1:7" x14ac:dyDescent="0.25">
      <c r="A99" s="37">
        <v>2003</v>
      </c>
      <c r="B99" s="12">
        <v>2002</v>
      </c>
      <c r="C99" s="12" t="s">
        <v>39</v>
      </c>
      <c r="D99" s="13">
        <v>2171.1822660098519</v>
      </c>
      <c r="E99" s="13">
        <v>56.576354679802947</v>
      </c>
      <c r="F99" s="13">
        <v>3.6453201970443345</v>
      </c>
      <c r="G99" s="14">
        <v>8911</v>
      </c>
    </row>
    <row r="100" spans="1:7" x14ac:dyDescent="0.25">
      <c r="A100" s="37">
        <v>2003</v>
      </c>
      <c r="B100" s="12">
        <v>2002</v>
      </c>
      <c r="C100" s="12" t="s">
        <v>12</v>
      </c>
      <c r="D100" s="13">
        <v>1798.0295566502461</v>
      </c>
      <c r="E100" s="13">
        <v>121.20689655172413</v>
      </c>
      <c r="F100" s="13">
        <v>1.231527093596059E-2</v>
      </c>
      <c r="G100" s="14">
        <v>13648</v>
      </c>
    </row>
    <row r="101" spans="1:7" x14ac:dyDescent="0.25">
      <c r="A101" s="37">
        <v>2003</v>
      </c>
      <c r="B101" s="12">
        <v>2002</v>
      </c>
      <c r="C101" s="12" t="s">
        <v>43</v>
      </c>
      <c r="D101" s="13">
        <v>2174.8768472906404</v>
      </c>
      <c r="E101" s="13">
        <v>88.362068965517238</v>
      </c>
      <c r="F101" s="13">
        <v>0</v>
      </c>
      <c r="G101" s="14">
        <v>31797</v>
      </c>
    </row>
    <row r="102" spans="1:7" x14ac:dyDescent="0.25">
      <c r="A102" s="37">
        <v>2003</v>
      </c>
      <c r="B102" s="12">
        <v>2002</v>
      </c>
      <c r="C102" s="12" t="s">
        <v>49</v>
      </c>
      <c r="D102" s="13">
        <v>1235.2216748768471</v>
      </c>
      <c r="E102" s="13">
        <v>32.142857142857146</v>
      </c>
      <c r="F102" s="13">
        <v>0</v>
      </c>
      <c r="G102" s="14">
        <v>10280</v>
      </c>
    </row>
    <row r="103" spans="1:7" x14ac:dyDescent="0.25">
      <c r="A103" s="37">
        <v>2003</v>
      </c>
      <c r="B103" s="12">
        <v>2002</v>
      </c>
      <c r="C103" s="12" t="s">
        <v>46</v>
      </c>
      <c r="D103" s="13">
        <v>3194.5812807881771</v>
      </c>
      <c r="E103" s="13">
        <v>60.233990147783246</v>
      </c>
      <c r="F103" s="13">
        <v>0</v>
      </c>
      <c r="G103" s="14">
        <v>10280</v>
      </c>
    </row>
    <row r="104" spans="1:7" x14ac:dyDescent="0.25">
      <c r="A104" s="37">
        <v>2003</v>
      </c>
      <c r="B104" s="12">
        <v>2002</v>
      </c>
      <c r="C104" s="12" t="s">
        <v>47</v>
      </c>
      <c r="D104" s="13">
        <v>4821.4285714285706</v>
      </c>
      <c r="E104" s="13">
        <v>12.389162561576354</v>
      </c>
      <c r="F104" s="13">
        <v>0</v>
      </c>
      <c r="G104" s="14">
        <v>10280</v>
      </c>
    </row>
    <row r="105" spans="1:7" x14ac:dyDescent="0.25">
      <c r="A105" s="37">
        <v>2004</v>
      </c>
      <c r="B105" s="12">
        <v>2003</v>
      </c>
      <c r="C105" s="7" t="s">
        <v>48</v>
      </c>
      <c r="D105" s="13">
        <v>1415.7575757575758</v>
      </c>
      <c r="E105" s="13">
        <v>30.072727272727274</v>
      </c>
      <c r="F105" s="13">
        <v>3.7575757575757578</v>
      </c>
      <c r="G105" s="14">
        <v>8600</v>
      </c>
    </row>
    <row r="106" spans="1:7" x14ac:dyDescent="0.25">
      <c r="A106" s="37">
        <v>2004</v>
      </c>
      <c r="B106" s="12">
        <v>2003</v>
      </c>
      <c r="C106" s="12" t="s">
        <v>41</v>
      </c>
      <c r="D106" s="13">
        <v>656.969696969697</v>
      </c>
      <c r="E106" s="13">
        <v>15.030303030303031</v>
      </c>
      <c r="F106" s="13">
        <v>2.5090909090909088</v>
      </c>
      <c r="G106" s="14">
        <v>7000</v>
      </c>
    </row>
    <row r="107" spans="1:7" x14ac:dyDescent="0.25">
      <c r="A107" s="37">
        <v>2004</v>
      </c>
      <c r="B107" s="12">
        <v>2003</v>
      </c>
      <c r="C107" s="12" t="s">
        <v>40</v>
      </c>
      <c r="D107" s="13">
        <v>500.60606060606062</v>
      </c>
      <c r="E107" s="13">
        <v>12.533333333333333</v>
      </c>
      <c r="F107" s="13">
        <v>5.0181818181818176</v>
      </c>
      <c r="G107" s="14">
        <v>10450</v>
      </c>
    </row>
    <row r="108" spans="1:7" x14ac:dyDescent="0.25">
      <c r="A108" s="37">
        <v>2004</v>
      </c>
      <c r="B108" s="12">
        <v>2003</v>
      </c>
      <c r="C108" s="12" t="s">
        <v>44</v>
      </c>
      <c r="D108" s="13">
        <v>1992.2375550724253</v>
      </c>
      <c r="E108" s="13">
        <v>15.182149611018623</v>
      </c>
      <c r="F108" s="13">
        <v>5.5271033648379415</v>
      </c>
      <c r="G108" s="14">
        <v>10338</v>
      </c>
    </row>
    <row r="109" spans="1:7" x14ac:dyDescent="0.25">
      <c r="A109" s="37">
        <v>2004</v>
      </c>
      <c r="B109" s="12">
        <v>2003</v>
      </c>
      <c r="C109" s="12" t="s">
        <v>42</v>
      </c>
      <c r="D109" s="13">
        <v>2620.606060606061</v>
      </c>
      <c r="E109" s="13">
        <v>8.7636363636363654</v>
      </c>
      <c r="F109" s="13">
        <v>25.054545454545458</v>
      </c>
      <c r="G109" s="14">
        <v>6750</v>
      </c>
    </row>
    <row r="110" spans="1:7" x14ac:dyDescent="0.25">
      <c r="A110" s="37">
        <v>2004</v>
      </c>
      <c r="B110" s="12">
        <v>2003</v>
      </c>
      <c r="C110" s="12" t="s">
        <v>38</v>
      </c>
      <c r="D110" s="13">
        <v>2336.969696969697</v>
      </c>
      <c r="E110" s="13">
        <v>71.721212121212133</v>
      </c>
      <c r="F110" s="13">
        <v>0.52121212121212124</v>
      </c>
      <c r="G110" s="14">
        <v>10400</v>
      </c>
    </row>
    <row r="111" spans="1:7" x14ac:dyDescent="0.25">
      <c r="A111" s="37">
        <v>2004</v>
      </c>
      <c r="B111" s="12">
        <v>2003</v>
      </c>
      <c r="C111" s="12" t="s">
        <v>39</v>
      </c>
      <c r="D111" s="13">
        <v>2098.1818181818185</v>
      </c>
      <c r="E111" s="13">
        <v>56.327272727272728</v>
      </c>
      <c r="F111" s="13">
        <v>3.5878787878787879</v>
      </c>
      <c r="G111" s="14">
        <v>8911</v>
      </c>
    </row>
    <row r="112" spans="1:7" x14ac:dyDescent="0.25">
      <c r="A112" s="37">
        <v>2004</v>
      </c>
      <c r="B112" s="12">
        <v>2003</v>
      </c>
      <c r="C112" s="12" t="s">
        <v>12</v>
      </c>
      <c r="D112" s="13">
        <v>1790.3030303030305</v>
      </c>
      <c r="E112" s="13">
        <v>120.69090909090909</v>
      </c>
      <c r="F112" s="13">
        <v>1.2121212121212123E-2</v>
      </c>
      <c r="G112" s="14">
        <v>13648</v>
      </c>
    </row>
    <row r="113" spans="1:7" x14ac:dyDescent="0.25">
      <c r="A113" s="37">
        <v>2004</v>
      </c>
      <c r="B113" s="12">
        <v>2003</v>
      </c>
      <c r="C113" s="12" t="s">
        <v>43</v>
      </c>
      <c r="D113" s="13">
        <v>2670.3030303030305</v>
      </c>
      <c r="E113" s="13">
        <v>96.096969696969708</v>
      </c>
      <c r="F113" s="13">
        <v>0</v>
      </c>
      <c r="G113" s="14">
        <v>36468</v>
      </c>
    </row>
    <row r="114" spans="1:7" x14ac:dyDescent="0.25">
      <c r="A114" s="37">
        <v>2004</v>
      </c>
      <c r="B114" s="12">
        <v>2003</v>
      </c>
      <c r="C114" s="12" t="s">
        <v>49</v>
      </c>
      <c r="D114" s="13">
        <v>1230.3030303030305</v>
      </c>
      <c r="E114" s="13">
        <v>32.012121212121215</v>
      </c>
      <c r="F114" s="13">
        <v>0</v>
      </c>
      <c r="G114" s="14">
        <v>10280</v>
      </c>
    </row>
    <row r="115" spans="1:7" x14ac:dyDescent="0.25">
      <c r="A115" s="37">
        <v>2004</v>
      </c>
      <c r="B115" s="12">
        <v>2003</v>
      </c>
      <c r="C115" s="12" t="s">
        <v>46</v>
      </c>
      <c r="D115" s="13">
        <v>3534.545454545455</v>
      </c>
      <c r="E115" s="13">
        <v>59.975757575757576</v>
      </c>
      <c r="F115" s="13">
        <v>0</v>
      </c>
      <c r="G115" s="14">
        <v>10280</v>
      </c>
    </row>
    <row r="116" spans="1:7" x14ac:dyDescent="0.25">
      <c r="A116" s="37">
        <v>2004</v>
      </c>
      <c r="B116" s="12">
        <v>2003</v>
      </c>
      <c r="C116" s="12" t="s">
        <v>47</v>
      </c>
      <c r="D116" s="13">
        <v>5334.545454545455</v>
      </c>
      <c r="E116" s="13">
        <v>12.218181818181819</v>
      </c>
      <c r="F116" s="13">
        <v>0</v>
      </c>
      <c r="G116" s="14">
        <v>10280</v>
      </c>
    </row>
    <row r="117" spans="1:7" x14ac:dyDescent="0.25">
      <c r="A117" s="37">
        <v>2005</v>
      </c>
      <c r="B117" s="12">
        <v>2004</v>
      </c>
      <c r="C117" s="7" t="s">
        <v>48</v>
      </c>
      <c r="D117" s="13">
        <v>1437.2037914691944</v>
      </c>
      <c r="E117" s="13">
        <v>28.862559241706162</v>
      </c>
      <c r="F117" s="13">
        <v>4.81042654028436</v>
      </c>
      <c r="G117" s="14">
        <v>8600</v>
      </c>
    </row>
    <row r="118" spans="1:7" x14ac:dyDescent="0.25">
      <c r="A118" s="37">
        <v>2005</v>
      </c>
      <c r="B118" s="12">
        <v>2004</v>
      </c>
      <c r="C118" s="12" t="s">
        <v>41</v>
      </c>
      <c r="D118" s="13">
        <v>671.80094786729865</v>
      </c>
      <c r="E118" s="13">
        <v>13.080568720379146</v>
      </c>
      <c r="F118" s="13">
        <v>2.1682464454976307</v>
      </c>
      <c r="G118" s="14">
        <v>6800</v>
      </c>
    </row>
    <row r="119" spans="1:7" x14ac:dyDescent="0.25">
      <c r="A119" s="37">
        <v>2005</v>
      </c>
      <c r="B119" s="12">
        <v>2004</v>
      </c>
      <c r="C119" s="12" t="s">
        <v>40</v>
      </c>
      <c r="D119" s="13">
        <v>468.00947867298578</v>
      </c>
      <c r="E119" s="13">
        <v>12.701421800947868</v>
      </c>
      <c r="F119" s="13">
        <v>3.7440758293838865</v>
      </c>
      <c r="G119" s="14">
        <v>10450</v>
      </c>
    </row>
    <row r="120" spans="1:7" x14ac:dyDescent="0.25">
      <c r="A120" s="37">
        <v>2005</v>
      </c>
      <c r="B120" s="12">
        <v>2004</v>
      </c>
      <c r="C120" s="12" t="s">
        <v>42</v>
      </c>
      <c r="D120" s="13">
        <v>5035.5450236966826</v>
      </c>
      <c r="E120" s="13">
        <v>5.9241706161137442</v>
      </c>
      <c r="F120" s="13">
        <v>50.236966824644547</v>
      </c>
      <c r="G120" s="14">
        <v>6960</v>
      </c>
    </row>
    <row r="121" spans="1:7" x14ac:dyDescent="0.25">
      <c r="A121" s="37">
        <v>2005</v>
      </c>
      <c r="B121" s="12">
        <v>2004</v>
      </c>
      <c r="C121" s="12" t="s">
        <v>38</v>
      </c>
      <c r="D121" s="13">
        <v>2318.7203791469196</v>
      </c>
      <c r="E121" s="13">
        <v>71.161137440758296</v>
      </c>
      <c r="F121" s="13">
        <v>0.52132701421800953</v>
      </c>
      <c r="G121" s="14">
        <v>10400</v>
      </c>
    </row>
    <row r="122" spans="1:7" x14ac:dyDescent="0.25">
      <c r="A122" s="37">
        <v>2005</v>
      </c>
      <c r="B122" s="12">
        <v>2004</v>
      </c>
      <c r="C122" s="12" t="s">
        <v>39</v>
      </c>
      <c r="D122" s="13">
        <v>2081.7535545023698</v>
      </c>
      <c r="E122" s="13">
        <v>55.900473933649288</v>
      </c>
      <c r="F122" s="13">
        <v>3.5071090047393367</v>
      </c>
      <c r="G122" s="14">
        <v>8911</v>
      </c>
    </row>
    <row r="123" spans="1:7" x14ac:dyDescent="0.25">
      <c r="A123" s="37">
        <v>2005</v>
      </c>
      <c r="B123" s="12">
        <v>2004</v>
      </c>
      <c r="C123" s="12" t="s">
        <v>12</v>
      </c>
      <c r="D123" s="13">
        <v>1777.2511848341233</v>
      </c>
      <c r="E123" s="13">
        <v>119.75118483412322</v>
      </c>
      <c r="F123" s="13">
        <v>1.1848341232227489E-2</v>
      </c>
      <c r="G123" s="14">
        <v>13648</v>
      </c>
    </row>
    <row r="124" spans="1:7" x14ac:dyDescent="0.25">
      <c r="A124" s="37">
        <v>2005</v>
      </c>
      <c r="B124" s="12">
        <v>2004</v>
      </c>
      <c r="C124" s="12" t="s">
        <v>43</v>
      </c>
      <c r="D124" s="13">
        <v>3682.4644549763034</v>
      </c>
      <c r="E124" s="13">
        <v>124.38388625592418</v>
      </c>
      <c r="F124" s="13">
        <v>0</v>
      </c>
      <c r="G124" s="14">
        <v>36468</v>
      </c>
    </row>
    <row r="125" spans="1:7" x14ac:dyDescent="0.25">
      <c r="A125" s="37">
        <v>2005</v>
      </c>
      <c r="B125" s="12">
        <v>2004</v>
      </c>
      <c r="C125" s="12" t="s">
        <v>44</v>
      </c>
      <c r="D125" s="13">
        <v>1719.1943127962086</v>
      </c>
      <c r="E125" s="13">
        <v>14.632701421800949</v>
      </c>
      <c r="F125" s="13">
        <v>5.4502369668246446</v>
      </c>
      <c r="G125" s="14">
        <v>10338</v>
      </c>
    </row>
    <row r="126" spans="1:7" x14ac:dyDescent="0.25">
      <c r="A126" s="37">
        <v>2005</v>
      </c>
      <c r="B126" s="12">
        <v>2004</v>
      </c>
      <c r="C126" s="12" t="s">
        <v>49</v>
      </c>
      <c r="D126" s="13">
        <v>1343.6018957345973</v>
      </c>
      <c r="E126" s="13">
        <v>31.765402843601894</v>
      </c>
      <c r="F126" s="13">
        <v>0</v>
      </c>
      <c r="G126" s="14">
        <v>10280</v>
      </c>
    </row>
    <row r="127" spans="1:7" x14ac:dyDescent="0.25">
      <c r="A127" s="37">
        <v>2005</v>
      </c>
      <c r="B127" s="12">
        <v>2004</v>
      </c>
      <c r="C127" s="12" t="s">
        <v>46</v>
      </c>
      <c r="D127" s="13">
        <v>3507.1090047393368</v>
      </c>
      <c r="E127" s="13">
        <v>59.514218009478668</v>
      </c>
      <c r="F127" s="13">
        <v>0</v>
      </c>
      <c r="G127" s="14">
        <v>10280</v>
      </c>
    </row>
    <row r="128" spans="1:7" x14ac:dyDescent="0.25">
      <c r="A128" s="37">
        <v>2005</v>
      </c>
      <c r="B128" s="12">
        <v>2004</v>
      </c>
      <c r="C128" s="12" t="s">
        <v>47</v>
      </c>
      <c r="D128" s="13">
        <v>5292.654028436019</v>
      </c>
      <c r="E128" s="13">
        <v>12.251184834123222</v>
      </c>
      <c r="F128" s="13">
        <v>0</v>
      </c>
      <c r="G128" s="14">
        <v>10280</v>
      </c>
    </row>
    <row r="129" spans="1:7" x14ac:dyDescent="0.25">
      <c r="A129" s="37">
        <v>2006</v>
      </c>
      <c r="B129" s="12">
        <v>2005</v>
      </c>
      <c r="C129" s="7" t="s">
        <v>48</v>
      </c>
      <c r="D129" s="13">
        <v>1442.2632794457274</v>
      </c>
      <c r="E129" s="13">
        <v>28.94919168591224</v>
      </c>
      <c r="F129" s="13">
        <v>4.8267898383371826</v>
      </c>
      <c r="G129" s="14">
        <v>8600</v>
      </c>
    </row>
    <row r="130" spans="1:7" x14ac:dyDescent="0.25">
      <c r="A130" s="37">
        <v>2006</v>
      </c>
      <c r="B130" s="12">
        <v>2005</v>
      </c>
      <c r="C130" s="12" t="s">
        <v>41</v>
      </c>
      <c r="D130" s="13">
        <v>674.36489607390297</v>
      </c>
      <c r="E130" s="13">
        <v>13.12933025404157</v>
      </c>
      <c r="F130" s="13">
        <v>2.1709006928406467</v>
      </c>
      <c r="G130" s="14">
        <v>6800</v>
      </c>
    </row>
    <row r="131" spans="1:7" x14ac:dyDescent="0.25">
      <c r="A131" s="37">
        <v>2006</v>
      </c>
      <c r="B131" s="12">
        <v>2005</v>
      </c>
      <c r="C131" s="12" t="s">
        <v>40</v>
      </c>
      <c r="D131" s="13">
        <v>469.9769053117783</v>
      </c>
      <c r="E131" s="13">
        <v>12.736720554272516</v>
      </c>
      <c r="F131" s="13">
        <v>3.7528868360277134</v>
      </c>
      <c r="G131" s="14">
        <v>10450</v>
      </c>
    </row>
    <row r="132" spans="1:7" x14ac:dyDescent="0.25">
      <c r="A132" s="37">
        <v>2006</v>
      </c>
      <c r="B132" s="12">
        <v>2005</v>
      </c>
      <c r="C132" s="12" t="s">
        <v>42</v>
      </c>
      <c r="D132" s="13">
        <v>5050.8083140877598</v>
      </c>
      <c r="E132" s="13">
        <v>5.9468822170900699</v>
      </c>
      <c r="F132" s="13">
        <v>50.392609699769054</v>
      </c>
      <c r="G132" s="14">
        <v>6960</v>
      </c>
    </row>
    <row r="133" spans="1:7" x14ac:dyDescent="0.25">
      <c r="A133" s="37">
        <v>2006</v>
      </c>
      <c r="B133" s="12">
        <v>2005</v>
      </c>
      <c r="C133" s="12" t="s">
        <v>38</v>
      </c>
      <c r="D133" s="13">
        <v>2325.6351039260971</v>
      </c>
      <c r="E133" s="13">
        <v>71.38568129330254</v>
      </c>
      <c r="F133" s="13">
        <v>0.51963048498845266</v>
      </c>
      <c r="G133" s="14">
        <v>10400</v>
      </c>
    </row>
    <row r="134" spans="1:7" x14ac:dyDescent="0.25">
      <c r="A134" s="37">
        <v>2006</v>
      </c>
      <c r="B134" s="12">
        <v>2005</v>
      </c>
      <c r="C134" s="12" t="s">
        <v>39</v>
      </c>
      <c r="D134" s="13">
        <v>2088.9145496535798</v>
      </c>
      <c r="E134" s="13">
        <v>56.073903002309471</v>
      </c>
      <c r="F134" s="13">
        <v>3.6143187066974596</v>
      </c>
      <c r="G134" s="14">
        <v>8911</v>
      </c>
    </row>
    <row r="135" spans="1:7" x14ac:dyDescent="0.25">
      <c r="A135" s="37">
        <v>2006</v>
      </c>
      <c r="B135" s="12">
        <v>2005</v>
      </c>
      <c r="C135" s="12" t="s">
        <v>12</v>
      </c>
      <c r="D135" s="13">
        <v>1782.9099307159354</v>
      </c>
      <c r="E135" s="13">
        <v>120.1270207852194</v>
      </c>
      <c r="F135" s="13">
        <v>1.1547344110854504E-2</v>
      </c>
      <c r="G135" s="14">
        <v>13648</v>
      </c>
    </row>
    <row r="136" spans="1:7" x14ac:dyDescent="0.25">
      <c r="A136" s="37">
        <v>2006</v>
      </c>
      <c r="B136" s="12">
        <v>2005</v>
      </c>
      <c r="C136" s="12" t="s">
        <v>43</v>
      </c>
      <c r="D136" s="13">
        <v>2546.189376443418</v>
      </c>
      <c r="E136" s="13">
        <v>86.60508083140877</v>
      </c>
      <c r="F136" s="13">
        <v>0</v>
      </c>
      <c r="G136" s="14">
        <v>35460</v>
      </c>
    </row>
    <row r="137" spans="1:7" x14ac:dyDescent="0.25">
      <c r="A137" s="37">
        <v>2006</v>
      </c>
      <c r="B137" s="12">
        <v>2005</v>
      </c>
      <c r="C137" s="12" t="s">
        <v>44</v>
      </c>
      <c r="D137" s="13">
        <v>1676.6743648960739</v>
      </c>
      <c r="E137" s="13">
        <v>14.68822170900693</v>
      </c>
      <c r="F137" s="13">
        <v>3.6951501154734414</v>
      </c>
      <c r="G137" s="14">
        <v>10338</v>
      </c>
    </row>
    <row r="138" spans="1:7" x14ac:dyDescent="0.25">
      <c r="A138" s="37">
        <v>2006</v>
      </c>
      <c r="B138" s="12">
        <v>2005</v>
      </c>
      <c r="C138" s="12" t="s">
        <v>49</v>
      </c>
      <c r="D138" s="13">
        <v>1347.5750577367205</v>
      </c>
      <c r="E138" s="13">
        <v>31.859122401847575</v>
      </c>
      <c r="F138" s="13">
        <v>0</v>
      </c>
      <c r="G138" s="14">
        <v>10280</v>
      </c>
    </row>
    <row r="139" spans="1:7" x14ac:dyDescent="0.25">
      <c r="A139" s="37">
        <v>2006</v>
      </c>
      <c r="B139" s="12">
        <v>2005</v>
      </c>
      <c r="C139" s="12" t="s">
        <v>46</v>
      </c>
      <c r="D139" s="13">
        <v>3518.4757505773673</v>
      </c>
      <c r="E139" s="13">
        <v>59.699769053117784</v>
      </c>
      <c r="F139" s="13">
        <v>0</v>
      </c>
      <c r="G139" s="16">
        <v>10280</v>
      </c>
    </row>
    <row r="140" spans="1:7" x14ac:dyDescent="0.25">
      <c r="A140" s="37">
        <v>2006</v>
      </c>
      <c r="B140" s="12">
        <v>2005</v>
      </c>
      <c r="C140" s="12" t="s">
        <v>47</v>
      </c>
      <c r="D140" s="13">
        <v>5309.4688221709011</v>
      </c>
      <c r="E140" s="13">
        <v>12.286374133949192</v>
      </c>
      <c r="F140" s="13">
        <v>0</v>
      </c>
      <c r="G140" s="16">
        <v>10280</v>
      </c>
    </row>
    <row r="141" spans="1:7" x14ac:dyDescent="0.25">
      <c r="A141" s="37">
        <v>2007</v>
      </c>
      <c r="B141" s="12">
        <v>2006</v>
      </c>
      <c r="C141" s="7" t="s">
        <v>48</v>
      </c>
      <c r="D141" s="13">
        <v>1439.7321428571429</v>
      </c>
      <c r="E141" s="13">
        <v>28.917410714285715</v>
      </c>
      <c r="F141" s="13">
        <v>4.8214285714285721</v>
      </c>
      <c r="G141" s="14">
        <v>8600</v>
      </c>
    </row>
    <row r="142" spans="1:7" x14ac:dyDescent="0.25">
      <c r="A142" s="37">
        <v>2007</v>
      </c>
      <c r="B142" s="12">
        <v>2006</v>
      </c>
      <c r="C142" s="12" t="s">
        <v>41</v>
      </c>
      <c r="D142" s="13">
        <v>672.99107142857144</v>
      </c>
      <c r="E142" s="13">
        <v>13.113839285714285</v>
      </c>
      <c r="F142" s="13">
        <v>2.1651785714285712</v>
      </c>
      <c r="G142" s="14">
        <v>6800</v>
      </c>
    </row>
    <row r="143" spans="1:7" x14ac:dyDescent="0.25">
      <c r="A143" s="37">
        <v>2007</v>
      </c>
      <c r="B143" s="12">
        <v>2006</v>
      </c>
      <c r="C143" s="12" t="s">
        <v>40</v>
      </c>
      <c r="D143" s="13">
        <v>468.75</v>
      </c>
      <c r="E143" s="13">
        <v>12.723214285714286</v>
      </c>
      <c r="F143" s="13">
        <v>3.75</v>
      </c>
      <c r="G143" s="14">
        <v>10450</v>
      </c>
    </row>
    <row r="144" spans="1:7" x14ac:dyDescent="0.25">
      <c r="A144" s="37">
        <v>2007</v>
      </c>
      <c r="B144" s="12">
        <v>2006</v>
      </c>
      <c r="C144" s="12" t="s">
        <v>42</v>
      </c>
      <c r="D144" s="13">
        <v>5044.6428571428569</v>
      </c>
      <c r="E144" s="13">
        <v>5.9375</v>
      </c>
      <c r="F144" s="13">
        <v>50.323660714285715</v>
      </c>
      <c r="G144" s="14">
        <v>6960</v>
      </c>
    </row>
    <row r="145" spans="1:7" x14ac:dyDescent="0.25">
      <c r="A145" s="37">
        <v>2007</v>
      </c>
      <c r="B145" s="12">
        <v>2006</v>
      </c>
      <c r="C145" s="12" t="s">
        <v>38</v>
      </c>
      <c r="D145" s="13">
        <v>2322.5446428571427</v>
      </c>
      <c r="E145" s="13">
        <v>71.294642857142861</v>
      </c>
      <c r="F145" s="13">
        <v>0.5245535714285714</v>
      </c>
      <c r="G145" s="14">
        <v>10400</v>
      </c>
    </row>
    <row r="146" spans="1:7" x14ac:dyDescent="0.25">
      <c r="A146" s="37">
        <v>2007</v>
      </c>
      <c r="B146" s="12">
        <v>2006</v>
      </c>
      <c r="C146" s="12" t="s">
        <v>39</v>
      </c>
      <c r="D146" s="13">
        <v>2085.9375</v>
      </c>
      <c r="E146" s="13">
        <v>56.004464285714285</v>
      </c>
      <c r="F146" s="13">
        <v>3.3035714285714284</v>
      </c>
      <c r="G146" s="14">
        <v>8911</v>
      </c>
    </row>
    <row r="147" spans="1:7" x14ac:dyDescent="0.25">
      <c r="A147" s="37">
        <v>2007</v>
      </c>
      <c r="B147" s="12">
        <v>2006</v>
      </c>
      <c r="C147" s="12" t="s">
        <v>12</v>
      </c>
      <c r="D147" s="13">
        <v>1780.1339285714284</v>
      </c>
      <c r="E147" s="13">
        <v>119.97767857142857</v>
      </c>
      <c r="F147" s="13">
        <v>1.1160714285714286E-2</v>
      </c>
      <c r="G147" s="14">
        <v>13648</v>
      </c>
    </row>
    <row r="148" spans="1:7" x14ac:dyDescent="0.25">
      <c r="A148" s="37">
        <v>2007</v>
      </c>
      <c r="B148" s="12">
        <v>2006</v>
      </c>
      <c r="C148" s="12" t="s">
        <v>43</v>
      </c>
      <c r="D148" s="13">
        <v>2098.2142857142858</v>
      </c>
      <c r="E148" s="13">
        <v>172.90178571428569</v>
      </c>
      <c r="F148" s="13">
        <v>0</v>
      </c>
      <c r="G148" s="14">
        <v>30641</v>
      </c>
    </row>
    <row r="149" spans="1:7" x14ac:dyDescent="0.25">
      <c r="A149" s="37">
        <v>2007</v>
      </c>
      <c r="B149" s="12">
        <v>2006</v>
      </c>
      <c r="C149" s="12" t="s">
        <v>44</v>
      </c>
      <c r="D149" s="13">
        <v>1674.1071428571429</v>
      </c>
      <c r="E149" s="13">
        <v>14.665178571428571</v>
      </c>
      <c r="F149" s="13">
        <v>3.683035714285714</v>
      </c>
      <c r="G149" s="14">
        <v>10107</v>
      </c>
    </row>
    <row r="150" spans="1:7" x14ac:dyDescent="0.25">
      <c r="A150" s="37">
        <v>2007</v>
      </c>
      <c r="B150" s="12">
        <v>2006</v>
      </c>
      <c r="C150" s="12" t="s">
        <v>49</v>
      </c>
      <c r="D150" s="13">
        <v>1345.9821428571429</v>
      </c>
      <c r="E150" s="13">
        <v>31.819196428571431</v>
      </c>
      <c r="F150" s="13">
        <v>0</v>
      </c>
      <c r="G150" s="14">
        <v>10280</v>
      </c>
    </row>
    <row r="151" spans="1:7" x14ac:dyDescent="0.25">
      <c r="A151" s="37">
        <v>2007</v>
      </c>
      <c r="B151" s="12">
        <v>2006</v>
      </c>
      <c r="C151" s="12" t="s">
        <v>46</v>
      </c>
      <c r="D151" s="13">
        <v>3514.5089285714284</v>
      </c>
      <c r="E151" s="13">
        <v>59.631696428571423</v>
      </c>
      <c r="F151" s="13">
        <v>0</v>
      </c>
      <c r="G151" s="14">
        <v>10280</v>
      </c>
    </row>
    <row r="152" spans="1:7" x14ac:dyDescent="0.25">
      <c r="A152" s="37">
        <v>2007</v>
      </c>
      <c r="B152" s="12">
        <v>2006</v>
      </c>
      <c r="C152" s="12" t="s">
        <v>47</v>
      </c>
      <c r="D152" s="13">
        <v>5302.4553571428569</v>
      </c>
      <c r="E152" s="13">
        <v>12.265625</v>
      </c>
      <c r="F152" s="13">
        <v>0</v>
      </c>
      <c r="G152" s="14">
        <v>10280</v>
      </c>
    </row>
    <row r="153" spans="1:7" x14ac:dyDescent="0.25">
      <c r="A153" s="37">
        <v>2008</v>
      </c>
      <c r="B153" s="12">
        <v>2007</v>
      </c>
      <c r="C153" s="7" t="s">
        <v>48</v>
      </c>
      <c r="D153" s="13">
        <v>1658.3783783783783</v>
      </c>
      <c r="E153" s="13">
        <v>28.962162162162159</v>
      </c>
      <c r="F153" s="13">
        <v>4.8216216216216212</v>
      </c>
      <c r="G153" s="14">
        <v>8740</v>
      </c>
    </row>
    <row r="154" spans="1:7" x14ac:dyDescent="0.25">
      <c r="A154" s="37">
        <v>2008</v>
      </c>
      <c r="B154" s="12">
        <v>2007</v>
      </c>
      <c r="C154" s="12" t="s">
        <v>41</v>
      </c>
      <c r="D154" s="13">
        <v>775.1351351351351</v>
      </c>
      <c r="E154" s="13">
        <v>13.124324324324323</v>
      </c>
      <c r="F154" s="13">
        <v>2.1729729729729725</v>
      </c>
      <c r="G154" s="14">
        <v>6800</v>
      </c>
    </row>
    <row r="155" spans="1:7" x14ac:dyDescent="0.25">
      <c r="A155" s="37">
        <v>2008</v>
      </c>
      <c r="B155" s="12">
        <v>2007</v>
      </c>
      <c r="C155" s="12" t="s">
        <v>40</v>
      </c>
      <c r="D155" s="13">
        <v>540.54054054054052</v>
      </c>
      <c r="E155" s="13">
        <v>12.735135135135133</v>
      </c>
      <c r="F155" s="13">
        <v>3.7513513513513512</v>
      </c>
      <c r="G155" s="14">
        <v>10450</v>
      </c>
    </row>
    <row r="156" spans="1:7" x14ac:dyDescent="0.25">
      <c r="A156" s="37">
        <v>2008</v>
      </c>
      <c r="B156" s="12">
        <v>2007</v>
      </c>
      <c r="C156" s="12" t="s">
        <v>42</v>
      </c>
      <c r="D156" s="13">
        <v>5809.7297297297291</v>
      </c>
      <c r="E156" s="13">
        <v>5.9459459459459456</v>
      </c>
      <c r="F156" s="13">
        <v>50.399999999999991</v>
      </c>
      <c r="G156" s="14">
        <v>6960</v>
      </c>
    </row>
    <row r="157" spans="1:7" x14ac:dyDescent="0.25">
      <c r="A157" s="37">
        <v>2008</v>
      </c>
      <c r="B157" s="12">
        <v>2007</v>
      </c>
      <c r="C157" s="12" t="s">
        <v>38</v>
      </c>
      <c r="D157" s="13">
        <v>2675.6756756756754</v>
      </c>
      <c r="E157" s="13">
        <v>71.405405405405403</v>
      </c>
      <c r="F157" s="13">
        <v>0.51891891891891884</v>
      </c>
      <c r="G157" s="14">
        <v>10400</v>
      </c>
    </row>
    <row r="158" spans="1:7" x14ac:dyDescent="0.25">
      <c r="A158" s="37">
        <v>2008</v>
      </c>
      <c r="B158" s="12">
        <v>2007</v>
      </c>
      <c r="C158" s="12" t="s">
        <v>39</v>
      </c>
      <c r="D158" s="13">
        <v>3036.7567567567567</v>
      </c>
      <c r="E158" s="13">
        <v>67.78378378378379</v>
      </c>
      <c r="F158" s="13">
        <v>7.0594594594594593</v>
      </c>
      <c r="G158" s="14">
        <v>8911</v>
      </c>
    </row>
    <row r="159" spans="1:7" x14ac:dyDescent="0.25">
      <c r="A159" s="37">
        <v>2008</v>
      </c>
      <c r="B159" s="12">
        <v>2007</v>
      </c>
      <c r="C159" s="12" t="s">
        <v>12</v>
      </c>
      <c r="D159" s="13">
        <v>2050.8108108108108</v>
      </c>
      <c r="E159" s="13">
        <v>120.16216216216216</v>
      </c>
      <c r="F159" s="13">
        <v>1.081081081081081E-2</v>
      </c>
      <c r="G159" s="14">
        <v>13648</v>
      </c>
    </row>
    <row r="160" spans="1:7" x14ac:dyDescent="0.25">
      <c r="A160" s="37">
        <v>2008</v>
      </c>
      <c r="B160" s="12">
        <v>2007</v>
      </c>
      <c r="C160" s="12" t="s">
        <v>43</v>
      </c>
      <c r="D160" s="13">
        <v>1200</v>
      </c>
      <c r="E160" s="13">
        <v>173.16756756756757</v>
      </c>
      <c r="F160" s="13">
        <v>0</v>
      </c>
      <c r="G160" s="14">
        <v>33729</v>
      </c>
    </row>
    <row r="161" spans="1:7" x14ac:dyDescent="0.25">
      <c r="A161" s="37">
        <v>2008</v>
      </c>
      <c r="B161" s="12">
        <v>2007</v>
      </c>
      <c r="C161" s="12" t="s">
        <v>44</v>
      </c>
      <c r="D161" s="13">
        <v>1676.7567567567567</v>
      </c>
      <c r="E161" s="13">
        <v>14.69189189189189</v>
      </c>
      <c r="F161" s="13">
        <v>3.6864864864864866</v>
      </c>
      <c r="G161" s="14">
        <v>10022</v>
      </c>
    </row>
    <row r="162" spans="1:7" x14ac:dyDescent="0.25">
      <c r="A162" s="37">
        <v>2008</v>
      </c>
      <c r="B162" s="12">
        <v>2007</v>
      </c>
      <c r="C162" s="12" t="s">
        <v>49</v>
      </c>
      <c r="D162" s="13">
        <v>1550.2702702702702</v>
      </c>
      <c r="E162" s="13">
        <v>31.870270270270268</v>
      </c>
      <c r="F162" s="13">
        <v>0</v>
      </c>
      <c r="G162" s="14">
        <v>10022</v>
      </c>
    </row>
    <row r="163" spans="1:7" x14ac:dyDescent="0.25">
      <c r="A163" s="37">
        <v>2008</v>
      </c>
      <c r="B163" s="12">
        <v>2007</v>
      </c>
      <c r="C163" s="12" t="s">
        <v>46</v>
      </c>
      <c r="D163" s="13">
        <v>4047.5675675675675</v>
      </c>
      <c r="E163" s="13">
        <v>59.718918918918916</v>
      </c>
      <c r="F163" s="13">
        <v>0</v>
      </c>
      <c r="G163" s="14">
        <v>10022</v>
      </c>
    </row>
    <row r="164" spans="1:7" x14ac:dyDescent="0.25">
      <c r="A164" s="37">
        <v>2008</v>
      </c>
      <c r="B164" s="12">
        <v>2007</v>
      </c>
      <c r="C164" s="12" t="s">
        <v>47</v>
      </c>
      <c r="D164" s="13">
        <v>6107.0270270270266</v>
      </c>
      <c r="E164" s="13">
        <v>12.29189189189189</v>
      </c>
      <c r="F164" s="13">
        <v>0</v>
      </c>
      <c r="G164" s="14">
        <v>10022</v>
      </c>
    </row>
    <row r="165" spans="1:7" x14ac:dyDescent="0.25">
      <c r="A165" s="37">
        <v>2009</v>
      </c>
      <c r="B165" s="12">
        <v>2008</v>
      </c>
      <c r="C165" s="7" t="s">
        <v>48</v>
      </c>
      <c r="D165" s="13">
        <v>2164.0378548895901</v>
      </c>
      <c r="E165" s="13">
        <v>28.948475289169298</v>
      </c>
      <c r="F165" s="13">
        <v>4.8264984227129339</v>
      </c>
      <c r="G165" s="14">
        <v>8740</v>
      </c>
    </row>
    <row r="166" spans="1:7" x14ac:dyDescent="0.25">
      <c r="A166" s="37">
        <v>2009</v>
      </c>
      <c r="B166" s="12">
        <v>2008</v>
      </c>
      <c r="C166" s="12" t="s">
        <v>41</v>
      </c>
      <c r="D166" s="13">
        <v>1011.5667718191378</v>
      </c>
      <c r="E166" s="13">
        <v>13.123028391167194</v>
      </c>
      <c r="F166" s="13">
        <v>2.1766561514195581</v>
      </c>
      <c r="G166" s="14">
        <v>6800</v>
      </c>
    </row>
    <row r="167" spans="1:7" x14ac:dyDescent="0.25">
      <c r="A167" s="37">
        <v>2009</v>
      </c>
      <c r="B167" s="12">
        <v>2008</v>
      </c>
      <c r="C167" s="12" t="s">
        <v>40</v>
      </c>
      <c r="D167" s="13">
        <v>704.52155625657201</v>
      </c>
      <c r="E167" s="13">
        <v>12.733964248159833</v>
      </c>
      <c r="F167" s="13">
        <v>3.7539432176656153</v>
      </c>
      <c r="G167" s="14">
        <v>10450</v>
      </c>
    </row>
    <row r="168" spans="1:7" x14ac:dyDescent="0.25">
      <c r="A168" s="37">
        <v>2009</v>
      </c>
      <c r="B168" s="12">
        <v>2008</v>
      </c>
      <c r="C168" s="12" t="s">
        <v>42</v>
      </c>
      <c r="D168" s="13">
        <v>5636.1724500525761</v>
      </c>
      <c r="E168" s="13">
        <v>5.9411146161934809</v>
      </c>
      <c r="F168" s="13">
        <v>50.389064143007367</v>
      </c>
      <c r="G168" s="14">
        <v>6960</v>
      </c>
    </row>
    <row r="169" spans="1:7" x14ac:dyDescent="0.25">
      <c r="A169" s="37">
        <v>2009</v>
      </c>
      <c r="B169" s="12">
        <v>2008</v>
      </c>
      <c r="C169" s="12" t="s">
        <v>38</v>
      </c>
      <c r="D169" s="13">
        <v>3488.9589905362777</v>
      </c>
      <c r="E169" s="13">
        <v>94.658254468980019</v>
      </c>
      <c r="F169" s="13">
        <v>0.51524710830704523</v>
      </c>
      <c r="G169" s="14">
        <v>10434</v>
      </c>
    </row>
    <row r="170" spans="1:7" x14ac:dyDescent="0.25">
      <c r="A170" s="37">
        <v>2009</v>
      </c>
      <c r="B170" s="12">
        <v>2008</v>
      </c>
      <c r="C170" s="12" t="s">
        <v>39</v>
      </c>
      <c r="D170" s="13">
        <v>3960.0420609884336</v>
      </c>
      <c r="E170" s="13">
        <v>67.770767613038913</v>
      </c>
      <c r="F170" s="13">
        <v>7.0557308096740279</v>
      </c>
      <c r="G170" s="14">
        <v>7765</v>
      </c>
    </row>
    <row r="171" spans="1:7" x14ac:dyDescent="0.25">
      <c r="A171" s="37">
        <v>2009</v>
      </c>
      <c r="B171" s="12">
        <v>2008</v>
      </c>
      <c r="C171" s="12" t="s">
        <v>12</v>
      </c>
      <c r="D171" s="13">
        <v>2674.0273396424818</v>
      </c>
      <c r="E171" s="13">
        <v>120.13669821240799</v>
      </c>
      <c r="F171" s="13">
        <v>1.0515247108307046E-2</v>
      </c>
      <c r="G171" s="14">
        <v>13648</v>
      </c>
    </row>
    <row r="172" spans="1:7" x14ac:dyDescent="0.25">
      <c r="A172" s="37">
        <v>2009</v>
      </c>
      <c r="B172" s="12">
        <v>2008</v>
      </c>
      <c r="C172" s="12" t="s">
        <v>43</v>
      </c>
      <c r="D172" s="13">
        <v>1799.1587802313354</v>
      </c>
      <c r="E172" s="13">
        <v>173.1230283911672</v>
      </c>
      <c r="F172" s="13">
        <v>0</v>
      </c>
      <c r="G172" s="14">
        <v>30301</v>
      </c>
    </row>
    <row r="173" spans="1:7" x14ac:dyDescent="0.25">
      <c r="A173" s="37">
        <v>2009</v>
      </c>
      <c r="B173" s="12">
        <v>2008</v>
      </c>
      <c r="C173" s="12" t="s">
        <v>44</v>
      </c>
      <c r="D173" s="13">
        <v>2357.5184016824396</v>
      </c>
      <c r="E173" s="13">
        <v>14.332281808622504</v>
      </c>
      <c r="F173" s="13">
        <v>2.5552050473186121</v>
      </c>
      <c r="G173" s="14">
        <v>9919</v>
      </c>
    </row>
    <row r="174" spans="1:7" x14ac:dyDescent="0.25">
      <c r="A174" s="37">
        <v>2009</v>
      </c>
      <c r="B174" s="12">
        <v>2008</v>
      </c>
      <c r="C174" s="12" t="s">
        <v>49</v>
      </c>
      <c r="D174" s="13">
        <v>2022.0820189274448</v>
      </c>
      <c r="E174" s="13">
        <v>31.861198738170348</v>
      </c>
      <c r="F174" s="13">
        <v>0</v>
      </c>
      <c r="G174" s="14">
        <v>9919</v>
      </c>
    </row>
    <row r="175" spans="1:7" x14ac:dyDescent="0.25">
      <c r="A175" s="37">
        <v>2009</v>
      </c>
      <c r="B175" s="12">
        <v>2008</v>
      </c>
      <c r="C175" s="12" t="s">
        <v>46</v>
      </c>
      <c r="D175" s="13">
        <v>5279.705573080968</v>
      </c>
      <c r="E175" s="13">
        <v>59.705573080967405</v>
      </c>
      <c r="F175" s="13">
        <v>0</v>
      </c>
      <c r="G175" s="14">
        <v>9919</v>
      </c>
    </row>
    <row r="176" spans="1:7" x14ac:dyDescent="0.25">
      <c r="A176" s="37">
        <v>2009</v>
      </c>
      <c r="B176" s="12">
        <v>2008</v>
      </c>
      <c r="C176" s="12" t="s">
        <v>47</v>
      </c>
      <c r="D176" s="13">
        <v>6349.1062039957942</v>
      </c>
      <c r="E176" s="13">
        <v>12.281808622502629</v>
      </c>
      <c r="F176" s="13">
        <v>0</v>
      </c>
      <c r="G176" s="14">
        <v>9919</v>
      </c>
    </row>
    <row r="177" spans="1:7" x14ac:dyDescent="0.25">
      <c r="A177" s="37">
        <v>2010</v>
      </c>
      <c r="B177" s="12">
        <v>2009</v>
      </c>
      <c r="C177" s="7" t="s">
        <v>48</v>
      </c>
      <c r="D177" s="13">
        <v>2252.2796352583587</v>
      </c>
      <c r="E177" s="13">
        <v>28.520770010131709</v>
      </c>
      <c r="F177" s="13">
        <v>4.7517730496453909</v>
      </c>
      <c r="G177" s="14">
        <v>8740</v>
      </c>
    </row>
    <row r="178" spans="1:7" x14ac:dyDescent="0.25">
      <c r="A178" s="37">
        <v>2010</v>
      </c>
      <c r="B178" s="12">
        <v>2009</v>
      </c>
      <c r="C178" s="12" t="s">
        <v>41</v>
      </c>
      <c r="D178" s="13">
        <v>996.96048632218844</v>
      </c>
      <c r="E178" s="13">
        <v>12.928064842958459</v>
      </c>
      <c r="F178" s="13">
        <v>2.1377912867274569</v>
      </c>
      <c r="G178" s="14">
        <v>6800</v>
      </c>
    </row>
    <row r="179" spans="1:7" x14ac:dyDescent="0.25">
      <c r="A179" s="37">
        <v>2010</v>
      </c>
      <c r="B179" s="12">
        <v>2009</v>
      </c>
      <c r="C179" s="12" t="s">
        <v>40</v>
      </c>
      <c r="D179" s="13">
        <v>694.02228976697063</v>
      </c>
      <c r="E179" s="13">
        <v>12.54305977710233</v>
      </c>
      <c r="F179" s="13">
        <v>3.6980749746707193</v>
      </c>
      <c r="G179" s="14">
        <v>10450</v>
      </c>
    </row>
    <row r="180" spans="1:7" x14ac:dyDescent="0.25">
      <c r="A180" s="37">
        <v>2010</v>
      </c>
      <c r="B180" s="12">
        <v>2009</v>
      </c>
      <c r="C180" s="12" t="s">
        <v>42</v>
      </c>
      <c r="D180" s="13">
        <v>5550.1519756838907</v>
      </c>
      <c r="E180" s="13">
        <v>5.8561296859169198</v>
      </c>
      <c r="F180" s="13">
        <v>49.645390070921984</v>
      </c>
      <c r="G180" s="14">
        <v>6960</v>
      </c>
    </row>
    <row r="181" spans="1:7" x14ac:dyDescent="0.25">
      <c r="A181" s="37">
        <v>2010</v>
      </c>
      <c r="B181" s="12">
        <v>2009</v>
      </c>
      <c r="C181" s="12" t="s">
        <v>38</v>
      </c>
      <c r="D181" s="13">
        <v>3870.3140830800407</v>
      </c>
      <c r="E181" s="13">
        <v>93.252279635258361</v>
      </c>
      <c r="F181" s="13">
        <v>0.51671732522796354</v>
      </c>
      <c r="G181" s="14">
        <v>10488</v>
      </c>
    </row>
    <row r="182" spans="1:7" x14ac:dyDescent="0.25">
      <c r="A182" s="37">
        <v>2010</v>
      </c>
      <c r="B182" s="12">
        <v>2009</v>
      </c>
      <c r="C182" s="12" t="s">
        <v>39</v>
      </c>
      <c r="D182" s="13">
        <v>3899.6960486322191</v>
      </c>
      <c r="E182" s="13">
        <v>66.757852077001019</v>
      </c>
      <c r="F182" s="13">
        <v>6.9503546099290787</v>
      </c>
      <c r="G182" s="14">
        <v>7765</v>
      </c>
    </row>
    <row r="183" spans="1:7" x14ac:dyDescent="0.25">
      <c r="A183" s="37">
        <v>2010</v>
      </c>
      <c r="B183" s="12">
        <v>2009</v>
      </c>
      <c r="C183" s="12" t="s">
        <v>43</v>
      </c>
      <c r="D183" s="13">
        <v>1772.0364741641338</v>
      </c>
      <c r="E183" s="13">
        <v>170.54711246200608</v>
      </c>
      <c r="F183" s="13">
        <v>0</v>
      </c>
      <c r="G183" s="14">
        <v>30326</v>
      </c>
    </row>
    <row r="184" spans="1:7" x14ac:dyDescent="0.25">
      <c r="A184" s="37">
        <v>2010</v>
      </c>
      <c r="B184" s="12">
        <v>2009</v>
      </c>
      <c r="C184" s="12" t="s">
        <v>12</v>
      </c>
      <c r="D184" s="13">
        <v>2633.2320162107399</v>
      </c>
      <c r="E184" s="13">
        <v>118.33839918946302</v>
      </c>
      <c r="F184" s="13">
        <v>1.0131712259371834E-2</v>
      </c>
      <c r="G184" s="14">
        <v>13648</v>
      </c>
    </row>
    <row r="185" spans="1:7" x14ac:dyDescent="0.25">
      <c r="A185" s="37">
        <v>2010</v>
      </c>
      <c r="B185" s="12">
        <v>2009</v>
      </c>
      <c r="C185" s="12" t="s">
        <v>44</v>
      </c>
      <c r="D185" s="13">
        <v>2321.1752786220873</v>
      </c>
      <c r="E185" s="13">
        <v>14.113475177304965</v>
      </c>
      <c r="F185" s="13">
        <v>2.5227963525835868</v>
      </c>
      <c r="G185" s="14">
        <v>9884</v>
      </c>
    </row>
    <row r="186" spans="1:7" x14ac:dyDescent="0.25">
      <c r="A186" s="37">
        <v>2010</v>
      </c>
      <c r="B186" s="12">
        <v>2009</v>
      </c>
      <c r="C186" s="12" t="s">
        <v>49</v>
      </c>
      <c r="D186" s="13">
        <v>1991.8946301925025</v>
      </c>
      <c r="E186" s="13">
        <v>31.388044579533943</v>
      </c>
      <c r="F186" s="13">
        <v>0</v>
      </c>
      <c r="G186" s="14">
        <v>9884</v>
      </c>
    </row>
    <row r="187" spans="1:7" x14ac:dyDescent="0.25">
      <c r="A187" s="37">
        <v>2010</v>
      </c>
      <c r="B187" s="12">
        <v>2009</v>
      </c>
      <c r="C187" s="12" t="s">
        <v>46</v>
      </c>
      <c r="D187" s="13">
        <v>5199.5947315096255</v>
      </c>
      <c r="E187" s="13">
        <v>58.814589665653493</v>
      </c>
      <c r="F187" s="13">
        <v>0</v>
      </c>
      <c r="G187" s="14">
        <v>9884</v>
      </c>
    </row>
    <row r="188" spans="1:7" x14ac:dyDescent="0.25">
      <c r="A188" s="37">
        <v>2010</v>
      </c>
      <c r="B188" s="12">
        <v>2009</v>
      </c>
      <c r="C188" s="12" t="s">
        <v>47</v>
      </c>
      <c r="D188" s="13">
        <v>6252.2796352583591</v>
      </c>
      <c r="E188" s="13">
        <v>12.097264437689969</v>
      </c>
      <c r="F188" s="13">
        <v>0</v>
      </c>
      <c r="G188" s="14">
        <v>9884</v>
      </c>
    </row>
    <row r="189" spans="1:7" x14ac:dyDescent="0.25">
      <c r="A189" s="37">
        <v>2011</v>
      </c>
      <c r="B189" s="12">
        <v>2010</v>
      </c>
      <c r="C189" s="7" t="s">
        <v>48</v>
      </c>
      <c r="D189" s="13">
        <v>2854.6747967479673</v>
      </c>
      <c r="E189" s="13">
        <v>29.786585365853657</v>
      </c>
      <c r="F189" s="13">
        <v>4.2682926829268295</v>
      </c>
      <c r="G189" s="12">
        <v>8740</v>
      </c>
    </row>
    <row r="190" spans="1:7" x14ac:dyDescent="0.25">
      <c r="A190" s="37">
        <v>2011</v>
      </c>
      <c r="B190" s="12">
        <v>2010</v>
      </c>
      <c r="C190" s="12" t="s">
        <v>41</v>
      </c>
      <c r="D190" s="13">
        <v>982.72357723577238</v>
      </c>
      <c r="E190" s="13">
        <v>14.451219512195124</v>
      </c>
      <c r="F190" s="13">
        <v>3.4247967479674797</v>
      </c>
      <c r="G190" s="12">
        <v>6800</v>
      </c>
    </row>
    <row r="191" spans="1:7" x14ac:dyDescent="0.25">
      <c r="A191" s="37">
        <v>2011</v>
      </c>
      <c r="B191" s="12">
        <v>2010</v>
      </c>
      <c r="C191" s="12" t="s">
        <v>40</v>
      </c>
      <c r="D191" s="13">
        <v>976.6260162601626</v>
      </c>
      <c r="E191" s="13">
        <v>9.9085365853658534</v>
      </c>
      <c r="F191" s="13">
        <v>8.2825203252032527</v>
      </c>
      <c r="G191" s="12">
        <v>10450</v>
      </c>
    </row>
    <row r="192" spans="1:7" x14ac:dyDescent="0.25">
      <c r="A192" s="37">
        <v>2011</v>
      </c>
      <c r="B192" s="12">
        <v>2010</v>
      </c>
      <c r="C192" s="12" t="s">
        <v>42</v>
      </c>
      <c r="D192" s="13">
        <v>6861.7886178861791</v>
      </c>
      <c r="E192" s="13">
        <v>351.42276422764229</v>
      </c>
      <c r="F192" s="13">
        <v>0</v>
      </c>
      <c r="G192" s="12">
        <v>6960</v>
      </c>
    </row>
    <row r="193" spans="1:7" x14ac:dyDescent="0.25">
      <c r="A193" s="37">
        <v>2011</v>
      </c>
      <c r="B193" s="12">
        <v>2010</v>
      </c>
      <c r="C193" s="12" t="s">
        <v>38</v>
      </c>
      <c r="D193" s="13">
        <v>5360.7723577235774</v>
      </c>
      <c r="E193" s="13">
        <v>89.115853658536579</v>
      </c>
      <c r="F193" s="13">
        <v>2.0325203252032522</v>
      </c>
      <c r="G193" s="12">
        <v>10453</v>
      </c>
    </row>
    <row r="194" spans="1:7" x14ac:dyDescent="0.25">
      <c r="A194" s="37">
        <v>2011</v>
      </c>
      <c r="B194" s="12">
        <v>2010</v>
      </c>
      <c r="C194" s="12" t="s">
        <v>39</v>
      </c>
      <c r="D194" s="13">
        <v>3784.5528455284552</v>
      </c>
      <c r="E194" s="13">
        <v>100.91463414634146</v>
      </c>
      <c r="F194" s="13">
        <v>7.0528455284552853</v>
      </c>
      <c r="G194" s="12">
        <v>13500</v>
      </c>
    </row>
    <row r="195" spans="1:7" x14ac:dyDescent="0.25">
      <c r="A195" s="37">
        <v>2011</v>
      </c>
      <c r="B195" s="12">
        <v>2010</v>
      </c>
      <c r="C195" s="12" t="s">
        <v>43</v>
      </c>
      <c r="D195" s="13">
        <v>2522.3577235772359</v>
      </c>
      <c r="E195" s="13">
        <v>109.01422764227642</v>
      </c>
      <c r="F195" s="13">
        <v>9.6747967479674788</v>
      </c>
      <c r="G195" s="12">
        <v>30000</v>
      </c>
    </row>
    <row r="196" spans="1:7" x14ac:dyDescent="0.25">
      <c r="A196" s="37">
        <v>2011</v>
      </c>
      <c r="B196" s="12">
        <v>2010</v>
      </c>
      <c r="C196" s="12" t="s">
        <v>12</v>
      </c>
      <c r="D196" s="13">
        <v>8370.9349593495936</v>
      </c>
      <c r="E196" s="13">
        <v>375.28455284552842</v>
      </c>
      <c r="F196" s="13">
        <v>8.3638211382113834</v>
      </c>
      <c r="G196" s="12">
        <v>13648</v>
      </c>
    </row>
    <row r="197" spans="1:7" x14ac:dyDescent="0.25">
      <c r="A197" s="37">
        <v>2011</v>
      </c>
      <c r="B197" s="12">
        <v>2010</v>
      </c>
      <c r="C197" s="12" t="s">
        <v>44</v>
      </c>
      <c r="D197" s="13">
        <v>2257.1138211382113</v>
      </c>
      <c r="E197" s="13">
        <v>13.770325203252034</v>
      </c>
      <c r="F197" s="13">
        <v>2.4593495934959351</v>
      </c>
      <c r="G197" s="12">
        <v>9854</v>
      </c>
    </row>
    <row r="198" spans="1:7" x14ac:dyDescent="0.25">
      <c r="A198" s="37">
        <v>2011</v>
      </c>
      <c r="B198" s="12">
        <v>2010</v>
      </c>
      <c r="C198" s="12" t="s">
        <v>49</v>
      </c>
      <c r="D198" s="13">
        <v>2448.1707317073169</v>
      </c>
      <c r="E198" s="13">
        <v>28.180894308943092</v>
      </c>
      <c r="F198" s="13">
        <v>0</v>
      </c>
      <c r="G198" s="12">
        <v>9854</v>
      </c>
    </row>
    <row r="199" spans="1:7" x14ac:dyDescent="0.25">
      <c r="A199" s="37">
        <v>2011</v>
      </c>
      <c r="B199" s="12">
        <v>2010</v>
      </c>
      <c r="C199" s="12" t="s">
        <v>46</v>
      </c>
      <c r="D199" s="13">
        <v>4711.3821138211379</v>
      </c>
      <c r="E199" s="13">
        <v>64.258130081300806</v>
      </c>
      <c r="F199" s="13">
        <v>0</v>
      </c>
      <c r="G199" s="12">
        <v>9854</v>
      </c>
    </row>
    <row r="200" spans="1:7" x14ac:dyDescent="0.25">
      <c r="A200" s="37">
        <v>2011</v>
      </c>
      <c r="B200" s="12">
        <v>2010</v>
      </c>
      <c r="C200" s="12" t="s">
        <v>47</v>
      </c>
      <c r="D200" s="13">
        <v>4773.3739837398371</v>
      </c>
      <c r="E200" s="13">
        <v>26.148373983739837</v>
      </c>
      <c r="F200" s="13">
        <v>0</v>
      </c>
      <c r="G200" s="12">
        <v>9854</v>
      </c>
    </row>
    <row r="201" spans="1:7" x14ac:dyDescent="0.25">
      <c r="A201" s="37">
        <v>2012</v>
      </c>
      <c r="B201" s="12">
        <v>2011</v>
      </c>
      <c r="C201" s="7" t="s">
        <v>48</v>
      </c>
      <c r="D201" s="13">
        <v>2844</v>
      </c>
      <c r="E201" s="13">
        <v>29.67</v>
      </c>
      <c r="F201" s="13">
        <v>4.25</v>
      </c>
      <c r="G201" s="12">
        <v>8740</v>
      </c>
    </row>
    <row r="202" spans="1:7" x14ac:dyDescent="0.25">
      <c r="A202" s="37">
        <v>2012</v>
      </c>
      <c r="B202" s="12">
        <v>2011</v>
      </c>
      <c r="C202" s="12" t="s">
        <v>41</v>
      </c>
      <c r="D202" s="13">
        <v>977</v>
      </c>
      <c r="E202" s="13">
        <v>14.39</v>
      </c>
      <c r="F202" s="13">
        <v>3.43</v>
      </c>
      <c r="G202" s="12">
        <v>6800</v>
      </c>
    </row>
    <row r="203" spans="1:7" x14ac:dyDescent="0.25">
      <c r="A203" s="37">
        <v>2012</v>
      </c>
      <c r="B203" s="12">
        <v>2011</v>
      </c>
      <c r="C203" s="12" t="s">
        <v>40</v>
      </c>
      <c r="D203" s="13">
        <v>974</v>
      </c>
      <c r="E203" s="13">
        <v>6.98</v>
      </c>
      <c r="F203" s="13">
        <v>14.7</v>
      </c>
      <c r="G203" s="12">
        <v>10450</v>
      </c>
    </row>
    <row r="204" spans="1:7" x14ac:dyDescent="0.25">
      <c r="A204" s="37">
        <v>2012</v>
      </c>
      <c r="B204" s="12">
        <v>2011</v>
      </c>
      <c r="C204" s="12" t="s">
        <v>42</v>
      </c>
      <c r="D204" s="13">
        <v>6836</v>
      </c>
      <c r="E204" s="13">
        <v>350</v>
      </c>
      <c r="F204" s="13">
        <v>0</v>
      </c>
      <c r="G204" s="12">
        <v>6960</v>
      </c>
    </row>
    <row r="205" spans="1:7" x14ac:dyDescent="0.25">
      <c r="A205" s="37">
        <v>2012</v>
      </c>
      <c r="B205" s="12">
        <v>2011</v>
      </c>
      <c r="C205" s="12" t="s">
        <v>38</v>
      </c>
      <c r="D205" s="13">
        <v>5335</v>
      </c>
      <c r="E205" s="13">
        <v>88.75</v>
      </c>
      <c r="F205" s="13">
        <v>2.04</v>
      </c>
      <c r="G205" s="12">
        <v>10460</v>
      </c>
    </row>
    <row r="206" spans="1:7" x14ac:dyDescent="0.25">
      <c r="A206" s="37">
        <v>2012</v>
      </c>
      <c r="B206" s="12">
        <v>2011</v>
      </c>
      <c r="C206" s="12" t="s">
        <v>39</v>
      </c>
      <c r="D206" s="13">
        <v>3859</v>
      </c>
      <c r="E206" s="13">
        <v>100.55</v>
      </c>
      <c r="F206" s="13">
        <v>5</v>
      </c>
      <c r="G206" s="12">
        <v>13500</v>
      </c>
    </row>
    <row r="207" spans="1:7" x14ac:dyDescent="0.25">
      <c r="A207" s="37">
        <v>2012</v>
      </c>
      <c r="B207" s="12">
        <v>2011</v>
      </c>
      <c r="C207" s="12" t="s">
        <v>43</v>
      </c>
      <c r="D207" s="13">
        <v>2513</v>
      </c>
      <c r="E207" s="13">
        <v>108.62</v>
      </c>
      <c r="F207" s="13">
        <v>9.64</v>
      </c>
      <c r="G207" s="12">
        <v>9760</v>
      </c>
    </row>
    <row r="208" spans="1:7" x14ac:dyDescent="0.25">
      <c r="A208" s="37">
        <v>2012</v>
      </c>
      <c r="B208" s="12">
        <v>2011</v>
      </c>
      <c r="C208" s="12" t="s">
        <v>12</v>
      </c>
      <c r="D208" s="13">
        <v>8233</v>
      </c>
      <c r="E208" s="13">
        <v>378.76</v>
      </c>
      <c r="F208" s="13">
        <v>8.33</v>
      </c>
      <c r="G208" s="12">
        <v>13648</v>
      </c>
    </row>
    <row r="209" spans="1:7" x14ac:dyDescent="0.25">
      <c r="A209" s="37">
        <v>2012</v>
      </c>
      <c r="B209" s="12">
        <v>2011</v>
      </c>
      <c r="C209" s="12" t="s">
        <v>44</v>
      </c>
      <c r="D209" s="13">
        <v>2347</v>
      </c>
      <c r="E209" s="13">
        <v>14.27</v>
      </c>
      <c r="F209" s="13">
        <v>2.5499999999999998</v>
      </c>
      <c r="G209" s="12">
        <v>9760</v>
      </c>
    </row>
    <row r="210" spans="1:7" x14ac:dyDescent="0.25">
      <c r="A210" s="37">
        <v>2012</v>
      </c>
      <c r="B210" s="12">
        <v>2011</v>
      </c>
      <c r="C210" s="12" t="s">
        <v>49</v>
      </c>
      <c r="D210" s="13">
        <v>2437</v>
      </c>
      <c r="E210" s="13">
        <v>28.07</v>
      </c>
      <c r="F210" s="13">
        <v>0</v>
      </c>
      <c r="G210" s="12">
        <v>9760</v>
      </c>
    </row>
    <row r="211" spans="1:7" x14ac:dyDescent="0.25">
      <c r="A211" s="37">
        <v>2012</v>
      </c>
      <c r="B211" s="12">
        <v>2011</v>
      </c>
      <c r="C211" s="12" t="s">
        <v>46</v>
      </c>
      <c r="D211" s="13">
        <v>4691</v>
      </c>
      <c r="E211" s="13">
        <v>64</v>
      </c>
      <c r="F211" s="13">
        <v>0</v>
      </c>
      <c r="G211" s="12">
        <v>9760</v>
      </c>
    </row>
    <row r="212" spans="1:7" x14ac:dyDescent="0.25">
      <c r="A212" s="37">
        <v>2012</v>
      </c>
      <c r="B212" s="12">
        <v>2011</v>
      </c>
      <c r="C212" s="12" t="s">
        <v>47</v>
      </c>
      <c r="D212" s="13">
        <v>4755</v>
      </c>
      <c r="E212" s="13">
        <v>16.7</v>
      </c>
      <c r="F212" s="13">
        <v>0</v>
      </c>
      <c r="G212" s="12">
        <v>9760</v>
      </c>
    </row>
    <row r="213" spans="1:7" x14ac:dyDescent="0.25">
      <c r="A213" s="37">
        <v>2013</v>
      </c>
      <c r="B213" s="12">
        <v>2012</v>
      </c>
      <c r="C213" s="7" t="s">
        <v>48</v>
      </c>
      <c r="D213" s="13">
        <v>2793.6046511627906</v>
      </c>
      <c r="E213" s="13">
        <v>29.689922480620154</v>
      </c>
      <c r="F213" s="13">
        <v>4.2538759689922481</v>
      </c>
      <c r="G213" s="12">
        <v>8740</v>
      </c>
    </row>
    <row r="214" spans="1:7" x14ac:dyDescent="0.25">
      <c r="A214" s="37">
        <v>2013</v>
      </c>
      <c r="B214" s="12">
        <v>2012</v>
      </c>
      <c r="C214" s="12" t="s">
        <v>41</v>
      </c>
      <c r="D214" s="13">
        <v>873.06201550387595</v>
      </c>
      <c r="E214" s="13">
        <v>12.538759689922479</v>
      </c>
      <c r="F214" s="13">
        <v>3.4302325581395348</v>
      </c>
      <c r="G214" s="12">
        <v>6800</v>
      </c>
    </row>
    <row r="215" spans="1:7" x14ac:dyDescent="0.25">
      <c r="A215" s="37">
        <v>2013</v>
      </c>
      <c r="B215" s="12">
        <v>2012</v>
      </c>
      <c r="C215" s="12" t="s">
        <v>40</v>
      </c>
      <c r="D215" s="13">
        <v>926.35658914728674</v>
      </c>
      <c r="E215" s="13">
        <v>6.9864341085271313</v>
      </c>
      <c r="F215" s="13">
        <v>14.709302325581394</v>
      </c>
      <c r="G215" s="12">
        <v>10450</v>
      </c>
    </row>
    <row r="216" spans="1:7" x14ac:dyDescent="0.25">
      <c r="A216" s="37">
        <v>2013</v>
      </c>
      <c r="B216" s="12">
        <v>2012</v>
      </c>
      <c r="C216" s="12" t="s">
        <v>42</v>
      </c>
      <c r="D216" s="13">
        <v>6765.5038759689924</v>
      </c>
      <c r="E216" s="13">
        <v>346.38565891472871</v>
      </c>
      <c r="F216" s="13">
        <v>0</v>
      </c>
      <c r="G216" s="12">
        <v>6960</v>
      </c>
    </row>
    <row r="217" spans="1:7" x14ac:dyDescent="0.25">
      <c r="A217" s="37">
        <v>2013</v>
      </c>
      <c r="B217" s="12">
        <v>2012</v>
      </c>
      <c r="C217" s="12" t="s">
        <v>38</v>
      </c>
      <c r="D217" s="13">
        <v>5260.6589147286822</v>
      </c>
      <c r="E217" s="13">
        <v>88.808139534883722</v>
      </c>
      <c r="F217" s="13">
        <v>2.0348837209302326</v>
      </c>
      <c r="G217" s="12">
        <v>10452</v>
      </c>
    </row>
    <row r="218" spans="1:7" x14ac:dyDescent="0.25">
      <c r="A218" s="37">
        <v>2013</v>
      </c>
      <c r="B218" s="12">
        <v>2012</v>
      </c>
      <c r="C218" s="12" t="s">
        <v>39</v>
      </c>
      <c r="D218" s="13">
        <v>3915.6976744186045</v>
      </c>
      <c r="E218" s="13">
        <v>100.57170542635659</v>
      </c>
      <c r="F218" s="13">
        <v>5.0096899224806197</v>
      </c>
      <c r="G218" s="12">
        <v>13500</v>
      </c>
    </row>
    <row r="219" spans="1:7" x14ac:dyDescent="0.25">
      <c r="A219" s="37">
        <v>2013</v>
      </c>
      <c r="B219" s="12">
        <v>2012</v>
      </c>
      <c r="C219" s="12" t="s">
        <v>43</v>
      </c>
      <c r="D219" s="13">
        <v>2487.4031007751937</v>
      </c>
      <c r="E219" s="13">
        <v>107.5</v>
      </c>
      <c r="F219" s="13">
        <v>0</v>
      </c>
      <c r="G219" s="12">
        <v>9756</v>
      </c>
    </row>
    <row r="220" spans="1:7" x14ac:dyDescent="0.25">
      <c r="A220" s="37">
        <v>2013</v>
      </c>
      <c r="B220" s="12">
        <v>2012</v>
      </c>
      <c r="C220" s="12" t="s">
        <v>12</v>
      </c>
      <c r="D220" s="13">
        <v>8147.2868217054265</v>
      </c>
      <c r="E220" s="13">
        <v>369.90310077519382</v>
      </c>
      <c r="F220" s="13">
        <v>8.246124031007751</v>
      </c>
      <c r="G220" s="12">
        <v>13648</v>
      </c>
    </row>
    <row r="221" spans="1:7" x14ac:dyDescent="0.25">
      <c r="A221" s="37">
        <v>2013</v>
      </c>
      <c r="B221" s="12">
        <v>2012</v>
      </c>
      <c r="C221" s="12" t="s">
        <v>44</v>
      </c>
      <c r="D221" s="13">
        <v>2322.6744186046512</v>
      </c>
      <c r="E221" s="13">
        <v>14.118217054263566</v>
      </c>
      <c r="F221" s="13">
        <v>2.5193798449612403</v>
      </c>
      <c r="G221" s="12">
        <v>9756</v>
      </c>
    </row>
    <row r="222" spans="1:7" x14ac:dyDescent="0.25">
      <c r="A222" s="37">
        <v>2013</v>
      </c>
      <c r="B222" s="12">
        <v>2012</v>
      </c>
      <c r="C222" s="12" t="s">
        <v>49</v>
      </c>
      <c r="D222" s="13">
        <v>2107.5581395348836</v>
      </c>
      <c r="E222" s="13">
        <v>37.655038759689923</v>
      </c>
      <c r="F222" s="13">
        <v>0</v>
      </c>
      <c r="G222" s="12">
        <v>9756</v>
      </c>
    </row>
    <row r="223" spans="1:7" x14ac:dyDescent="0.25">
      <c r="A223" s="37">
        <v>2013</v>
      </c>
      <c r="B223" s="12">
        <v>2012</v>
      </c>
      <c r="C223" s="12" t="s">
        <v>46</v>
      </c>
      <c r="D223" s="13">
        <v>4824.6124031007748</v>
      </c>
      <c r="E223" s="13">
        <v>64.04069767441861</v>
      </c>
      <c r="F223" s="13">
        <v>0</v>
      </c>
      <c r="G223" s="12">
        <v>9756</v>
      </c>
    </row>
    <row r="224" spans="1:7" x14ac:dyDescent="0.25">
      <c r="A224" s="37">
        <v>2013</v>
      </c>
      <c r="B224" s="12">
        <v>2012</v>
      </c>
      <c r="C224" s="12" t="s">
        <v>47</v>
      </c>
      <c r="D224" s="13">
        <v>3687.015503875969</v>
      </c>
      <c r="E224" s="13">
        <v>20.70736434108527</v>
      </c>
      <c r="F224" s="13">
        <v>0</v>
      </c>
      <c r="G224" s="12">
        <v>9756</v>
      </c>
    </row>
    <row r="225" spans="1:7" x14ac:dyDescent="0.25">
      <c r="A225" s="37">
        <v>2014</v>
      </c>
      <c r="B225" s="12">
        <v>2013</v>
      </c>
      <c r="C225" s="7" t="s">
        <v>48</v>
      </c>
      <c r="D225" s="13">
        <v>2780.4182509505704</v>
      </c>
      <c r="E225" s="13">
        <v>29.638783269961976</v>
      </c>
      <c r="F225" s="13">
        <v>4.2490494296577941</v>
      </c>
      <c r="G225" s="12">
        <v>8740</v>
      </c>
    </row>
    <row r="226" spans="1:7" x14ac:dyDescent="0.25">
      <c r="A226" s="37">
        <v>2014</v>
      </c>
      <c r="B226" s="12">
        <v>2013</v>
      </c>
      <c r="C226" s="12" t="s">
        <v>41</v>
      </c>
      <c r="D226" s="13">
        <v>869.77186311787068</v>
      </c>
      <c r="E226" s="13">
        <v>12.519011406844106</v>
      </c>
      <c r="F226" s="13">
        <v>3.4220532319391634</v>
      </c>
      <c r="G226" s="12">
        <v>6800</v>
      </c>
    </row>
    <row r="227" spans="1:7" x14ac:dyDescent="0.25">
      <c r="A227" s="37">
        <v>2014</v>
      </c>
      <c r="B227" s="12">
        <v>2013</v>
      </c>
      <c r="C227" s="12" t="s">
        <v>40</v>
      </c>
      <c r="D227" s="13">
        <v>923.00380228136873</v>
      </c>
      <c r="E227" s="13">
        <v>6.9771863117870714</v>
      </c>
      <c r="F227" s="13">
        <v>14.686311787072242</v>
      </c>
      <c r="G227" s="12">
        <v>10450</v>
      </c>
    </row>
    <row r="228" spans="1:7" x14ac:dyDescent="0.25">
      <c r="A228" s="37">
        <v>2014</v>
      </c>
      <c r="B228" s="12">
        <v>2013</v>
      </c>
      <c r="C228" s="12" t="s">
        <v>42</v>
      </c>
      <c r="D228" s="13">
        <v>6695.8174904942962</v>
      </c>
      <c r="E228" s="13">
        <v>0</v>
      </c>
      <c r="F228" s="13">
        <v>40.865019011406844</v>
      </c>
      <c r="G228" s="12">
        <v>6960</v>
      </c>
    </row>
    <row r="229" spans="1:7" x14ac:dyDescent="0.25">
      <c r="A229" s="37">
        <v>2014</v>
      </c>
      <c r="B229" s="12">
        <v>2013</v>
      </c>
      <c r="C229" s="12" t="s">
        <v>38</v>
      </c>
      <c r="D229" s="13">
        <v>5229.0874524714827</v>
      </c>
      <c r="E229" s="13">
        <v>88.669201520912551</v>
      </c>
      <c r="F229" s="13">
        <v>2.0342205323193916</v>
      </c>
      <c r="G229" s="12">
        <v>10464</v>
      </c>
    </row>
    <row r="230" spans="1:7" x14ac:dyDescent="0.25">
      <c r="A230" s="37">
        <v>2014</v>
      </c>
      <c r="B230" s="12">
        <v>2013</v>
      </c>
      <c r="C230" s="12" t="s">
        <v>39</v>
      </c>
      <c r="D230" s="13">
        <v>3725.2851711026615</v>
      </c>
      <c r="E230" s="13">
        <v>100.41825095057034</v>
      </c>
      <c r="F230" s="13">
        <v>5</v>
      </c>
      <c r="G230" s="12">
        <v>13500</v>
      </c>
    </row>
    <row r="231" spans="1:7" x14ac:dyDescent="0.25">
      <c r="A231" s="37">
        <v>2014</v>
      </c>
      <c r="B231" s="12">
        <v>2013</v>
      </c>
      <c r="C231" s="12" t="s">
        <v>43</v>
      </c>
      <c r="D231" s="13">
        <v>2370.722433460076</v>
      </c>
      <c r="E231" s="13">
        <v>107.33840304182509</v>
      </c>
      <c r="F231" s="13">
        <v>0</v>
      </c>
      <c r="G231" s="12">
        <v>9716</v>
      </c>
    </row>
    <row r="232" spans="1:7" x14ac:dyDescent="0.25">
      <c r="A232" s="37">
        <v>2014</v>
      </c>
      <c r="B232" s="12">
        <v>2013</v>
      </c>
      <c r="C232" s="12" t="s">
        <v>12</v>
      </c>
      <c r="D232" s="13">
        <v>7884.0304182509499</v>
      </c>
      <c r="E232" s="13">
        <v>373.39353612167298</v>
      </c>
      <c r="F232" s="13">
        <v>8.3174904942965782</v>
      </c>
      <c r="G232" s="12">
        <v>18000</v>
      </c>
    </row>
    <row r="233" spans="1:7" x14ac:dyDescent="0.25">
      <c r="A233" s="37">
        <v>2014</v>
      </c>
      <c r="B233" s="12">
        <v>2013</v>
      </c>
      <c r="C233" s="12" t="s">
        <v>44</v>
      </c>
      <c r="D233" s="13">
        <v>2314.638783269962</v>
      </c>
      <c r="E233" s="13">
        <v>14.096958174904943</v>
      </c>
      <c r="F233" s="13">
        <v>2.5190114068441063</v>
      </c>
      <c r="G233" s="12">
        <v>9716</v>
      </c>
    </row>
    <row r="234" spans="1:7" x14ac:dyDescent="0.25">
      <c r="A234" s="37">
        <v>2014</v>
      </c>
      <c r="B234" s="12">
        <v>2013</v>
      </c>
      <c r="C234" s="12" t="s">
        <v>49</v>
      </c>
      <c r="D234" s="13">
        <v>2096.0076045627375</v>
      </c>
      <c r="E234" s="13">
        <v>37.595057034220531</v>
      </c>
      <c r="F234" s="13">
        <v>0</v>
      </c>
      <c r="G234" s="12">
        <v>9716</v>
      </c>
    </row>
    <row r="235" spans="1:7" x14ac:dyDescent="0.25">
      <c r="A235" s="37">
        <v>2014</v>
      </c>
      <c r="B235" s="12">
        <v>2013</v>
      </c>
      <c r="C235" s="12" t="s">
        <v>46</v>
      </c>
      <c r="D235" s="13">
        <v>4795.6273764258549</v>
      </c>
      <c r="E235" s="13">
        <v>63.935361216730037</v>
      </c>
      <c r="F235" s="13">
        <v>0</v>
      </c>
      <c r="G235" s="12">
        <v>9716</v>
      </c>
    </row>
    <row r="236" spans="1:7" x14ac:dyDescent="0.25">
      <c r="A236" s="37">
        <v>2014</v>
      </c>
      <c r="B236" s="12">
        <v>2013</v>
      </c>
      <c r="C236" s="12" t="s">
        <v>47</v>
      </c>
      <c r="D236" s="13">
        <v>3387.8326996197716</v>
      </c>
      <c r="E236" s="13">
        <v>23.469581749049429</v>
      </c>
      <c r="F236" s="13">
        <v>0</v>
      </c>
      <c r="G236" s="12">
        <v>9716</v>
      </c>
    </row>
    <row r="237" spans="1:7" x14ac:dyDescent="0.25">
      <c r="A237" s="37">
        <v>2015</v>
      </c>
      <c r="B237" s="12">
        <v>2014</v>
      </c>
      <c r="C237" s="7" t="s">
        <v>48</v>
      </c>
      <c r="D237" s="13">
        <v>2728.7184284377927</v>
      </c>
      <c r="E237" s="13">
        <v>29.148737137511695</v>
      </c>
      <c r="F237" s="13">
        <v>4.1814780168381667</v>
      </c>
      <c r="G237" s="12">
        <v>8740</v>
      </c>
    </row>
    <row r="238" spans="1:7" x14ac:dyDescent="0.25">
      <c r="A238" s="37">
        <v>2015</v>
      </c>
      <c r="B238" s="12">
        <v>2014</v>
      </c>
      <c r="C238" s="12" t="s">
        <v>41</v>
      </c>
      <c r="D238" s="13">
        <v>853.13376987839104</v>
      </c>
      <c r="E238" s="13">
        <v>12.310570626753977</v>
      </c>
      <c r="F238" s="13">
        <v>3.3676333021515439</v>
      </c>
      <c r="G238" s="12">
        <v>6800</v>
      </c>
    </row>
    <row r="239" spans="1:7" x14ac:dyDescent="0.25">
      <c r="A239" s="37">
        <v>2015</v>
      </c>
      <c r="B239" s="12">
        <v>2014</v>
      </c>
      <c r="C239" s="12" t="s">
        <v>40</v>
      </c>
      <c r="D239" s="13">
        <v>905.51917680074837</v>
      </c>
      <c r="E239" s="13">
        <v>6.8662301216089805</v>
      </c>
      <c r="F239" s="13">
        <v>14.443405051449954</v>
      </c>
      <c r="G239" s="12">
        <v>10450</v>
      </c>
    </row>
    <row r="240" spans="1:7" x14ac:dyDescent="0.25">
      <c r="A240" s="37">
        <v>2015</v>
      </c>
      <c r="B240" s="12">
        <v>2014</v>
      </c>
      <c r="C240" s="12" t="s">
        <v>42</v>
      </c>
      <c r="D240" s="13">
        <v>6527.595884003742</v>
      </c>
      <c r="E240" s="13">
        <v>0</v>
      </c>
      <c r="F240" s="13">
        <v>40.196445275958844</v>
      </c>
      <c r="G240" s="12">
        <v>6960</v>
      </c>
    </row>
    <row r="241" spans="1:7" x14ac:dyDescent="0.25">
      <c r="A241" s="37">
        <v>2015</v>
      </c>
      <c r="B241" s="12">
        <v>2014</v>
      </c>
      <c r="C241" s="12" t="s">
        <v>38</v>
      </c>
      <c r="D241" s="13">
        <v>5019.644527595884</v>
      </c>
      <c r="E241" s="13">
        <v>87.212347988774567</v>
      </c>
      <c r="F241" s="13">
        <v>2.0018709073900842</v>
      </c>
      <c r="G241" s="12">
        <v>10479</v>
      </c>
    </row>
    <row r="242" spans="1:7" x14ac:dyDescent="0.25">
      <c r="A242" s="37">
        <v>2015</v>
      </c>
      <c r="B242" s="12">
        <v>2014</v>
      </c>
      <c r="C242" s="12" t="s">
        <v>39</v>
      </c>
      <c r="D242" s="13">
        <v>3422.8250701590273</v>
      </c>
      <c r="E242" s="13">
        <v>98.76520112254444</v>
      </c>
      <c r="F242" s="13">
        <v>4.920486435921422</v>
      </c>
      <c r="G242" s="12">
        <v>13500</v>
      </c>
    </row>
    <row r="243" spans="1:7" x14ac:dyDescent="0.25">
      <c r="A243" s="37">
        <v>2015</v>
      </c>
      <c r="B243" s="12">
        <v>2014</v>
      </c>
      <c r="C243" s="12" t="s">
        <v>43</v>
      </c>
      <c r="D243" s="13">
        <v>2289.9906454630495</v>
      </c>
      <c r="E243" s="13">
        <v>105.56594948550047</v>
      </c>
      <c r="F243" s="13">
        <v>0</v>
      </c>
      <c r="G243" s="12">
        <v>9516</v>
      </c>
    </row>
    <row r="244" spans="1:7" x14ac:dyDescent="0.25">
      <c r="A244" s="37">
        <v>2015</v>
      </c>
      <c r="B244" s="12">
        <v>2014</v>
      </c>
      <c r="C244" s="12" t="s">
        <v>12</v>
      </c>
      <c r="D244" s="13">
        <v>7737.1375116931713</v>
      </c>
      <c r="E244" s="13">
        <v>367.2591206735267</v>
      </c>
      <c r="F244" s="13">
        <v>8.1758652946679149</v>
      </c>
      <c r="G244" s="12">
        <v>18000</v>
      </c>
    </row>
    <row r="245" spans="1:7" x14ac:dyDescent="0.25">
      <c r="A245" s="37">
        <v>2015</v>
      </c>
      <c r="B245" s="12">
        <v>2014</v>
      </c>
      <c r="C245" s="12" t="s">
        <v>44</v>
      </c>
      <c r="D245" s="13">
        <v>2479.8877455565948</v>
      </c>
      <c r="E245" s="13">
        <v>14.172123479887746</v>
      </c>
      <c r="F245" s="13">
        <v>5.3882132834424699</v>
      </c>
      <c r="G245" s="12">
        <v>9516</v>
      </c>
    </row>
    <row r="246" spans="1:7" x14ac:dyDescent="0.25">
      <c r="A246" s="37">
        <v>2015</v>
      </c>
      <c r="B246" s="12">
        <v>2014</v>
      </c>
      <c r="C246" s="12" t="s">
        <v>49</v>
      </c>
      <c r="D246" s="13">
        <v>1852.1983161833491</v>
      </c>
      <c r="E246" s="13">
        <v>36.978484565014035</v>
      </c>
      <c r="F246" s="13">
        <v>0</v>
      </c>
      <c r="G246" s="12">
        <v>9516</v>
      </c>
    </row>
    <row r="247" spans="1:7" x14ac:dyDescent="0.25">
      <c r="A247" s="37">
        <v>2015</v>
      </c>
      <c r="B247" s="12">
        <v>2014</v>
      </c>
      <c r="C247" s="12" t="s">
        <v>46</v>
      </c>
      <c r="D247" s="13">
        <v>3790.4583723105707</v>
      </c>
      <c r="E247" s="13">
        <v>62.890551917680078</v>
      </c>
      <c r="F247" s="13">
        <v>0</v>
      </c>
      <c r="G247" s="12">
        <v>9516</v>
      </c>
    </row>
    <row r="248" spans="1:7" x14ac:dyDescent="0.25">
      <c r="A248" s="37">
        <v>2015</v>
      </c>
      <c r="B248" s="12">
        <v>2014</v>
      </c>
      <c r="C248" s="12" t="s">
        <v>47</v>
      </c>
      <c r="D248" s="13">
        <v>3067.3526660430311</v>
      </c>
      <c r="E248" s="13">
        <v>23.086997193638915</v>
      </c>
      <c r="F248" s="13">
        <v>0</v>
      </c>
      <c r="G248" s="12">
        <v>9516</v>
      </c>
    </row>
    <row r="249" spans="1:7" x14ac:dyDescent="0.25">
      <c r="A249" s="37">
        <v>2016</v>
      </c>
      <c r="B249" s="12">
        <v>2015</v>
      </c>
      <c r="C249" s="12" t="s">
        <v>41</v>
      </c>
      <c r="D249" s="13">
        <v>862.81588447653417</v>
      </c>
      <c r="E249" s="13">
        <v>9.7111913357400717</v>
      </c>
      <c r="F249" s="13">
        <v>3.0866425992779778</v>
      </c>
      <c r="G249" s="12">
        <v>6350</v>
      </c>
    </row>
    <row r="250" spans="1:7" x14ac:dyDescent="0.25">
      <c r="A250" s="37">
        <v>2016</v>
      </c>
      <c r="B250" s="12">
        <v>2015</v>
      </c>
      <c r="C250" s="12" t="s">
        <v>40</v>
      </c>
      <c r="D250" s="13">
        <v>972.02166064981941</v>
      </c>
      <c r="E250" s="13">
        <v>15.451263537906136</v>
      </c>
      <c r="F250" s="13">
        <v>3.0866425992779778</v>
      </c>
      <c r="G250" s="12">
        <v>9600</v>
      </c>
    </row>
    <row r="251" spans="1:7" x14ac:dyDescent="0.25">
      <c r="A251" s="37">
        <v>2016</v>
      </c>
      <c r="B251" s="12">
        <v>2015</v>
      </c>
      <c r="C251" s="12" t="s">
        <v>42</v>
      </c>
      <c r="D251" s="13">
        <v>6481.0469314079419</v>
      </c>
      <c r="E251" s="13">
        <v>0</v>
      </c>
      <c r="F251" s="13">
        <v>39.900722021660648</v>
      </c>
      <c r="G251" s="12">
        <v>6960</v>
      </c>
    </row>
    <row r="252" spans="1:7" x14ac:dyDescent="0.25">
      <c r="A252" s="37">
        <v>2016</v>
      </c>
      <c r="B252" s="12">
        <v>2015</v>
      </c>
      <c r="C252" s="12" t="s">
        <v>38</v>
      </c>
      <c r="D252" s="13">
        <v>5512.6353790613712</v>
      </c>
      <c r="E252" s="13">
        <v>88.546931407942225</v>
      </c>
      <c r="F252" s="13">
        <v>2.0306859205776173</v>
      </c>
      <c r="G252" s="12">
        <v>10449</v>
      </c>
    </row>
    <row r="253" spans="1:7" x14ac:dyDescent="0.25">
      <c r="A253" s="37">
        <v>2016</v>
      </c>
      <c r="B253" s="12">
        <v>2015</v>
      </c>
      <c r="C253" s="12" t="s">
        <v>39</v>
      </c>
      <c r="D253" s="13">
        <v>3398.0144404332127</v>
      </c>
      <c r="E253" s="13">
        <v>98.041516245487358</v>
      </c>
      <c r="F253" s="13">
        <v>4.8826714801444044</v>
      </c>
      <c r="G253" s="12">
        <v>13500</v>
      </c>
    </row>
    <row r="254" spans="1:7" x14ac:dyDescent="0.25">
      <c r="A254" s="37">
        <v>2016</v>
      </c>
      <c r="B254" s="12">
        <v>2015</v>
      </c>
      <c r="C254" s="12" t="s">
        <v>43</v>
      </c>
      <c r="D254" s="13">
        <v>2425.0902527075809</v>
      </c>
      <c r="E254" s="13">
        <v>104.8014440433213</v>
      </c>
      <c r="F254" s="13">
        <v>0</v>
      </c>
      <c r="G254" s="12">
        <v>9541</v>
      </c>
    </row>
    <row r="255" spans="1:7" x14ac:dyDescent="0.25">
      <c r="A255" s="37">
        <v>2016</v>
      </c>
      <c r="B255" s="12">
        <v>2015</v>
      </c>
      <c r="C255" s="12" t="s">
        <v>12</v>
      </c>
      <c r="D255" s="13">
        <v>7681.4079422382665</v>
      </c>
      <c r="E255" s="13">
        <v>364.59386281588445</v>
      </c>
      <c r="F255" s="13">
        <v>8.1227436823104693</v>
      </c>
      <c r="G255" s="12">
        <v>18000</v>
      </c>
    </row>
    <row r="256" spans="1:7" x14ac:dyDescent="0.25">
      <c r="A256" s="37">
        <v>2016</v>
      </c>
      <c r="B256" s="12">
        <v>2015</v>
      </c>
      <c r="C256" s="12" t="s">
        <v>44</v>
      </c>
      <c r="D256" s="13">
        <v>2175.9927797833934</v>
      </c>
      <c r="E256" s="13">
        <v>13.267148014440432</v>
      </c>
      <c r="F256" s="13">
        <v>2.3646209386281587</v>
      </c>
      <c r="G256" s="12">
        <v>9541</v>
      </c>
    </row>
    <row r="257" spans="1:7" x14ac:dyDescent="0.25">
      <c r="A257" s="37">
        <v>2016</v>
      </c>
      <c r="B257" s="12">
        <v>2015</v>
      </c>
      <c r="C257" s="12" t="s">
        <v>49</v>
      </c>
      <c r="D257" s="13">
        <v>1483.7545126353789</v>
      </c>
      <c r="E257" s="13">
        <v>41.498194945848368</v>
      </c>
      <c r="F257" s="13">
        <v>0</v>
      </c>
      <c r="G257" s="12">
        <v>9541</v>
      </c>
    </row>
    <row r="258" spans="1:7" x14ac:dyDescent="0.25">
      <c r="A258" s="37">
        <v>2016</v>
      </c>
      <c r="B258" s="12">
        <v>2015</v>
      </c>
      <c r="C258" s="12" t="s">
        <v>46</v>
      </c>
      <c r="D258" s="13">
        <v>3761.7328519855591</v>
      </c>
      <c r="E258" s="13">
        <v>62.427797833935017</v>
      </c>
      <c r="F258" s="13">
        <v>0</v>
      </c>
      <c r="G258" s="12">
        <v>9541</v>
      </c>
    </row>
    <row r="259" spans="1:7" x14ac:dyDescent="0.25">
      <c r="A259" s="40">
        <v>2016</v>
      </c>
      <c r="B259" s="18">
        <v>2015</v>
      </c>
      <c r="C259" s="12" t="s">
        <v>47</v>
      </c>
      <c r="D259" s="19">
        <v>2238.2671480144404</v>
      </c>
      <c r="E259" s="19">
        <v>19.250902527075809</v>
      </c>
      <c r="F259" s="19">
        <v>0</v>
      </c>
      <c r="G259" s="18">
        <v>9541</v>
      </c>
    </row>
    <row r="260" spans="1:7" x14ac:dyDescent="0.25">
      <c r="A260" s="37">
        <v>2001</v>
      </c>
      <c r="B260" s="12">
        <v>2000</v>
      </c>
      <c r="C260" s="12" t="s">
        <v>45</v>
      </c>
      <c r="D260" s="13">
        <v>1352.9411764705883</v>
      </c>
      <c r="E260" s="13">
        <v>41.042780748663098</v>
      </c>
      <c r="F260" s="13">
        <v>0.68181818181818188</v>
      </c>
      <c r="G260" s="14">
        <v>9500</v>
      </c>
    </row>
    <row r="261" spans="1:7" x14ac:dyDescent="0.25">
      <c r="A261" s="37">
        <v>2002</v>
      </c>
      <c r="B261" s="12">
        <v>2001</v>
      </c>
      <c r="C261" s="12" t="s">
        <v>45</v>
      </c>
      <c r="D261" s="13">
        <v>1352.9411764705883</v>
      </c>
      <c r="E261" s="13">
        <v>41.042780748663098</v>
      </c>
      <c r="F261" s="13">
        <v>0.68181818181818188</v>
      </c>
      <c r="G261" s="14">
        <v>9500</v>
      </c>
    </row>
    <row r="262" spans="1:7" x14ac:dyDescent="0.25">
      <c r="A262" s="37">
        <v>2003</v>
      </c>
      <c r="B262" s="12">
        <v>2002</v>
      </c>
      <c r="C262" s="12" t="s">
        <v>45</v>
      </c>
      <c r="D262" s="13">
        <v>1352.9411764705883</v>
      </c>
      <c r="E262" s="13">
        <v>41.042780748663098</v>
      </c>
      <c r="F262" s="13">
        <v>0.68181818181818188</v>
      </c>
      <c r="G262" s="14">
        <v>9500</v>
      </c>
    </row>
    <row r="263" spans="1:7" x14ac:dyDescent="0.25">
      <c r="A263" s="37">
        <v>2004</v>
      </c>
      <c r="B263" s="12">
        <v>2003</v>
      </c>
      <c r="C263" s="12" t="s">
        <v>45</v>
      </c>
      <c r="D263" s="13">
        <v>1352.9411764705883</v>
      </c>
      <c r="E263" s="13">
        <v>41.042780748663098</v>
      </c>
      <c r="F263" s="13">
        <v>0.68181818181818188</v>
      </c>
      <c r="G263" s="14">
        <v>9500</v>
      </c>
    </row>
    <row r="264" spans="1:7" x14ac:dyDescent="0.25">
      <c r="A264" s="37">
        <v>2005</v>
      </c>
      <c r="B264" s="12">
        <v>2004</v>
      </c>
      <c r="C264" s="12" t="s">
        <v>45</v>
      </c>
      <c r="D264" s="13">
        <v>1352.9411764705883</v>
      </c>
      <c r="E264" s="13">
        <v>41.042780748663098</v>
      </c>
      <c r="F264" s="13">
        <v>0.68181818181818188</v>
      </c>
      <c r="G264" s="14">
        <v>9500</v>
      </c>
    </row>
    <row r="265" spans="1:7" x14ac:dyDescent="0.25">
      <c r="A265" s="37">
        <v>2006</v>
      </c>
      <c r="B265" s="12">
        <v>2005</v>
      </c>
      <c r="C265" s="12" t="s">
        <v>45</v>
      </c>
      <c r="D265" s="13">
        <v>1352.9411764705883</v>
      </c>
      <c r="E265" s="13">
        <v>41.042780748663098</v>
      </c>
      <c r="F265" s="13">
        <v>0.68181818181818188</v>
      </c>
      <c r="G265" s="14">
        <v>9500</v>
      </c>
    </row>
    <row r="266" spans="1:7" x14ac:dyDescent="0.25">
      <c r="A266" s="37">
        <v>2007</v>
      </c>
      <c r="B266" s="12">
        <v>2006</v>
      </c>
      <c r="C266" s="12" t="s">
        <v>45</v>
      </c>
      <c r="D266" s="13">
        <v>1352.9411764705883</v>
      </c>
      <c r="E266" s="13">
        <v>41.042780748663098</v>
      </c>
      <c r="F266" s="13">
        <v>0.68181818181818188</v>
      </c>
      <c r="G266" s="14">
        <v>9500</v>
      </c>
    </row>
    <row r="267" spans="1:7" x14ac:dyDescent="0.25">
      <c r="A267" s="37">
        <v>2008</v>
      </c>
      <c r="B267" s="12">
        <v>2007</v>
      </c>
      <c r="C267" s="12" t="s">
        <v>45</v>
      </c>
      <c r="D267" s="13">
        <v>1352.9411764705883</v>
      </c>
      <c r="E267" s="13">
        <v>41.042780748663098</v>
      </c>
      <c r="F267" s="13">
        <v>0.68181818181818188</v>
      </c>
      <c r="G267" s="14">
        <v>9500</v>
      </c>
    </row>
    <row r="268" spans="1:7" x14ac:dyDescent="0.25">
      <c r="A268" s="37">
        <v>2009</v>
      </c>
      <c r="B268" s="12">
        <v>2008</v>
      </c>
      <c r="C268" s="12" t="s">
        <v>45</v>
      </c>
      <c r="D268" s="13">
        <v>1352.9411764705883</v>
      </c>
      <c r="E268" s="13">
        <v>41.042780748663098</v>
      </c>
      <c r="F268" s="13">
        <v>0.68181818181818188</v>
      </c>
      <c r="G268" s="14">
        <v>9500</v>
      </c>
    </row>
    <row r="269" spans="1:7" x14ac:dyDescent="0.25">
      <c r="A269" s="37">
        <v>2010</v>
      </c>
      <c r="B269" s="12">
        <v>2009</v>
      </c>
      <c r="C269" s="12" t="s">
        <v>45</v>
      </c>
      <c r="D269" s="13">
        <v>1352.9411764705883</v>
      </c>
      <c r="E269" s="13">
        <v>41.042780748663098</v>
      </c>
      <c r="F269" s="13">
        <v>0.68181818181818188</v>
      </c>
      <c r="G269" s="14">
        <v>9500</v>
      </c>
    </row>
    <row r="270" spans="1:7" x14ac:dyDescent="0.25">
      <c r="A270" s="37">
        <v>2011</v>
      </c>
      <c r="B270" s="12">
        <v>2010</v>
      </c>
      <c r="C270" s="12" t="s">
        <v>45</v>
      </c>
      <c r="D270" s="13">
        <v>1352.9411764705883</v>
      </c>
      <c r="E270" s="13">
        <v>41.042780748663098</v>
      </c>
      <c r="F270" s="13">
        <v>0.68181818181818188</v>
      </c>
      <c r="G270" s="14">
        <v>9500</v>
      </c>
    </row>
    <row r="271" spans="1:7" x14ac:dyDescent="0.25">
      <c r="A271" s="37">
        <v>2012</v>
      </c>
      <c r="B271" s="12">
        <v>2011</v>
      </c>
      <c r="C271" s="12" t="s">
        <v>45</v>
      </c>
      <c r="D271" s="13">
        <v>1352.9411764705883</v>
      </c>
      <c r="E271" s="13">
        <v>41.042780748663098</v>
      </c>
      <c r="F271" s="13">
        <v>0.68181818181818188</v>
      </c>
      <c r="G271" s="14">
        <v>9500</v>
      </c>
    </row>
    <row r="272" spans="1:7" x14ac:dyDescent="0.25">
      <c r="A272" s="37">
        <v>2013</v>
      </c>
      <c r="B272" s="12">
        <v>2012</v>
      </c>
      <c r="C272" s="12" t="s">
        <v>45</v>
      </c>
      <c r="D272" s="13">
        <v>1352.9411764705883</v>
      </c>
      <c r="E272" s="13">
        <v>41.042780748663098</v>
      </c>
      <c r="F272" s="13">
        <v>0.68181818181818188</v>
      </c>
      <c r="G272" s="14">
        <v>9500</v>
      </c>
    </row>
    <row r="273" spans="1:7" x14ac:dyDescent="0.25">
      <c r="A273" s="37">
        <v>2014</v>
      </c>
      <c r="B273" s="12">
        <v>2013</v>
      </c>
      <c r="C273" s="12" t="s">
        <v>45</v>
      </c>
      <c r="D273" s="13">
        <v>1352.9411764705883</v>
      </c>
      <c r="E273" s="13">
        <v>41.042780748663098</v>
      </c>
      <c r="F273" s="13">
        <v>0.68181818181818188</v>
      </c>
      <c r="G273" s="14">
        <v>9500</v>
      </c>
    </row>
    <row r="274" spans="1:7" x14ac:dyDescent="0.25">
      <c r="A274" s="37">
        <v>2015</v>
      </c>
      <c r="B274" s="12">
        <v>2014</v>
      </c>
      <c r="C274" s="12" t="s">
        <v>45</v>
      </c>
      <c r="D274" s="13">
        <v>1352.9411764705883</v>
      </c>
      <c r="E274" s="13">
        <v>41.042780748663098</v>
      </c>
      <c r="F274" s="13">
        <v>0.68181818181818188</v>
      </c>
      <c r="G274" s="14">
        <v>9500</v>
      </c>
    </row>
    <row r="275" spans="1:7" x14ac:dyDescent="0.25">
      <c r="A275" s="37">
        <v>2016</v>
      </c>
      <c r="B275" s="12">
        <v>2015</v>
      </c>
      <c r="C275" s="12" t="s">
        <v>45</v>
      </c>
      <c r="D275" s="13">
        <v>1352.9411764705883</v>
      </c>
      <c r="E275" s="13">
        <v>41.042780748663098</v>
      </c>
      <c r="F275" s="13">
        <v>0.68181818181818188</v>
      </c>
      <c r="G275" s="14">
        <v>9500</v>
      </c>
    </row>
    <row r="276" spans="1:7" x14ac:dyDescent="0.25">
      <c r="A276" s="37">
        <v>2016</v>
      </c>
      <c r="B276" s="12">
        <v>2015</v>
      </c>
      <c r="C276" s="7" t="s">
        <v>48</v>
      </c>
      <c r="D276" s="13">
        <v>2728.7184284377927</v>
      </c>
      <c r="E276" s="13">
        <v>29.148737137511695</v>
      </c>
      <c r="F276" s="13">
        <v>4.1814780168381667</v>
      </c>
      <c r="G276" s="12">
        <v>8740</v>
      </c>
    </row>
  </sheetData>
  <autoFilter ref="A4:G27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9"/>
  <sheetViews>
    <sheetView zoomScale="70" zoomScaleNormal="70" workbookViewId="0">
      <selection activeCell="A2" sqref="A2:XFD2"/>
    </sheetView>
  </sheetViews>
  <sheetFormatPr defaultRowHeight="15.75" x14ac:dyDescent="0.25"/>
  <cols>
    <col min="1" max="1" width="5.5" bestFit="1" customWidth="1"/>
    <col min="2" max="2" width="13.375" bestFit="1" customWidth="1"/>
    <col min="3" max="3" width="33" bestFit="1" customWidth="1"/>
    <col min="4" max="4" width="12.75" bestFit="1" customWidth="1"/>
    <col min="5" max="5" width="24" bestFit="1" customWidth="1"/>
    <col min="6" max="6" width="9.5" bestFit="1" customWidth="1"/>
    <col min="7" max="7" width="26" bestFit="1" customWidth="1"/>
    <col min="8" max="8" width="15.625" bestFit="1" customWidth="1"/>
    <col min="9" max="9" width="28.375" bestFit="1" customWidth="1"/>
    <col min="10" max="10" width="24" bestFit="1" customWidth="1"/>
    <col min="11" max="11" width="12" bestFit="1" customWidth="1"/>
    <col min="12" max="12" width="10.125" bestFit="1" customWidth="1"/>
    <col min="13" max="13" width="10.375" bestFit="1" customWidth="1"/>
    <col min="14" max="14" width="13.375" bestFit="1" customWidth="1"/>
  </cols>
  <sheetData>
    <row r="2" spans="1:14" x14ac:dyDescent="0.25">
      <c r="A2" s="41" t="s">
        <v>9</v>
      </c>
      <c r="B2" s="32" t="s">
        <v>2</v>
      </c>
      <c r="C2" s="32" t="s">
        <v>27</v>
      </c>
      <c r="D2" s="32" t="s">
        <v>0</v>
      </c>
      <c r="E2" s="32" t="s">
        <v>50</v>
      </c>
      <c r="F2" s="32" t="s">
        <v>36</v>
      </c>
      <c r="G2" s="32" t="s">
        <v>20</v>
      </c>
      <c r="H2" s="32" t="s">
        <v>17</v>
      </c>
      <c r="I2" s="32" t="s">
        <v>7</v>
      </c>
      <c r="J2" s="32" t="s">
        <v>24</v>
      </c>
      <c r="K2" s="43" t="s">
        <v>53</v>
      </c>
      <c r="L2" s="43" t="s">
        <v>54</v>
      </c>
      <c r="M2" s="43" t="s">
        <v>55</v>
      </c>
      <c r="N2" s="43" t="s">
        <v>56</v>
      </c>
    </row>
    <row r="3" spans="1:14" x14ac:dyDescent="0.25">
      <c r="A3" s="39">
        <v>1996</v>
      </c>
      <c r="B3" s="7">
        <v>1995</v>
      </c>
      <c r="C3" s="7" t="s">
        <v>25</v>
      </c>
      <c r="D3" s="7">
        <v>2000</v>
      </c>
      <c r="E3" s="7">
        <v>0.55000000000000004</v>
      </c>
      <c r="F3" s="7">
        <v>400</v>
      </c>
      <c r="G3" s="8">
        <v>2284.0690978886755</v>
      </c>
      <c r="H3" s="8">
        <v>77.735124760076772</v>
      </c>
      <c r="I3" s="8">
        <v>3.6468330134357001</v>
      </c>
      <c r="J3" s="9">
        <v>8142</v>
      </c>
      <c r="K3">
        <f>G3*0.13*1000/8760/E3</f>
        <v>61.629095625887885</v>
      </c>
      <c r="L3">
        <f>H3*1000/8760/E3</f>
        <v>16.134313980920872</v>
      </c>
      <c r="M3" s="44">
        <f>I3</f>
        <v>3.6468330134357001</v>
      </c>
      <c r="N3">
        <f>SUM(K3:M3)</f>
        <v>81.410242620244446</v>
      </c>
    </row>
    <row r="4" spans="1:14" x14ac:dyDescent="0.25">
      <c r="A4" s="37">
        <v>1996</v>
      </c>
      <c r="B4" s="12">
        <v>1995</v>
      </c>
      <c r="C4" s="12" t="s">
        <v>22</v>
      </c>
      <c r="D4" s="12">
        <v>2000</v>
      </c>
      <c r="E4" s="7">
        <v>0.55000000000000004</v>
      </c>
      <c r="F4" s="12">
        <v>380</v>
      </c>
      <c r="G4" s="13">
        <v>1934.7408829174663</v>
      </c>
      <c r="H4" s="13">
        <v>75.623800383877153</v>
      </c>
      <c r="I4" s="13">
        <v>1.9193857965451055</v>
      </c>
      <c r="J4" s="14">
        <v>7582</v>
      </c>
      <c r="K4">
        <f t="shared" ref="K4:K67" si="0">G4*0.13*1000/8760/E4</f>
        <v>52.20346923604621</v>
      </c>
      <c r="L4">
        <f t="shared" ref="L4:L67" si="1">H4*1000/8760/E4</f>
        <v>15.696098045636603</v>
      </c>
      <c r="M4" s="44">
        <f t="shared" ref="M4:M67" si="2">I4</f>
        <v>1.9193857965451055</v>
      </c>
      <c r="N4">
        <f t="shared" ref="N4:N67" si="3">SUM(K4:M4)</f>
        <v>69.818953078227906</v>
      </c>
    </row>
    <row r="5" spans="1:14" x14ac:dyDescent="0.25">
      <c r="A5" s="37">
        <v>1996</v>
      </c>
      <c r="B5" s="12">
        <v>1995</v>
      </c>
      <c r="C5" s="12" t="s">
        <v>3</v>
      </c>
      <c r="D5" s="12">
        <v>1990</v>
      </c>
      <c r="E5" s="12">
        <v>0.15</v>
      </c>
      <c r="F5" s="12">
        <v>300</v>
      </c>
      <c r="G5" s="13">
        <v>1443.3781190019192</v>
      </c>
      <c r="H5" s="13">
        <v>10.172744721689059</v>
      </c>
      <c r="I5" s="13">
        <v>9.9808061420345489</v>
      </c>
      <c r="J5" s="14">
        <v>9477</v>
      </c>
      <c r="K5">
        <f t="shared" si="0"/>
        <v>142.79996611130099</v>
      </c>
      <c r="L5">
        <f t="shared" si="1"/>
        <v>7.7418148566887801</v>
      </c>
      <c r="M5" s="44">
        <f t="shared" si="2"/>
        <v>9.9808061420345489</v>
      </c>
      <c r="N5">
        <f t="shared" si="3"/>
        <v>160.52258711002432</v>
      </c>
    </row>
    <row r="6" spans="1:14" x14ac:dyDescent="0.25">
      <c r="A6" s="37">
        <v>1996</v>
      </c>
      <c r="B6" s="12">
        <v>1995</v>
      </c>
      <c r="C6" s="12" t="s">
        <v>26</v>
      </c>
      <c r="D6" s="12">
        <v>1999</v>
      </c>
      <c r="E6" s="12">
        <v>0.6</v>
      </c>
      <c r="F6" s="12">
        <v>250</v>
      </c>
      <c r="G6" s="13">
        <v>660.26871401151629</v>
      </c>
      <c r="H6" s="13">
        <v>43.76199616122841</v>
      </c>
      <c r="I6" s="13">
        <v>0.76775431861804222</v>
      </c>
      <c r="J6" s="14">
        <v>6842</v>
      </c>
      <c r="K6">
        <f t="shared" si="0"/>
        <v>16.330847188260488</v>
      </c>
      <c r="L6">
        <f t="shared" si="1"/>
        <v>8.3261027704011443</v>
      </c>
      <c r="M6" s="44">
        <f t="shared" si="2"/>
        <v>0.76775431861804222</v>
      </c>
      <c r="N6">
        <f t="shared" si="3"/>
        <v>25.424704277279677</v>
      </c>
    </row>
    <row r="7" spans="1:14" x14ac:dyDescent="0.25">
      <c r="A7" s="37">
        <v>1996</v>
      </c>
      <c r="B7" s="12">
        <v>1995</v>
      </c>
      <c r="C7" s="12" t="s">
        <v>5</v>
      </c>
      <c r="D7" s="12">
        <v>1999</v>
      </c>
      <c r="E7" s="12">
        <v>0.6</v>
      </c>
      <c r="F7" s="12">
        <v>400</v>
      </c>
      <c r="G7" s="13">
        <v>637.23608445297498</v>
      </c>
      <c r="H7" s="13">
        <v>40.307101727447218</v>
      </c>
      <c r="I7" s="13">
        <v>0.76775431861804222</v>
      </c>
      <c r="J7" s="14">
        <v>5687</v>
      </c>
      <c r="K7">
        <f t="shared" si="0"/>
        <v>15.761166472390933</v>
      </c>
      <c r="L7">
        <f t="shared" si="1"/>
        <v>7.668778867474737</v>
      </c>
      <c r="M7" s="44">
        <f t="shared" si="2"/>
        <v>0.76775431861804222</v>
      </c>
      <c r="N7">
        <f t="shared" si="3"/>
        <v>24.19769965848371</v>
      </c>
    </row>
    <row r="8" spans="1:14" x14ac:dyDescent="0.25">
      <c r="A8" s="37">
        <v>1996</v>
      </c>
      <c r="B8" s="12">
        <v>1995</v>
      </c>
      <c r="C8" s="12" t="s">
        <v>8</v>
      </c>
      <c r="D8" s="12">
        <v>1990</v>
      </c>
      <c r="E8" s="12">
        <v>0.05</v>
      </c>
      <c r="F8" s="12">
        <v>160</v>
      </c>
      <c r="G8" s="13">
        <v>527.83109404990398</v>
      </c>
      <c r="H8" s="13">
        <v>18.042226487523994</v>
      </c>
      <c r="I8" s="13">
        <v>0.19193857965451055</v>
      </c>
      <c r="J8" s="14">
        <v>10663</v>
      </c>
      <c r="K8">
        <f t="shared" si="0"/>
        <v>156.66219686412674</v>
      </c>
      <c r="L8">
        <f t="shared" si="1"/>
        <v>41.192297916721444</v>
      </c>
      <c r="M8" s="44">
        <f t="shared" si="2"/>
        <v>0.19193857965451055</v>
      </c>
      <c r="N8">
        <f t="shared" si="3"/>
        <v>198.0464333605027</v>
      </c>
    </row>
    <row r="9" spans="1:14" x14ac:dyDescent="0.25">
      <c r="A9" s="37">
        <v>1996</v>
      </c>
      <c r="B9" s="12">
        <v>1995</v>
      </c>
      <c r="C9" s="12" t="s">
        <v>4</v>
      </c>
      <c r="D9" s="12">
        <v>1990</v>
      </c>
      <c r="E9" s="12">
        <v>0.05</v>
      </c>
      <c r="F9" s="12">
        <v>120</v>
      </c>
      <c r="G9" s="13">
        <v>1151.6314779270633</v>
      </c>
      <c r="H9" s="13">
        <v>51.247600767754314</v>
      </c>
      <c r="I9" s="13">
        <v>0.95969289827255277</v>
      </c>
      <c r="J9" s="14">
        <v>7935</v>
      </c>
      <c r="K9">
        <f t="shared" si="0"/>
        <v>341.80842952173111</v>
      </c>
      <c r="L9">
        <f t="shared" si="1"/>
        <v>117.00365472090027</v>
      </c>
      <c r="M9" s="44">
        <f t="shared" si="2"/>
        <v>0.95969289827255277</v>
      </c>
      <c r="N9">
        <f t="shared" si="3"/>
        <v>459.77177714090396</v>
      </c>
    </row>
    <row r="10" spans="1:14" x14ac:dyDescent="0.25">
      <c r="A10" s="37">
        <v>1996</v>
      </c>
      <c r="B10" s="12">
        <v>1995</v>
      </c>
      <c r="C10" s="12" t="s">
        <v>6</v>
      </c>
      <c r="D10" s="12">
        <v>2000</v>
      </c>
      <c r="E10" s="12">
        <v>0.8</v>
      </c>
      <c r="F10" s="12">
        <v>10</v>
      </c>
      <c r="G10" s="13">
        <v>2055.6621880998082</v>
      </c>
      <c r="H10" s="13">
        <v>34.357005758157385</v>
      </c>
      <c r="I10" s="13">
        <v>0.57581573896353166</v>
      </c>
      <c r="J10" s="14">
        <v>5687</v>
      </c>
      <c r="K10">
        <f t="shared" si="0"/>
        <v>38.13300291851813</v>
      </c>
      <c r="L10">
        <f t="shared" si="1"/>
        <v>4.9025407759927768</v>
      </c>
      <c r="M10" s="44">
        <f t="shared" si="2"/>
        <v>0.57581573896353166</v>
      </c>
      <c r="N10">
        <f t="shared" si="3"/>
        <v>43.611359433474441</v>
      </c>
    </row>
    <row r="11" spans="1:14" x14ac:dyDescent="0.25">
      <c r="A11" s="37">
        <v>1996</v>
      </c>
      <c r="B11" s="12">
        <v>1995</v>
      </c>
      <c r="C11" s="12" t="s">
        <v>32</v>
      </c>
      <c r="D11" s="12">
        <v>1999</v>
      </c>
      <c r="E11" s="12">
        <v>0.4</v>
      </c>
      <c r="F11" s="12">
        <v>500</v>
      </c>
      <c r="G11" s="13">
        <v>4176.5834932821499</v>
      </c>
      <c r="H11" s="13">
        <v>19.577735124760075</v>
      </c>
      <c r="I11" s="13">
        <v>6.1420345489443378</v>
      </c>
      <c r="J11" s="14">
        <v>10338</v>
      </c>
      <c r="K11">
        <f t="shared" si="0"/>
        <v>154.95315471651813</v>
      </c>
      <c r="L11">
        <f t="shared" si="1"/>
        <v>5.5872531748744496</v>
      </c>
      <c r="M11" s="44">
        <f t="shared" si="2"/>
        <v>6.1420345489443378</v>
      </c>
      <c r="N11">
        <f t="shared" si="3"/>
        <v>166.68244244033693</v>
      </c>
    </row>
    <row r="12" spans="1:14" x14ac:dyDescent="0.25">
      <c r="A12" s="37">
        <v>1996</v>
      </c>
      <c r="B12" s="12">
        <v>1995</v>
      </c>
      <c r="C12" s="12" t="s">
        <v>10</v>
      </c>
      <c r="D12" s="12">
        <v>2010</v>
      </c>
      <c r="E12" s="12">
        <v>0.7</v>
      </c>
      <c r="F12" s="12">
        <v>50</v>
      </c>
      <c r="G12" s="13">
        <v>4485.6046065259115</v>
      </c>
      <c r="H12" s="13">
        <v>123.99232245681381</v>
      </c>
      <c r="I12" s="13">
        <v>0</v>
      </c>
      <c r="J12" s="14">
        <v>32391</v>
      </c>
      <c r="K12">
        <f t="shared" si="0"/>
        <v>95.095988070510202</v>
      </c>
      <c r="L12">
        <f t="shared" si="1"/>
        <v>20.220535299545634</v>
      </c>
      <c r="M12" s="44">
        <f t="shared" si="2"/>
        <v>0</v>
      </c>
      <c r="N12">
        <f t="shared" si="3"/>
        <v>115.31652337005583</v>
      </c>
    </row>
    <row r="13" spans="1:14" x14ac:dyDescent="0.25">
      <c r="A13" s="37">
        <v>1996</v>
      </c>
      <c r="B13" s="12">
        <v>1995</v>
      </c>
      <c r="C13" s="12" t="s">
        <v>11</v>
      </c>
      <c r="D13" s="12">
        <v>2010</v>
      </c>
      <c r="E13" s="12">
        <v>0.55000000000000004</v>
      </c>
      <c r="F13" s="12">
        <v>100</v>
      </c>
      <c r="G13" s="13">
        <v>3765.8349328214972</v>
      </c>
      <c r="H13" s="13">
        <v>130.32629558541268</v>
      </c>
      <c r="I13" s="13">
        <v>28.982725527831093</v>
      </c>
      <c r="J13" s="14">
        <v>8077</v>
      </c>
      <c r="K13">
        <f t="shared" si="0"/>
        <v>101.61032404873279</v>
      </c>
      <c r="L13">
        <f t="shared" si="1"/>
        <v>27.049874550729072</v>
      </c>
      <c r="M13" s="44">
        <f t="shared" si="2"/>
        <v>28.982725527831093</v>
      </c>
      <c r="N13">
        <f t="shared" si="3"/>
        <v>157.64292412729296</v>
      </c>
    </row>
    <row r="14" spans="1:14" x14ac:dyDescent="0.25">
      <c r="A14" s="37">
        <v>1996</v>
      </c>
      <c r="B14" s="12">
        <v>1995</v>
      </c>
      <c r="C14" s="12" t="s">
        <v>12</v>
      </c>
      <c r="D14" s="12">
        <v>2010</v>
      </c>
      <c r="E14" s="12">
        <v>0.7</v>
      </c>
      <c r="F14" s="12">
        <v>30</v>
      </c>
      <c r="G14" s="13">
        <v>10472.168905950095</v>
      </c>
      <c r="H14" s="13">
        <v>24.568138195777351</v>
      </c>
      <c r="I14" s="13">
        <v>0</v>
      </c>
      <c r="J14" s="14">
        <v>16377</v>
      </c>
      <c r="K14">
        <f t="shared" si="0"/>
        <v>222.01271327030534</v>
      </c>
      <c r="L14">
        <f t="shared" si="1"/>
        <v>4.0065456940276185</v>
      </c>
      <c r="M14" s="44">
        <f t="shared" si="2"/>
        <v>0</v>
      </c>
      <c r="N14">
        <f t="shared" si="3"/>
        <v>226.01925896433295</v>
      </c>
    </row>
    <row r="15" spans="1:14" x14ac:dyDescent="0.25">
      <c r="A15" s="37">
        <v>1996</v>
      </c>
      <c r="B15" s="12">
        <v>1995</v>
      </c>
      <c r="C15" s="12" t="s">
        <v>13</v>
      </c>
      <c r="D15" s="12">
        <v>2010</v>
      </c>
      <c r="E15" s="12">
        <v>0.25</v>
      </c>
      <c r="F15" s="12">
        <v>100</v>
      </c>
      <c r="G15" s="13">
        <v>3186.1804222648752</v>
      </c>
      <c r="H15" s="13">
        <v>38.003838771593088</v>
      </c>
      <c r="I15" s="13">
        <v>0</v>
      </c>
      <c r="J15" s="14">
        <v>10280</v>
      </c>
      <c r="K15">
        <f t="shared" si="0"/>
        <v>189.13399766869122</v>
      </c>
      <c r="L15">
        <f t="shared" si="1"/>
        <v>17.353351037257116</v>
      </c>
      <c r="M15" s="44">
        <f t="shared" si="2"/>
        <v>0</v>
      </c>
      <c r="N15">
        <f t="shared" si="3"/>
        <v>206.48734870594834</v>
      </c>
    </row>
    <row r="16" spans="1:14" x14ac:dyDescent="0.25">
      <c r="A16" s="37">
        <v>1996</v>
      </c>
      <c r="B16" s="12">
        <v>1995</v>
      </c>
      <c r="C16" s="12" t="s">
        <v>14</v>
      </c>
      <c r="D16" s="12">
        <v>2010</v>
      </c>
      <c r="E16" s="12">
        <v>0.3</v>
      </c>
      <c r="F16" s="12">
        <v>50</v>
      </c>
      <c r="G16" s="13">
        <v>1520.1535508637235</v>
      </c>
      <c r="H16" s="13">
        <v>40.1151631477927</v>
      </c>
      <c r="I16" s="13">
        <v>0</v>
      </c>
      <c r="J16" s="14">
        <v>10280</v>
      </c>
      <c r="K16">
        <f t="shared" si="0"/>
        <v>75.197854494780842</v>
      </c>
      <c r="L16">
        <f t="shared" si="1"/>
        <v>15.264521745735426</v>
      </c>
      <c r="M16" s="44">
        <f t="shared" si="2"/>
        <v>0</v>
      </c>
      <c r="N16">
        <f t="shared" si="3"/>
        <v>90.462376240516264</v>
      </c>
    </row>
    <row r="17" spans="1:14" x14ac:dyDescent="0.25">
      <c r="A17" s="37">
        <v>1996</v>
      </c>
      <c r="B17" s="12">
        <v>1995</v>
      </c>
      <c r="C17" s="12" t="s">
        <v>15</v>
      </c>
      <c r="D17" s="12">
        <v>2010</v>
      </c>
      <c r="E17" s="12">
        <v>0.25</v>
      </c>
      <c r="F17" s="12">
        <v>5</v>
      </c>
      <c r="G17" s="13">
        <v>5099.8080614203454</v>
      </c>
      <c r="H17" s="13">
        <v>9.7888675623800374</v>
      </c>
      <c r="I17" s="13">
        <v>0</v>
      </c>
      <c r="J17" s="14">
        <v>10280</v>
      </c>
      <c r="K17">
        <f t="shared" si="0"/>
        <v>302.72833241307984</v>
      </c>
      <c r="L17">
        <f t="shared" si="1"/>
        <v>4.4698025398995602</v>
      </c>
      <c r="M17" s="44">
        <f t="shared" si="2"/>
        <v>0</v>
      </c>
      <c r="N17">
        <f t="shared" si="3"/>
        <v>307.19813495297939</v>
      </c>
    </row>
    <row r="18" spans="1:14" x14ac:dyDescent="0.25">
      <c r="A18" s="37">
        <v>1997</v>
      </c>
      <c r="B18" s="12">
        <v>1996</v>
      </c>
      <c r="C18" s="12" t="s">
        <v>25</v>
      </c>
      <c r="D18" s="12">
        <v>2000</v>
      </c>
      <c r="E18" s="7">
        <v>0.55000000000000004</v>
      </c>
      <c r="F18" s="12">
        <v>400</v>
      </c>
      <c r="G18" s="13">
        <v>2045.7796852646638</v>
      </c>
      <c r="H18" s="13">
        <v>48.927038626609452</v>
      </c>
      <c r="I18" s="13">
        <v>3.4334763948497855</v>
      </c>
      <c r="J18" s="14">
        <v>9463</v>
      </c>
      <c r="K18">
        <f t="shared" si="0"/>
        <v>55.199534886759295</v>
      </c>
      <c r="L18">
        <f t="shared" si="1"/>
        <v>10.155051603696439</v>
      </c>
      <c r="M18" s="44">
        <f t="shared" si="2"/>
        <v>3.4334763948497855</v>
      </c>
      <c r="N18">
        <f t="shared" si="3"/>
        <v>68.788062885305521</v>
      </c>
    </row>
    <row r="19" spans="1:14" x14ac:dyDescent="0.25">
      <c r="A19" s="37">
        <v>1997</v>
      </c>
      <c r="B19" s="12">
        <v>1996</v>
      </c>
      <c r="C19" s="12" t="s">
        <v>22</v>
      </c>
      <c r="D19" s="12">
        <v>2000</v>
      </c>
      <c r="E19" s="7">
        <v>0.55000000000000004</v>
      </c>
      <c r="F19" s="12">
        <v>380</v>
      </c>
      <c r="G19" s="13">
        <v>2145.9227467811161</v>
      </c>
      <c r="H19" s="13">
        <v>72.53218884120173</v>
      </c>
      <c r="I19" s="13">
        <v>1.8597997138769673</v>
      </c>
      <c r="J19" s="14">
        <v>7582</v>
      </c>
      <c r="K19">
        <f t="shared" si="0"/>
        <v>57.901610021076188</v>
      </c>
      <c r="L19">
        <f t="shared" si="1"/>
        <v>15.05441860547981</v>
      </c>
      <c r="M19" s="44">
        <f t="shared" si="2"/>
        <v>1.8597997138769673</v>
      </c>
      <c r="N19">
        <f t="shared" si="3"/>
        <v>74.815828340432958</v>
      </c>
    </row>
    <row r="20" spans="1:14" x14ac:dyDescent="0.25">
      <c r="A20" s="37">
        <v>1997</v>
      </c>
      <c r="B20" s="12">
        <v>1996</v>
      </c>
      <c r="C20" s="12" t="s">
        <v>3</v>
      </c>
      <c r="D20" s="12">
        <v>1996</v>
      </c>
      <c r="E20" s="12">
        <v>0.15</v>
      </c>
      <c r="F20" s="12">
        <v>300</v>
      </c>
      <c r="G20" s="13">
        <v>1384.8354792560801</v>
      </c>
      <c r="H20" s="13">
        <v>41.917024320457799</v>
      </c>
      <c r="I20" s="13">
        <v>0.71530758226037205</v>
      </c>
      <c r="J20" s="14">
        <v>9500</v>
      </c>
      <c r="K20">
        <f t="shared" si="0"/>
        <v>137.0080763343154</v>
      </c>
      <c r="L20">
        <f t="shared" si="1"/>
        <v>31.900322922722832</v>
      </c>
      <c r="M20" s="44">
        <f t="shared" si="2"/>
        <v>0.71530758226037205</v>
      </c>
      <c r="N20">
        <f t="shared" si="3"/>
        <v>169.62370683929862</v>
      </c>
    </row>
    <row r="21" spans="1:14" x14ac:dyDescent="0.25">
      <c r="A21" s="37">
        <v>1997</v>
      </c>
      <c r="B21" s="12">
        <v>1996</v>
      </c>
      <c r="C21" s="12" t="s">
        <v>26</v>
      </c>
      <c r="D21" s="12">
        <v>1998</v>
      </c>
      <c r="E21" s="12">
        <v>0.6</v>
      </c>
      <c r="F21" s="12">
        <v>250</v>
      </c>
      <c r="G21" s="13">
        <v>615.16452074391998</v>
      </c>
      <c r="H21" s="13">
        <v>42.06008583690987</v>
      </c>
      <c r="I21" s="13">
        <v>0.71530758226037205</v>
      </c>
      <c r="J21" s="14">
        <v>7000</v>
      </c>
      <c r="K21">
        <f t="shared" si="0"/>
        <v>15.215256411093913</v>
      </c>
      <c r="L21">
        <f t="shared" si="1"/>
        <v>8.0022994362461706</v>
      </c>
      <c r="M21" s="44">
        <f t="shared" si="2"/>
        <v>0.71530758226037205</v>
      </c>
      <c r="N21">
        <f t="shared" si="3"/>
        <v>23.932863429600456</v>
      </c>
    </row>
    <row r="22" spans="1:14" x14ac:dyDescent="0.25">
      <c r="A22" s="37">
        <v>1997</v>
      </c>
      <c r="B22" s="12">
        <v>1996</v>
      </c>
      <c r="C22" s="12" t="s">
        <v>5</v>
      </c>
      <c r="D22" s="12">
        <v>2000</v>
      </c>
      <c r="E22" s="12">
        <v>0.6</v>
      </c>
      <c r="F22" s="12">
        <v>400</v>
      </c>
      <c r="G22" s="13">
        <v>615.16452074391998</v>
      </c>
      <c r="H22" s="13">
        <v>38.626609442060087</v>
      </c>
      <c r="I22" s="13">
        <v>0.71530758226037205</v>
      </c>
      <c r="J22" s="14">
        <v>5700</v>
      </c>
      <c r="K22">
        <f t="shared" si="0"/>
        <v>15.215256411093913</v>
      </c>
      <c r="L22">
        <f t="shared" si="1"/>
        <v>7.3490505026750554</v>
      </c>
      <c r="M22" s="44">
        <f t="shared" si="2"/>
        <v>0.71530758226037205</v>
      </c>
      <c r="N22">
        <f t="shared" si="3"/>
        <v>23.279614496029339</v>
      </c>
    </row>
    <row r="23" spans="1:14" x14ac:dyDescent="0.25">
      <c r="A23" s="37">
        <v>1997</v>
      </c>
      <c r="B23" s="12">
        <v>1996</v>
      </c>
      <c r="C23" s="12" t="s">
        <v>8</v>
      </c>
      <c r="D23" s="12">
        <v>1996</v>
      </c>
      <c r="E23" s="12">
        <v>0.05</v>
      </c>
      <c r="F23" s="12">
        <v>160</v>
      </c>
      <c r="G23" s="13">
        <v>505.00715307582266</v>
      </c>
      <c r="H23" s="13">
        <v>17.310443490701001</v>
      </c>
      <c r="I23" s="13">
        <v>0.14306151645207441</v>
      </c>
      <c r="J23" s="14">
        <v>9700</v>
      </c>
      <c r="K23">
        <f t="shared" si="0"/>
        <v>149.88796780789255</v>
      </c>
      <c r="L23">
        <f t="shared" si="1"/>
        <v>39.521560481052511</v>
      </c>
      <c r="M23" s="44">
        <f t="shared" si="2"/>
        <v>0.14306151645207441</v>
      </c>
      <c r="N23">
        <f t="shared" si="3"/>
        <v>189.55258980539713</v>
      </c>
    </row>
    <row r="24" spans="1:14" x14ac:dyDescent="0.25">
      <c r="A24" s="37">
        <v>1997</v>
      </c>
      <c r="B24" s="12">
        <v>1996</v>
      </c>
      <c r="C24" s="12" t="s">
        <v>4</v>
      </c>
      <c r="D24" s="12">
        <v>1999</v>
      </c>
      <c r="E24" s="12">
        <v>0.05</v>
      </c>
      <c r="F24" s="12">
        <v>120</v>
      </c>
      <c r="G24" s="13">
        <v>559.37052932761094</v>
      </c>
      <c r="H24" s="13">
        <v>24.606580829756798</v>
      </c>
      <c r="I24" s="13">
        <v>0.71530758226037205</v>
      </c>
      <c r="J24" s="14">
        <v>7500</v>
      </c>
      <c r="K24">
        <f t="shared" si="0"/>
        <v>166.02321646709913</v>
      </c>
      <c r="L24">
        <f t="shared" si="1"/>
        <v>56.179408287115969</v>
      </c>
      <c r="M24" s="44">
        <f t="shared" si="2"/>
        <v>0.71530758226037205</v>
      </c>
      <c r="N24">
        <f t="shared" si="3"/>
        <v>222.91793233647547</v>
      </c>
    </row>
    <row r="25" spans="1:14" x14ac:dyDescent="0.25">
      <c r="A25" s="37">
        <v>1997</v>
      </c>
      <c r="B25" s="12">
        <v>1996</v>
      </c>
      <c r="C25" s="12" t="s">
        <v>32</v>
      </c>
      <c r="D25" s="12">
        <v>2000</v>
      </c>
      <c r="E25" s="12">
        <v>0.4</v>
      </c>
      <c r="F25" s="12">
        <v>500</v>
      </c>
      <c r="G25" s="13">
        <v>3903.5402510059344</v>
      </c>
      <c r="H25" s="13">
        <v>19.028286935542393</v>
      </c>
      <c r="I25" s="13">
        <v>6.0651681509310382</v>
      </c>
      <c r="J25" s="14">
        <v>10338</v>
      </c>
      <c r="K25">
        <f t="shared" si="0"/>
        <v>144.82312575079092</v>
      </c>
      <c r="L25">
        <f t="shared" si="1"/>
        <v>5.4304471848009115</v>
      </c>
      <c r="M25" s="44">
        <f t="shared" si="2"/>
        <v>6.0651681509310382</v>
      </c>
      <c r="N25">
        <f t="shared" si="3"/>
        <v>156.31874108652286</v>
      </c>
    </row>
    <row r="26" spans="1:14" x14ac:dyDescent="0.25">
      <c r="A26" s="37">
        <v>1997</v>
      </c>
      <c r="B26" s="12">
        <v>1996</v>
      </c>
      <c r="C26" s="12" t="s">
        <v>6</v>
      </c>
      <c r="D26" s="12">
        <v>2003</v>
      </c>
      <c r="E26" s="12">
        <v>0.8</v>
      </c>
      <c r="F26" s="12">
        <v>10</v>
      </c>
      <c r="G26" s="13">
        <v>2011.4449213161661</v>
      </c>
      <c r="H26" s="13">
        <v>20.171673819742491</v>
      </c>
      <c r="I26" s="13">
        <v>2.8612303290414882</v>
      </c>
      <c r="J26" s="14">
        <v>5500</v>
      </c>
      <c r="K26">
        <f t="shared" si="0"/>
        <v>37.312762524415184</v>
      </c>
      <c r="L26">
        <f t="shared" si="1"/>
        <v>2.8783781135477295</v>
      </c>
      <c r="M26" s="44">
        <f t="shared" si="2"/>
        <v>2.8612303290414882</v>
      </c>
      <c r="N26">
        <f t="shared" si="3"/>
        <v>43.052370967004407</v>
      </c>
    </row>
    <row r="27" spans="1:14" x14ac:dyDescent="0.25">
      <c r="A27" s="37">
        <v>1997</v>
      </c>
      <c r="B27" s="12">
        <v>1996</v>
      </c>
      <c r="C27" s="12" t="s">
        <v>18</v>
      </c>
      <c r="D27" s="12">
        <v>2005</v>
      </c>
      <c r="E27" s="12">
        <v>0.9</v>
      </c>
      <c r="F27" s="12">
        <v>1300</v>
      </c>
      <c r="G27" s="13">
        <v>2164.5207439198857</v>
      </c>
      <c r="H27" s="13">
        <v>76.824034334763951</v>
      </c>
      <c r="I27" s="13">
        <v>0.57224606580829762</v>
      </c>
      <c r="J27" s="14">
        <v>10400</v>
      </c>
      <c r="K27">
        <f t="shared" si="0"/>
        <v>35.690981317806333</v>
      </c>
      <c r="L27">
        <f t="shared" si="1"/>
        <v>9.7442965924358145</v>
      </c>
      <c r="M27" s="44">
        <f t="shared" si="2"/>
        <v>0.57224606580829762</v>
      </c>
      <c r="N27">
        <f t="shared" si="3"/>
        <v>46.00752397605045</v>
      </c>
    </row>
    <row r="28" spans="1:14" x14ac:dyDescent="0.25">
      <c r="A28" s="37">
        <v>1997</v>
      </c>
      <c r="B28" s="12">
        <v>1996</v>
      </c>
      <c r="C28" s="12" t="s">
        <v>11</v>
      </c>
      <c r="D28" s="12">
        <v>2000</v>
      </c>
      <c r="E28" s="12">
        <v>0.55000000000000004</v>
      </c>
      <c r="F28" s="12">
        <v>100</v>
      </c>
      <c r="G28" s="13">
        <v>2494.9928469241777</v>
      </c>
      <c r="H28" s="13">
        <v>95.851216022889844</v>
      </c>
      <c r="I28" s="13">
        <v>3.1473533619456369</v>
      </c>
      <c r="J28" s="14">
        <v>8077</v>
      </c>
      <c r="K28">
        <f t="shared" si="0"/>
        <v>67.320271917837928</v>
      </c>
      <c r="L28">
        <f t="shared" si="1"/>
        <v>19.894399340574893</v>
      </c>
      <c r="M28" s="44">
        <f t="shared" si="2"/>
        <v>3.1473533619456369</v>
      </c>
      <c r="N28">
        <f t="shared" si="3"/>
        <v>90.362024620358454</v>
      </c>
    </row>
    <row r="29" spans="1:14" x14ac:dyDescent="0.25">
      <c r="A29" s="37">
        <v>1997</v>
      </c>
      <c r="B29" s="12">
        <v>1996</v>
      </c>
      <c r="C29" s="12" t="s">
        <v>10</v>
      </c>
      <c r="D29" s="12">
        <v>1996</v>
      </c>
      <c r="E29" s="12">
        <v>0.7</v>
      </c>
      <c r="F29" s="12">
        <v>50</v>
      </c>
      <c r="G29" s="13">
        <v>2828.3261802575107</v>
      </c>
      <c r="H29" s="13">
        <v>133.6194563662375</v>
      </c>
      <c r="I29" s="13">
        <v>0</v>
      </c>
      <c r="J29" s="14">
        <v>32391</v>
      </c>
      <c r="K29">
        <f t="shared" si="0"/>
        <v>59.961253006111612</v>
      </c>
      <c r="L29">
        <f t="shared" si="1"/>
        <v>21.790517998407939</v>
      </c>
      <c r="M29" s="44">
        <f t="shared" si="2"/>
        <v>0</v>
      </c>
      <c r="N29">
        <f t="shared" si="3"/>
        <v>81.751771004519554</v>
      </c>
    </row>
    <row r="30" spans="1:14" x14ac:dyDescent="0.25">
      <c r="A30" s="37">
        <v>1997</v>
      </c>
      <c r="B30" s="12">
        <v>1996</v>
      </c>
      <c r="C30" s="12" t="s">
        <v>12</v>
      </c>
      <c r="D30" s="12">
        <v>1996</v>
      </c>
      <c r="E30" s="12">
        <v>0.7</v>
      </c>
      <c r="F30" s="12">
        <v>30</v>
      </c>
      <c r="G30" s="13">
        <v>8944.2060085836911</v>
      </c>
      <c r="H30" s="13">
        <v>23.891273247496425</v>
      </c>
      <c r="I30" s="13">
        <v>0</v>
      </c>
      <c r="J30" s="14">
        <v>16377</v>
      </c>
      <c r="K30">
        <f t="shared" si="0"/>
        <v>189.61950116045011</v>
      </c>
      <c r="L30">
        <f t="shared" si="1"/>
        <v>3.8961632823705852</v>
      </c>
      <c r="M30" s="44">
        <f t="shared" si="2"/>
        <v>0</v>
      </c>
      <c r="N30">
        <f t="shared" si="3"/>
        <v>193.51566444282071</v>
      </c>
    </row>
    <row r="31" spans="1:14" x14ac:dyDescent="0.25">
      <c r="A31" s="37">
        <v>1997</v>
      </c>
      <c r="B31" s="12">
        <v>1996</v>
      </c>
      <c r="C31" s="12" t="s">
        <v>13</v>
      </c>
      <c r="D31" s="12">
        <v>1999</v>
      </c>
      <c r="E31" s="12">
        <v>0.25</v>
      </c>
      <c r="F31" s="12">
        <v>100</v>
      </c>
      <c r="G31" s="13">
        <v>2668.0972818311875</v>
      </c>
      <c r="H31" s="13">
        <v>36.623748211731048</v>
      </c>
      <c r="I31" s="13">
        <v>0</v>
      </c>
      <c r="J31" s="14">
        <v>10280</v>
      </c>
      <c r="K31">
        <f t="shared" si="0"/>
        <v>158.38020394431709</v>
      </c>
      <c r="L31">
        <f t="shared" si="1"/>
        <v>16.723172699420569</v>
      </c>
      <c r="M31" s="44">
        <f t="shared" si="2"/>
        <v>0</v>
      </c>
      <c r="N31">
        <f t="shared" si="3"/>
        <v>175.10337664373765</v>
      </c>
    </row>
    <row r="32" spans="1:14" x14ac:dyDescent="0.25">
      <c r="A32" s="37">
        <v>1997</v>
      </c>
      <c r="B32" s="12">
        <v>1996</v>
      </c>
      <c r="C32" s="12" t="s">
        <v>15</v>
      </c>
      <c r="D32" s="12">
        <v>1999</v>
      </c>
      <c r="E32" s="12">
        <v>0.25</v>
      </c>
      <c r="F32" s="12">
        <v>5</v>
      </c>
      <c r="G32" s="13">
        <v>3336.194563662375</v>
      </c>
      <c r="H32" s="13">
        <v>9.5851216022889858</v>
      </c>
      <c r="I32" s="13">
        <v>0</v>
      </c>
      <c r="J32" s="14">
        <v>10280</v>
      </c>
      <c r="K32">
        <f t="shared" si="0"/>
        <v>198.03894670141952</v>
      </c>
      <c r="L32">
        <f t="shared" si="1"/>
        <v>4.3767678549264772</v>
      </c>
      <c r="M32" s="44">
        <f t="shared" si="2"/>
        <v>0</v>
      </c>
      <c r="N32">
        <f t="shared" si="3"/>
        <v>202.41571455634599</v>
      </c>
    </row>
    <row r="33" spans="1:14" x14ac:dyDescent="0.25">
      <c r="A33" s="37">
        <v>1997</v>
      </c>
      <c r="B33" s="12">
        <v>1996</v>
      </c>
      <c r="C33" s="12" t="s">
        <v>14</v>
      </c>
      <c r="D33" s="12">
        <v>1996</v>
      </c>
      <c r="E33" s="12">
        <v>0.3</v>
      </c>
      <c r="F33" s="12">
        <v>50</v>
      </c>
      <c r="G33" s="13">
        <v>1008.3333333333334</v>
      </c>
      <c r="H33" s="13">
        <v>38.055555555555557</v>
      </c>
      <c r="I33" s="13">
        <v>0</v>
      </c>
      <c r="J33" s="14">
        <v>10280</v>
      </c>
      <c r="K33">
        <f t="shared" si="0"/>
        <v>49.8795027904617</v>
      </c>
      <c r="L33">
        <f t="shared" si="1"/>
        <v>14.480805005919162</v>
      </c>
      <c r="M33" s="44">
        <f t="shared" si="2"/>
        <v>0</v>
      </c>
      <c r="N33">
        <f t="shared" si="3"/>
        <v>64.360307796380866</v>
      </c>
    </row>
    <row r="34" spans="1:14" x14ac:dyDescent="0.25">
      <c r="A34" s="37">
        <v>1998</v>
      </c>
      <c r="B34" s="12">
        <v>1997</v>
      </c>
      <c r="C34" s="12" t="s">
        <v>25</v>
      </c>
      <c r="D34" s="12">
        <v>2000</v>
      </c>
      <c r="E34" s="7">
        <v>0.55000000000000004</v>
      </c>
      <c r="F34" s="12">
        <v>400</v>
      </c>
      <c r="G34" s="13">
        <v>1498.6111111111111</v>
      </c>
      <c r="H34" s="13">
        <v>31.25</v>
      </c>
      <c r="I34" s="13">
        <v>4.5138888888888893</v>
      </c>
      <c r="J34" s="14">
        <v>9087</v>
      </c>
      <c r="K34">
        <f t="shared" si="0"/>
        <v>40.435750196024166</v>
      </c>
      <c r="L34">
        <f t="shared" si="1"/>
        <v>6.4860938148609373</v>
      </c>
      <c r="M34" s="44">
        <f t="shared" si="2"/>
        <v>4.5138888888888893</v>
      </c>
      <c r="N34">
        <f t="shared" si="3"/>
        <v>51.435732899773996</v>
      </c>
    </row>
    <row r="35" spans="1:14" x14ac:dyDescent="0.25">
      <c r="A35" s="37">
        <v>1998</v>
      </c>
      <c r="B35" s="12">
        <v>1997</v>
      </c>
      <c r="C35" s="12" t="s">
        <v>22</v>
      </c>
      <c r="D35" s="12">
        <v>2000</v>
      </c>
      <c r="E35" s="7">
        <v>0.55000000000000004</v>
      </c>
      <c r="F35" s="12">
        <v>380</v>
      </c>
      <c r="G35" s="13">
        <v>1675</v>
      </c>
      <c r="H35" s="13">
        <v>33.611111111111114</v>
      </c>
      <c r="I35" s="13">
        <v>2.5972222222222223</v>
      </c>
      <c r="J35" s="14">
        <v>7308</v>
      </c>
      <c r="K35">
        <f t="shared" si="0"/>
        <v>45.195101701951018</v>
      </c>
      <c r="L35">
        <f t="shared" si="1"/>
        <v>6.9761542364282096</v>
      </c>
      <c r="M35" s="44">
        <f t="shared" si="2"/>
        <v>2.5972222222222223</v>
      </c>
      <c r="N35">
        <f t="shared" si="3"/>
        <v>54.768478160601447</v>
      </c>
    </row>
    <row r="36" spans="1:14" x14ac:dyDescent="0.25">
      <c r="A36" s="37">
        <v>1998</v>
      </c>
      <c r="B36" s="12">
        <v>1997</v>
      </c>
      <c r="C36" s="12" t="s">
        <v>3</v>
      </c>
      <c r="D36" s="12">
        <v>1996</v>
      </c>
      <c r="E36" s="12">
        <v>0.15</v>
      </c>
      <c r="F36" s="12">
        <v>300</v>
      </c>
      <c r="G36" s="13">
        <v>1376.3888888888889</v>
      </c>
      <c r="H36" s="13">
        <v>41.666666666666671</v>
      </c>
      <c r="I36" s="13">
        <v>0.69444444444444442</v>
      </c>
      <c r="J36" s="14">
        <v>9500</v>
      </c>
      <c r="K36">
        <f t="shared" si="0"/>
        <v>136.1724167089464</v>
      </c>
      <c r="L36">
        <f t="shared" si="1"/>
        <v>31.709791983764593</v>
      </c>
      <c r="M36" s="44">
        <f t="shared" si="2"/>
        <v>0.69444444444444442</v>
      </c>
      <c r="N36">
        <f t="shared" si="3"/>
        <v>168.57665313715546</v>
      </c>
    </row>
    <row r="37" spans="1:14" x14ac:dyDescent="0.25">
      <c r="A37" s="37">
        <v>1998</v>
      </c>
      <c r="B37" s="12">
        <v>1997</v>
      </c>
      <c r="C37" s="12" t="s">
        <v>26</v>
      </c>
      <c r="D37" s="12">
        <v>1998</v>
      </c>
      <c r="E37" s="12">
        <v>0.6</v>
      </c>
      <c r="F37" s="12">
        <v>250</v>
      </c>
      <c r="G37" s="13">
        <v>611.11111111111109</v>
      </c>
      <c r="H37" s="13">
        <v>20.833333333333336</v>
      </c>
      <c r="I37" s="13">
        <v>2.7777777777777777</v>
      </c>
      <c r="J37" s="14">
        <v>7000</v>
      </c>
      <c r="K37">
        <f t="shared" si="0"/>
        <v>15.115000845594453</v>
      </c>
      <c r="L37">
        <f t="shared" si="1"/>
        <v>3.9637239979705741</v>
      </c>
      <c r="M37" s="44">
        <f t="shared" si="2"/>
        <v>2.7777777777777777</v>
      </c>
      <c r="N37">
        <f t="shared" si="3"/>
        <v>21.856502621342806</v>
      </c>
    </row>
    <row r="38" spans="1:14" x14ac:dyDescent="0.25">
      <c r="A38" s="37">
        <v>1998</v>
      </c>
      <c r="B38" s="12">
        <v>1997</v>
      </c>
      <c r="C38" s="12" t="s">
        <v>5</v>
      </c>
      <c r="D38" s="12">
        <v>1999</v>
      </c>
      <c r="E38" s="12">
        <v>0.6</v>
      </c>
      <c r="F38" s="12">
        <v>400</v>
      </c>
      <c r="G38" s="13">
        <v>555.55555555555554</v>
      </c>
      <c r="H38" s="13">
        <v>19.166666666666668</v>
      </c>
      <c r="I38" s="13">
        <v>0.69444444444444442</v>
      </c>
      <c r="J38" s="14">
        <v>6350</v>
      </c>
      <c r="K38">
        <f t="shared" si="0"/>
        <v>13.740909859631323</v>
      </c>
      <c r="L38">
        <f t="shared" si="1"/>
        <v>3.6466260781329281</v>
      </c>
      <c r="M38" s="44">
        <f t="shared" si="2"/>
        <v>0.69444444444444442</v>
      </c>
      <c r="N38">
        <f t="shared" si="3"/>
        <v>18.081980382208695</v>
      </c>
    </row>
    <row r="39" spans="1:14" x14ac:dyDescent="0.25">
      <c r="A39" s="37">
        <v>1998</v>
      </c>
      <c r="B39" s="12">
        <v>1997</v>
      </c>
      <c r="C39" s="12" t="s">
        <v>8</v>
      </c>
      <c r="D39" s="12">
        <v>1996</v>
      </c>
      <c r="E39" s="12">
        <v>0.05</v>
      </c>
      <c r="F39" s="12">
        <v>160</v>
      </c>
      <c r="G39" s="13">
        <v>451.38888888888891</v>
      </c>
      <c r="H39" s="13">
        <v>5.5555555555555554</v>
      </c>
      <c r="I39" s="13">
        <v>6.9444444444444446</v>
      </c>
      <c r="J39" s="14">
        <v>10600</v>
      </c>
      <c r="K39">
        <f t="shared" si="0"/>
        <v>133.97387113140539</v>
      </c>
      <c r="L39">
        <f t="shared" si="1"/>
        <v>12.683916793505833</v>
      </c>
      <c r="M39" s="44">
        <f t="shared" si="2"/>
        <v>6.9444444444444446</v>
      </c>
      <c r="N39">
        <f t="shared" si="3"/>
        <v>153.60223236935568</v>
      </c>
    </row>
    <row r="40" spans="1:14" x14ac:dyDescent="0.25">
      <c r="A40" s="37">
        <v>1998</v>
      </c>
      <c r="B40" s="12">
        <v>1997</v>
      </c>
      <c r="C40" s="12" t="s">
        <v>4</v>
      </c>
      <c r="D40" s="12">
        <v>1998</v>
      </c>
      <c r="E40" s="12">
        <v>0.05</v>
      </c>
      <c r="F40" s="12">
        <v>120</v>
      </c>
      <c r="G40" s="13">
        <v>444.44444444444446</v>
      </c>
      <c r="H40" s="13">
        <v>7.916666666666667</v>
      </c>
      <c r="I40" s="13">
        <v>0.69444444444444442</v>
      </c>
      <c r="J40" s="14">
        <v>8000</v>
      </c>
      <c r="K40">
        <f t="shared" si="0"/>
        <v>131.91273465246067</v>
      </c>
      <c r="L40">
        <f t="shared" si="1"/>
        <v>18.074581430745813</v>
      </c>
      <c r="M40" s="44">
        <f t="shared" si="2"/>
        <v>0.69444444444444442</v>
      </c>
      <c r="N40">
        <f t="shared" si="3"/>
        <v>150.68176052765094</v>
      </c>
    </row>
    <row r="41" spans="1:14" x14ac:dyDescent="0.25">
      <c r="A41" s="37">
        <v>1998</v>
      </c>
      <c r="B41" s="12">
        <v>1997</v>
      </c>
      <c r="C41" s="12" t="s">
        <v>32</v>
      </c>
      <c r="D41" s="12">
        <v>2001</v>
      </c>
      <c r="E41" s="12">
        <v>0.4</v>
      </c>
      <c r="F41" s="12">
        <v>500</v>
      </c>
      <c r="G41" s="13">
        <v>3630.4970087297188</v>
      </c>
      <c r="H41" s="13">
        <v>18.478838746324712</v>
      </c>
      <c r="I41" s="13">
        <v>5.9883017529177387</v>
      </c>
      <c r="J41" s="14">
        <v>10338</v>
      </c>
      <c r="K41">
        <f t="shared" si="0"/>
        <v>134.69309678506377</v>
      </c>
      <c r="L41">
        <f t="shared" si="1"/>
        <v>5.2736411947273716</v>
      </c>
      <c r="M41" s="44">
        <f t="shared" si="2"/>
        <v>5.9883017529177387</v>
      </c>
      <c r="N41">
        <f t="shared" si="3"/>
        <v>145.95503973270888</v>
      </c>
    </row>
    <row r="42" spans="1:14" x14ac:dyDescent="0.25">
      <c r="A42" s="37">
        <v>1998</v>
      </c>
      <c r="B42" s="12">
        <v>1997</v>
      </c>
      <c r="C42" s="12" t="s">
        <v>6</v>
      </c>
      <c r="D42" s="12">
        <v>1998</v>
      </c>
      <c r="E42" s="12">
        <v>0.8</v>
      </c>
      <c r="F42" s="12">
        <v>10</v>
      </c>
      <c r="G42" s="13">
        <v>2000</v>
      </c>
      <c r="H42" s="13">
        <v>20</v>
      </c>
      <c r="I42" s="13">
        <v>2.7777777777777777</v>
      </c>
      <c r="J42" s="14">
        <v>5361</v>
      </c>
      <c r="K42">
        <f t="shared" si="0"/>
        <v>37.100456621004568</v>
      </c>
      <c r="L42">
        <f t="shared" si="1"/>
        <v>2.8538812785388128</v>
      </c>
      <c r="M42" s="44">
        <f t="shared" si="2"/>
        <v>2.7777777777777777</v>
      </c>
      <c r="N42">
        <f t="shared" si="3"/>
        <v>42.732115677321161</v>
      </c>
    </row>
    <row r="43" spans="1:14" x14ac:dyDescent="0.25">
      <c r="A43" s="37">
        <v>1998</v>
      </c>
      <c r="B43" s="12">
        <v>1997</v>
      </c>
      <c r="C43" s="12" t="s">
        <v>18</v>
      </c>
      <c r="D43" s="12">
        <v>2005</v>
      </c>
      <c r="E43" s="12">
        <v>0.9</v>
      </c>
      <c r="F43" s="12">
        <v>1300</v>
      </c>
      <c r="G43" s="13">
        <v>2152.7777777777778</v>
      </c>
      <c r="H43" s="13">
        <v>76.388888888888886</v>
      </c>
      <c r="I43" s="13">
        <v>0.55555555555555558</v>
      </c>
      <c r="J43" s="14">
        <v>10400</v>
      </c>
      <c r="K43">
        <f t="shared" si="0"/>
        <v>35.497350470714245</v>
      </c>
      <c r="L43">
        <f t="shared" si="1"/>
        <v>9.6891031061502897</v>
      </c>
      <c r="M43" s="44">
        <f t="shared" si="2"/>
        <v>0.55555555555555558</v>
      </c>
      <c r="N43">
        <f t="shared" si="3"/>
        <v>45.742009132420094</v>
      </c>
    </row>
    <row r="44" spans="1:14" x14ac:dyDescent="0.25">
      <c r="A44" s="37">
        <v>1998</v>
      </c>
      <c r="B44" s="12">
        <v>1997</v>
      </c>
      <c r="C44" s="12" t="s">
        <v>11</v>
      </c>
      <c r="D44" s="12">
        <v>2000</v>
      </c>
      <c r="E44" s="12">
        <v>0.55000000000000004</v>
      </c>
      <c r="F44" s="12">
        <v>100</v>
      </c>
      <c r="G44" s="13">
        <v>2050</v>
      </c>
      <c r="H44" s="13">
        <v>59.722222222222221</v>
      </c>
      <c r="I44" s="13">
        <v>7.2222222222222223</v>
      </c>
      <c r="J44" s="14">
        <v>8224</v>
      </c>
      <c r="K44">
        <f t="shared" si="0"/>
        <v>55.313408053134076</v>
      </c>
      <c r="L44">
        <f t="shared" si="1"/>
        <v>12.395645957289791</v>
      </c>
      <c r="M44" s="44">
        <f t="shared" si="2"/>
        <v>7.2222222222222223</v>
      </c>
      <c r="N44">
        <f t="shared" si="3"/>
        <v>74.931276232646098</v>
      </c>
    </row>
    <row r="45" spans="1:14" x14ac:dyDescent="0.25">
      <c r="A45" s="37">
        <v>1998</v>
      </c>
      <c r="B45" s="12">
        <v>1997</v>
      </c>
      <c r="C45" s="12" t="s">
        <v>10</v>
      </c>
      <c r="D45" s="12">
        <v>1996</v>
      </c>
      <c r="E45" s="12">
        <v>0.7</v>
      </c>
      <c r="F45" s="12">
        <v>50</v>
      </c>
      <c r="G45" s="13">
        <v>2812.5</v>
      </c>
      <c r="H45" s="13">
        <v>132.91666666666669</v>
      </c>
      <c r="I45" s="13">
        <v>0</v>
      </c>
      <c r="J45" s="14">
        <v>32391</v>
      </c>
      <c r="K45">
        <f t="shared" si="0"/>
        <v>59.625733855185906</v>
      </c>
      <c r="L45">
        <f t="shared" si="1"/>
        <v>21.675907806044798</v>
      </c>
      <c r="M45" s="44">
        <f t="shared" si="2"/>
        <v>0</v>
      </c>
      <c r="N45">
        <f t="shared" si="3"/>
        <v>81.301641661230704</v>
      </c>
    </row>
    <row r="46" spans="1:14" x14ac:dyDescent="0.25">
      <c r="A46" s="37">
        <v>1998</v>
      </c>
      <c r="B46" s="12">
        <v>1997</v>
      </c>
      <c r="C46" s="12" t="s">
        <v>12</v>
      </c>
      <c r="D46" s="12">
        <v>1996</v>
      </c>
      <c r="E46" s="12">
        <v>0.7</v>
      </c>
      <c r="F46" s="12">
        <v>30</v>
      </c>
      <c r="G46" s="13">
        <v>7345.8333333333339</v>
      </c>
      <c r="H46" s="13">
        <v>0</v>
      </c>
      <c r="I46" s="13">
        <v>7.5000000000000009</v>
      </c>
      <c r="J46" s="14">
        <v>16000</v>
      </c>
      <c r="K46">
        <f t="shared" si="0"/>
        <v>155.73358338769302</v>
      </c>
      <c r="L46">
        <f t="shared" si="1"/>
        <v>0</v>
      </c>
      <c r="M46" s="44">
        <f t="shared" si="2"/>
        <v>7.5000000000000009</v>
      </c>
      <c r="N46">
        <f t="shared" si="3"/>
        <v>163.23358338769302</v>
      </c>
    </row>
    <row r="47" spans="1:14" x14ac:dyDescent="0.25">
      <c r="A47" s="37">
        <v>1998</v>
      </c>
      <c r="B47" s="12">
        <v>1997</v>
      </c>
      <c r="C47" s="12" t="s">
        <v>13</v>
      </c>
      <c r="D47" s="12">
        <v>1999</v>
      </c>
      <c r="E47" s="12">
        <v>0.25</v>
      </c>
      <c r="F47" s="12">
        <v>100</v>
      </c>
      <c r="G47" s="13">
        <v>2652.7777777777778</v>
      </c>
      <c r="H47" s="13">
        <v>63.888888888888893</v>
      </c>
      <c r="I47" s="13">
        <v>0</v>
      </c>
      <c r="J47" s="14">
        <v>10280</v>
      </c>
      <c r="K47">
        <f t="shared" si="0"/>
        <v>157.47082699137493</v>
      </c>
      <c r="L47">
        <f t="shared" si="1"/>
        <v>29.173008625063421</v>
      </c>
      <c r="M47" s="44">
        <f t="shared" si="2"/>
        <v>0</v>
      </c>
      <c r="N47">
        <f t="shared" si="3"/>
        <v>186.64383561643837</v>
      </c>
    </row>
    <row r="48" spans="1:14" x14ac:dyDescent="0.25">
      <c r="A48" s="37">
        <v>1998</v>
      </c>
      <c r="B48" s="12">
        <v>1997</v>
      </c>
      <c r="C48" s="12" t="s">
        <v>15</v>
      </c>
      <c r="D48" s="12">
        <v>1999</v>
      </c>
      <c r="E48" s="12">
        <v>0.25</v>
      </c>
      <c r="F48" s="12">
        <v>5</v>
      </c>
      <c r="G48" s="13">
        <v>4423.6111111111113</v>
      </c>
      <c r="H48" s="13">
        <v>13.472222222222221</v>
      </c>
      <c r="I48" s="13">
        <v>0</v>
      </c>
      <c r="J48" s="14">
        <v>10280</v>
      </c>
      <c r="K48">
        <f t="shared" si="0"/>
        <v>262.58878741755456</v>
      </c>
      <c r="L48">
        <f t="shared" si="1"/>
        <v>6.1516996448503294</v>
      </c>
      <c r="M48" s="44">
        <f t="shared" si="2"/>
        <v>0</v>
      </c>
      <c r="N48">
        <f t="shared" si="3"/>
        <v>268.7404870624049</v>
      </c>
    </row>
    <row r="49" spans="1:14" x14ac:dyDescent="0.25">
      <c r="A49" s="37">
        <v>1998</v>
      </c>
      <c r="B49" s="12">
        <v>1997</v>
      </c>
      <c r="C49" s="12" t="s">
        <v>14</v>
      </c>
      <c r="D49" s="12">
        <v>1996</v>
      </c>
      <c r="E49" s="12">
        <v>0.3</v>
      </c>
      <c r="F49" s="12">
        <v>50</v>
      </c>
      <c r="G49" s="13">
        <v>1340.2777777777778</v>
      </c>
      <c r="H49" s="13">
        <v>35.555555555555557</v>
      </c>
      <c r="I49" s="13">
        <v>0</v>
      </c>
      <c r="J49" s="14">
        <v>10280</v>
      </c>
      <c r="K49">
        <f t="shared" si="0"/>
        <v>66.299890072721141</v>
      </c>
      <c r="L49">
        <f t="shared" si="1"/>
        <v>13.529511246406223</v>
      </c>
      <c r="M49" s="44">
        <f t="shared" si="2"/>
        <v>0</v>
      </c>
      <c r="N49">
        <f t="shared" si="3"/>
        <v>79.829401319127356</v>
      </c>
    </row>
    <row r="50" spans="1:14" x14ac:dyDescent="0.25">
      <c r="A50" s="37">
        <v>1999</v>
      </c>
      <c r="B50" s="12">
        <v>1998</v>
      </c>
      <c r="C50" s="12" t="s">
        <v>25</v>
      </c>
      <c r="D50" s="12">
        <v>1997</v>
      </c>
      <c r="E50" s="7">
        <v>0.55000000000000004</v>
      </c>
      <c r="F50" s="12">
        <v>400</v>
      </c>
      <c r="G50" s="13">
        <v>1485.054347826087</v>
      </c>
      <c r="H50" s="13">
        <v>31.290760869565219</v>
      </c>
      <c r="I50" s="13">
        <v>4.5244565217391308</v>
      </c>
      <c r="J50" s="14">
        <v>9087</v>
      </c>
      <c r="K50">
        <f t="shared" si="0"/>
        <v>40.069959571895247</v>
      </c>
      <c r="L50">
        <f t="shared" si="1"/>
        <v>6.4945539372281482</v>
      </c>
      <c r="M50" s="44">
        <f t="shared" si="2"/>
        <v>4.5244565217391308</v>
      </c>
      <c r="N50">
        <f t="shared" si="3"/>
        <v>51.088970030862527</v>
      </c>
    </row>
    <row r="51" spans="1:14" x14ac:dyDescent="0.25">
      <c r="A51" s="37">
        <v>1999</v>
      </c>
      <c r="B51" s="12">
        <v>1998</v>
      </c>
      <c r="C51" s="12" t="s">
        <v>22</v>
      </c>
      <c r="D51" s="12">
        <v>1997</v>
      </c>
      <c r="E51" s="7">
        <v>0.55000000000000004</v>
      </c>
      <c r="F51" s="12">
        <v>428</v>
      </c>
      <c r="G51" s="13">
        <v>1482.3369565217392</v>
      </c>
      <c r="H51" s="13">
        <v>43.654891304347828</v>
      </c>
      <c r="I51" s="13">
        <v>1.0733695652173914</v>
      </c>
      <c r="J51" s="14">
        <v>6968</v>
      </c>
      <c r="K51">
        <f t="shared" si="0"/>
        <v>39.99663851137943</v>
      </c>
      <c r="L51">
        <f t="shared" si="1"/>
        <v>9.0607910552818236</v>
      </c>
      <c r="M51" s="44">
        <f t="shared" si="2"/>
        <v>1.0733695652173914</v>
      </c>
      <c r="N51">
        <f t="shared" si="3"/>
        <v>50.130799131878646</v>
      </c>
    </row>
    <row r="52" spans="1:14" x14ac:dyDescent="0.25">
      <c r="A52" s="37">
        <v>1999</v>
      </c>
      <c r="B52" s="12">
        <v>1998</v>
      </c>
      <c r="C52" s="12" t="s">
        <v>3</v>
      </c>
      <c r="D52" s="12">
        <v>1997</v>
      </c>
      <c r="E52" s="12">
        <v>0.15</v>
      </c>
      <c r="F52" s="12">
        <v>300</v>
      </c>
      <c r="G52" s="13">
        <v>1364.1304347826087</v>
      </c>
      <c r="H52" s="13">
        <v>41.711956521739133</v>
      </c>
      <c r="I52" s="13">
        <v>0.69293478260869568</v>
      </c>
      <c r="J52" s="14">
        <v>9500</v>
      </c>
      <c r="K52">
        <f t="shared" si="0"/>
        <v>134.9596320561181</v>
      </c>
      <c r="L52">
        <f t="shared" si="1"/>
        <v>31.744259148964336</v>
      </c>
      <c r="M52" s="44">
        <f t="shared" si="2"/>
        <v>0.69293478260869568</v>
      </c>
      <c r="N52">
        <f t="shared" si="3"/>
        <v>167.39682598769113</v>
      </c>
    </row>
    <row r="53" spans="1:14" x14ac:dyDescent="0.25">
      <c r="A53" s="37">
        <v>1999</v>
      </c>
      <c r="B53" s="12">
        <v>1998</v>
      </c>
      <c r="C53" s="12" t="s">
        <v>26</v>
      </c>
      <c r="D53" s="12">
        <v>1997</v>
      </c>
      <c r="E53" s="12">
        <v>0.6</v>
      </c>
      <c r="F53" s="12">
        <v>250</v>
      </c>
      <c r="G53" s="13">
        <v>604.61956521739137</v>
      </c>
      <c r="H53" s="13">
        <v>20.855978260869566</v>
      </c>
      <c r="I53" s="13">
        <v>0.69293478260869568</v>
      </c>
      <c r="J53" s="14">
        <v>7000</v>
      </c>
      <c r="K53">
        <f t="shared" si="0"/>
        <v>14.954441301038981</v>
      </c>
      <c r="L53">
        <f t="shared" si="1"/>
        <v>3.9680323936205419</v>
      </c>
      <c r="M53" s="44">
        <f t="shared" si="2"/>
        <v>0.69293478260869568</v>
      </c>
      <c r="N53">
        <f t="shared" si="3"/>
        <v>19.615408477268218</v>
      </c>
    </row>
    <row r="54" spans="1:14" x14ac:dyDescent="0.25">
      <c r="A54" s="37">
        <v>1999</v>
      </c>
      <c r="B54" s="12">
        <v>1998</v>
      </c>
      <c r="C54" s="12" t="s">
        <v>5</v>
      </c>
      <c r="D54" s="12">
        <v>1997</v>
      </c>
      <c r="E54" s="12">
        <v>0.6</v>
      </c>
      <c r="F54" s="12">
        <v>400</v>
      </c>
      <c r="G54" s="13">
        <v>550.27173913043475</v>
      </c>
      <c r="H54" s="13">
        <v>19.334239130434785</v>
      </c>
      <c r="I54" s="13">
        <v>0.69293478260869568</v>
      </c>
      <c r="J54" s="14">
        <v>6350</v>
      </c>
      <c r="K54">
        <f t="shared" si="0"/>
        <v>13.610221858248956</v>
      </c>
      <c r="L54">
        <f t="shared" si="1"/>
        <v>3.6785082059426908</v>
      </c>
      <c r="M54" s="44">
        <f t="shared" si="2"/>
        <v>0.69293478260869568</v>
      </c>
      <c r="N54">
        <f t="shared" si="3"/>
        <v>17.981664846800342</v>
      </c>
    </row>
    <row r="55" spans="1:14" x14ac:dyDescent="0.25">
      <c r="A55" s="37">
        <v>1999</v>
      </c>
      <c r="B55" s="12">
        <v>1998</v>
      </c>
      <c r="C55" s="12" t="s">
        <v>8</v>
      </c>
      <c r="D55" s="12">
        <v>1998</v>
      </c>
      <c r="E55" s="12">
        <v>0.05</v>
      </c>
      <c r="F55" s="12">
        <v>160</v>
      </c>
      <c r="G55" s="13">
        <v>447.01086956521738</v>
      </c>
      <c r="H55" s="13">
        <v>8.6277173913043477</v>
      </c>
      <c r="I55" s="13">
        <v>0.13586956521739132</v>
      </c>
      <c r="J55" s="14">
        <v>10600</v>
      </c>
      <c r="K55">
        <f t="shared" si="0"/>
        <v>132.67445900337501</v>
      </c>
      <c r="L55">
        <f t="shared" si="1"/>
        <v>19.697984911653762</v>
      </c>
      <c r="M55" s="44">
        <f t="shared" si="2"/>
        <v>0.13586956521739132</v>
      </c>
      <c r="N55">
        <f t="shared" si="3"/>
        <v>152.50831348024619</v>
      </c>
    </row>
    <row r="56" spans="1:14" x14ac:dyDescent="0.25">
      <c r="A56" s="37">
        <v>1999</v>
      </c>
      <c r="B56" s="12">
        <v>1998</v>
      </c>
      <c r="C56" s="12" t="s">
        <v>4</v>
      </c>
      <c r="D56" s="12">
        <v>1997</v>
      </c>
      <c r="E56" s="12">
        <v>0.05</v>
      </c>
      <c r="F56" s="12">
        <v>120</v>
      </c>
      <c r="G56" s="13">
        <v>441.57608695652175</v>
      </c>
      <c r="H56" s="13">
        <v>12.241847826086957</v>
      </c>
      <c r="I56" s="13">
        <v>0.13586956521739132</v>
      </c>
      <c r="J56" s="14">
        <v>8000</v>
      </c>
      <c r="K56">
        <f t="shared" si="0"/>
        <v>131.061395672027</v>
      </c>
      <c r="L56">
        <f t="shared" si="1"/>
        <v>27.949424260472504</v>
      </c>
      <c r="M56" s="44">
        <f t="shared" si="2"/>
        <v>0.13586956521739132</v>
      </c>
      <c r="N56">
        <f t="shared" si="3"/>
        <v>159.14668949771692</v>
      </c>
    </row>
    <row r="57" spans="1:14" x14ac:dyDescent="0.25">
      <c r="A57" s="37">
        <v>1999</v>
      </c>
      <c r="B57" s="12">
        <v>1998</v>
      </c>
      <c r="C57" s="12" t="s">
        <v>32</v>
      </c>
      <c r="D57" s="12">
        <v>2002</v>
      </c>
      <c r="E57" s="12">
        <v>0.4</v>
      </c>
      <c r="F57" s="12">
        <v>500</v>
      </c>
      <c r="G57" s="13">
        <v>3357.4537664535032</v>
      </c>
      <c r="H57" s="13">
        <v>17.92939055710703</v>
      </c>
      <c r="I57" s="13">
        <v>5.9114353549044392</v>
      </c>
      <c r="J57" s="14">
        <v>10338</v>
      </c>
      <c r="K57">
        <f t="shared" si="0"/>
        <v>124.5630678193366</v>
      </c>
      <c r="L57">
        <f t="shared" si="1"/>
        <v>5.1168352046538335</v>
      </c>
      <c r="M57" s="44">
        <f t="shared" si="2"/>
        <v>5.9114353549044392</v>
      </c>
      <c r="N57">
        <f t="shared" si="3"/>
        <v>135.59133837889485</v>
      </c>
    </row>
    <row r="58" spans="1:14" x14ac:dyDescent="0.25">
      <c r="A58" s="37">
        <v>1999</v>
      </c>
      <c r="B58" s="12">
        <v>1998</v>
      </c>
      <c r="C58" s="12" t="s">
        <v>6</v>
      </c>
      <c r="D58" s="12">
        <v>2001</v>
      </c>
      <c r="E58" s="12">
        <v>0.8</v>
      </c>
      <c r="F58" s="12">
        <v>10</v>
      </c>
      <c r="G58" s="13">
        <v>1980.9782608695652</v>
      </c>
      <c r="H58" s="13">
        <v>20.02717391304348</v>
      </c>
      <c r="I58" s="13">
        <v>2.7853260869565215</v>
      </c>
      <c r="J58" s="14">
        <v>5361</v>
      </c>
      <c r="K58">
        <f t="shared" si="0"/>
        <v>36.747599017272186</v>
      </c>
      <c r="L58">
        <f t="shared" si="1"/>
        <v>2.8577588346237839</v>
      </c>
      <c r="M58" s="44">
        <f t="shared" si="2"/>
        <v>2.7853260869565215</v>
      </c>
      <c r="N58">
        <f t="shared" si="3"/>
        <v>42.390683938852497</v>
      </c>
    </row>
    <row r="59" spans="1:14" x14ac:dyDescent="0.25">
      <c r="A59" s="37">
        <v>1999</v>
      </c>
      <c r="B59" s="12">
        <v>1998</v>
      </c>
      <c r="C59" s="12" t="s">
        <v>18</v>
      </c>
      <c r="D59" s="12">
        <v>2001</v>
      </c>
      <c r="E59" s="12">
        <v>0.9</v>
      </c>
      <c r="F59" s="12">
        <v>600</v>
      </c>
      <c r="G59" s="13">
        <v>2133.1521739130435</v>
      </c>
      <c r="H59" s="13">
        <v>76.480978260869563</v>
      </c>
      <c r="I59" s="13">
        <v>0.55706521739130432</v>
      </c>
      <c r="J59" s="14">
        <v>10400</v>
      </c>
      <c r="K59">
        <f t="shared" si="0"/>
        <v>35.173742086338876</v>
      </c>
      <c r="L59">
        <f t="shared" si="1"/>
        <v>9.7007836454679808</v>
      </c>
      <c r="M59" s="44">
        <f t="shared" si="2"/>
        <v>0.55706521739130432</v>
      </c>
      <c r="N59">
        <f t="shared" si="3"/>
        <v>45.43159094919816</v>
      </c>
    </row>
    <row r="60" spans="1:14" x14ac:dyDescent="0.25">
      <c r="A60" s="37">
        <v>1999</v>
      </c>
      <c r="B60" s="12">
        <v>1998</v>
      </c>
      <c r="C60" s="12" t="s">
        <v>11</v>
      </c>
      <c r="D60" s="12">
        <v>2001</v>
      </c>
      <c r="E60" s="12">
        <v>0.55000000000000004</v>
      </c>
      <c r="F60" s="12">
        <v>100</v>
      </c>
      <c r="G60" s="13">
        <v>1967.391304347826</v>
      </c>
      <c r="H60" s="13">
        <v>59.782608695652172</v>
      </c>
      <c r="I60" s="13">
        <v>7.2282608695652177</v>
      </c>
      <c r="J60" s="14">
        <v>8291</v>
      </c>
      <c r="K60">
        <f t="shared" si="0"/>
        <v>53.084447813453167</v>
      </c>
      <c r="L60">
        <f t="shared" si="1"/>
        <v>12.408179471907879</v>
      </c>
      <c r="M60" s="44">
        <f t="shared" si="2"/>
        <v>7.2282608695652177</v>
      </c>
      <c r="N60">
        <f t="shared" si="3"/>
        <v>72.720888154926257</v>
      </c>
    </row>
    <row r="61" spans="1:14" x14ac:dyDescent="0.25">
      <c r="A61" s="37">
        <v>1999</v>
      </c>
      <c r="B61" s="12">
        <v>1998</v>
      </c>
      <c r="C61" s="12" t="s">
        <v>12</v>
      </c>
      <c r="D61" s="12">
        <v>1996</v>
      </c>
      <c r="E61" s="12">
        <v>0.7</v>
      </c>
      <c r="F61" s="12">
        <v>30</v>
      </c>
      <c r="G61" s="13">
        <v>8005.434782608696</v>
      </c>
      <c r="H61" s="13">
        <v>0</v>
      </c>
      <c r="I61" s="13">
        <v>7.5135869565217392</v>
      </c>
      <c r="J61" s="14">
        <v>16000</v>
      </c>
      <c r="K61">
        <f t="shared" si="0"/>
        <v>169.7173062196886</v>
      </c>
      <c r="L61">
        <f t="shared" si="1"/>
        <v>0</v>
      </c>
      <c r="M61" s="44">
        <f t="shared" si="2"/>
        <v>7.5135869565217392</v>
      </c>
      <c r="N61">
        <f t="shared" si="3"/>
        <v>177.23089317621034</v>
      </c>
    </row>
    <row r="62" spans="1:14" x14ac:dyDescent="0.25">
      <c r="A62" s="37">
        <v>1999</v>
      </c>
      <c r="B62" s="12">
        <v>1998</v>
      </c>
      <c r="C62" s="12" t="s">
        <v>10</v>
      </c>
      <c r="D62" s="12">
        <v>1997</v>
      </c>
      <c r="E62" s="12">
        <v>0.7</v>
      </c>
      <c r="F62" s="12">
        <v>50</v>
      </c>
      <c r="G62" s="13">
        <v>2487.771739130435</v>
      </c>
      <c r="H62" s="13">
        <v>116.71195652173914</v>
      </c>
      <c r="I62" s="13">
        <v>0</v>
      </c>
      <c r="J62" s="14">
        <v>32391</v>
      </c>
      <c r="K62">
        <f t="shared" si="0"/>
        <v>52.74140999461131</v>
      </c>
      <c r="L62">
        <f t="shared" si="1"/>
        <v>19.033261011372982</v>
      </c>
      <c r="M62" s="44">
        <f t="shared" si="2"/>
        <v>0</v>
      </c>
      <c r="N62">
        <f t="shared" si="3"/>
        <v>71.774671005984288</v>
      </c>
    </row>
    <row r="63" spans="1:14" x14ac:dyDescent="0.25">
      <c r="A63" s="37">
        <v>1999</v>
      </c>
      <c r="B63" s="12">
        <v>1998</v>
      </c>
      <c r="C63" s="12" t="s">
        <v>14</v>
      </c>
      <c r="D63" s="12">
        <v>1997</v>
      </c>
      <c r="E63" s="12">
        <v>0.3</v>
      </c>
      <c r="F63" s="12">
        <v>50</v>
      </c>
      <c r="G63" s="13">
        <v>1054.3478260869565</v>
      </c>
      <c r="H63" s="13">
        <v>35.217391304347828</v>
      </c>
      <c r="I63" s="13">
        <v>0</v>
      </c>
      <c r="J63" s="14">
        <v>10280</v>
      </c>
      <c r="K63">
        <f t="shared" si="0"/>
        <v>52.155714380252796</v>
      </c>
      <c r="L63">
        <f t="shared" si="1"/>
        <v>13.400833829660515</v>
      </c>
      <c r="M63" s="44">
        <f t="shared" si="2"/>
        <v>0</v>
      </c>
      <c r="N63">
        <f t="shared" si="3"/>
        <v>65.556548209913316</v>
      </c>
    </row>
    <row r="64" spans="1:14" x14ac:dyDescent="0.25">
      <c r="A64" s="37">
        <v>1999</v>
      </c>
      <c r="B64" s="12">
        <v>1998</v>
      </c>
      <c r="C64" s="12" t="s">
        <v>13</v>
      </c>
      <c r="D64" s="12">
        <v>1997</v>
      </c>
      <c r="E64" s="12">
        <v>0.25</v>
      </c>
      <c r="F64" s="12">
        <v>100</v>
      </c>
      <c r="G64" s="13">
        <v>2591.032608695652</v>
      </c>
      <c r="H64" s="13">
        <v>63.288043478260867</v>
      </c>
      <c r="I64" s="13">
        <v>0</v>
      </c>
      <c r="J64" s="14">
        <v>10280</v>
      </c>
      <c r="K64">
        <f t="shared" si="0"/>
        <v>153.80558864403415</v>
      </c>
      <c r="L64">
        <f t="shared" si="1"/>
        <v>28.898649990073455</v>
      </c>
      <c r="M64" s="44">
        <f t="shared" si="2"/>
        <v>0</v>
      </c>
      <c r="N64">
        <f t="shared" si="3"/>
        <v>182.70423863410761</v>
      </c>
    </row>
    <row r="65" spans="1:14" x14ac:dyDescent="0.25">
      <c r="A65" s="37">
        <v>1999</v>
      </c>
      <c r="B65" s="12">
        <v>1998</v>
      </c>
      <c r="C65" s="12" t="s">
        <v>15</v>
      </c>
      <c r="D65" s="12">
        <v>1998</v>
      </c>
      <c r="E65" s="12">
        <v>0.25</v>
      </c>
      <c r="F65" s="12">
        <v>5</v>
      </c>
      <c r="G65" s="13">
        <v>3944.2934782608695</v>
      </c>
      <c r="H65" s="13">
        <v>13.342391304347826</v>
      </c>
      <c r="I65" s="13">
        <v>0</v>
      </c>
      <c r="J65" s="14">
        <v>10280</v>
      </c>
      <c r="K65">
        <f t="shared" si="0"/>
        <v>234.13614254516577</v>
      </c>
      <c r="L65">
        <f t="shared" si="1"/>
        <v>6.09241612070677</v>
      </c>
      <c r="M65" s="44">
        <f t="shared" si="2"/>
        <v>0</v>
      </c>
      <c r="N65">
        <f t="shared" si="3"/>
        <v>240.22855866587253</v>
      </c>
    </row>
    <row r="66" spans="1:14" x14ac:dyDescent="0.25">
      <c r="A66" s="37">
        <v>2000</v>
      </c>
      <c r="B66" s="12">
        <v>1999</v>
      </c>
      <c r="C66" s="12" t="s">
        <v>25</v>
      </c>
      <c r="D66" s="12">
        <v>1997</v>
      </c>
      <c r="E66" s="7">
        <v>0.55000000000000004</v>
      </c>
      <c r="F66" s="12">
        <v>400</v>
      </c>
      <c r="G66" s="13">
        <v>1473.2620320855615</v>
      </c>
      <c r="H66" s="13">
        <v>30.788770053475936</v>
      </c>
      <c r="I66" s="13">
        <v>4.4518716577540109</v>
      </c>
      <c r="J66" s="14">
        <v>9087</v>
      </c>
      <c r="K66">
        <f t="shared" si="0"/>
        <v>39.75177753655521</v>
      </c>
      <c r="L66">
        <f t="shared" si="1"/>
        <v>6.3903632323528292</v>
      </c>
      <c r="M66" s="44">
        <f t="shared" si="2"/>
        <v>4.4518716577540109</v>
      </c>
      <c r="N66">
        <f t="shared" si="3"/>
        <v>50.594012426662047</v>
      </c>
    </row>
    <row r="67" spans="1:14" x14ac:dyDescent="0.25">
      <c r="A67" s="37">
        <v>2000</v>
      </c>
      <c r="B67" s="12">
        <v>1999</v>
      </c>
      <c r="C67" s="12" t="s">
        <v>22</v>
      </c>
      <c r="D67" s="12">
        <v>1997</v>
      </c>
      <c r="E67" s="7">
        <v>0.55000000000000004</v>
      </c>
      <c r="F67" s="12">
        <v>428</v>
      </c>
      <c r="G67" s="13">
        <v>1758.0213903743315</v>
      </c>
      <c r="H67" s="13">
        <v>42.95454545454546</v>
      </c>
      <c r="I67" s="13">
        <v>1.0561497326203209</v>
      </c>
      <c r="J67" s="14">
        <v>6986</v>
      </c>
      <c r="K67">
        <f t="shared" si="0"/>
        <v>47.43519733264074</v>
      </c>
      <c r="L67">
        <f t="shared" si="1"/>
        <v>8.91543077097249</v>
      </c>
      <c r="M67" s="44">
        <f t="shared" si="2"/>
        <v>1.0561497326203209</v>
      </c>
      <c r="N67">
        <f t="shared" si="3"/>
        <v>57.406777836233552</v>
      </c>
    </row>
    <row r="68" spans="1:14" x14ac:dyDescent="0.25">
      <c r="A68" s="37">
        <v>2000</v>
      </c>
      <c r="B68" s="12">
        <v>1999</v>
      </c>
      <c r="C68" s="12" t="s">
        <v>3</v>
      </c>
      <c r="D68" s="12">
        <v>1997</v>
      </c>
      <c r="E68" s="12">
        <v>0.15</v>
      </c>
      <c r="F68" s="12">
        <v>300</v>
      </c>
      <c r="G68" s="13">
        <v>1352.9411764705883</v>
      </c>
      <c r="H68" s="13">
        <v>41.042780748663098</v>
      </c>
      <c r="I68" s="13">
        <v>0.68181818181818188</v>
      </c>
      <c r="J68" s="14">
        <v>9500</v>
      </c>
      <c r="K68">
        <f t="shared" ref="K68:K131" si="4">G68*0.13*1000/8760/E68</f>
        <v>133.85262780911455</v>
      </c>
      <c r="L68">
        <f t="shared" ref="L68:L131" si="5">H68*1000/8760/E68</f>
        <v>31.23499295940875</v>
      </c>
      <c r="M68" s="44">
        <f t="shared" ref="M68:M131" si="6">I68</f>
        <v>0.68181818181818188</v>
      </c>
      <c r="N68">
        <f t="shared" ref="N68:N131" si="7">SUM(K68:M68)</f>
        <v>165.76943895034148</v>
      </c>
    </row>
    <row r="69" spans="1:14" x14ac:dyDescent="0.25">
      <c r="A69" s="37">
        <v>2000</v>
      </c>
      <c r="B69" s="12">
        <v>1999</v>
      </c>
      <c r="C69" s="12" t="s">
        <v>26</v>
      </c>
      <c r="D69" s="12">
        <v>1997</v>
      </c>
      <c r="E69" s="12">
        <v>0.6</v>
      </c>
      <c r="F69" s="12">
        <v>250</v>
      </c>
      <c r="G69" s="13">
        <v>600.26737967914437</v>
      </c>
      <c r="H69" s="13">
        <v>20.521390374331549</v>
      </c>
      <c r="I69" s="13">
        <v>0.68181818181818188</v>
      </c>
      <c r="J69" s="14">
        <v>7000</v>
      </c>
      <c r="K69">
        <f t="shared" si="4"/>
        <v>14.846795920526782</v>
      </c>
      <c r="L69">
        <f t="shared" si="5"/>
        <v>3.9043741199260937</v>
      </c>
      <c r="M69" s="44">
        <f t="shared" si="6"/>
        <v>0.68181818181818188</v>
      </c>
      <c r="N69">
        <f t="shared" si="7"/>
        <v>19.43298822227106</v>
      </c>
    </row>
    <row r="70" spans="1:14" x14ac:dyDescent="0.25">
      <c r="A70" s="37">
        <v>2000</v>
      </c>
      <c r="B70" s="12">
        <v>1999</v>
      </c>
      <c r="C70" s="12" t="s">
        <v>5</v>
      </c>
      <c r="D70" s="12">
        <v>1997</v>
      </c>
      <c r="E70" s="12">
        <v>0.6</v>
      </c>
      <c r="F70" s="12">
        <v>400</v>
      </c>
      <c r="G70" s="13">
        <v>775.40106951871655</v>
      </c>
      <c r="H70" s="13">
        <v>19.024064171122994</v>
      </c>
      <c r="I70" s="13">
        <v>0.68181818181818188</v>
      </c>
      <c r="J70" s="14">
        <v>6350</v>
      </c>
      <c r="K70">
        <f t="shared" si="4"/>
        <v>19.178489162373126</v>
      </c>
      <c r="L70">
        <f t="shared" si="5"/>
        <v>3.6194947053125945</v>
      </c>
      <c r="M70" s="44">
        <f t="shared" si="6"/>
        <v>0.68181818181818188</v>
      </c>
      <c r="N70">
        <f t="shared" si="7"/>
        <v>23.479802049503903</v>
      </c>
    </row>
    <row r="71" spans="1:14" x14ac:dyDescent="0.25">
      <c r="A71" s="37">
        <v>2000</v>
      </c>
      <c r="B71" s="12">
        <v>1999</v>
      </c>
      <c r="C71" s="12" t="s">
        <v>8</v>
      </c>
      <c r="D71" s="12">
        <v>1998</v>
      </c>
      <c r="E71" s="12">
        <v>0.05</v>
      </c>
      <c r="F71" s="12">
        <v>160</v>
      </c>
      <c r="G71" s="13">
        <v>443.85026737967917</v>
      </c>
      <c r="H71" s="13">
        <v>8.4893048128342237</v>
      </c>
      <c r="I71" s="13">
        <v>0.13368983957219252</v>
      </c>
      <c r="J71" s="14">
        <v>10600</v>
      </c>
      <c r="K71">
        <f t="shared" si="4"/>
        <v>131.73638072912851</v>
      </c>
      <c r="L71">
        <f t="shared" si="5"/>
        <v>19.381974458525622</v>
      </c>
      <c r="M71" s="44">
        <f t="shared" si="6"/>
        <v>0.13368983957219252</v>
      </c>
      <c r="N71">
        <f t="shared" si="7"/>
        <v>151.25204502722633</v>
      </c>
    </row>
    <row r="72" spans="1:14" x14ac:dyDescent="0.25">
      <c r="A72" s="37">
        <v>2000</v>
      </c>
      <c r="B72" s="12">
        <v>1999</v>
      </c>
      <c r="C72" s="12" t="s">
        <v>4</v>
      </c>
      <c r="D72" s="12">
        <v>1997</v>
      </c>
      <c r="E72" s="12">
        <v>0.05</v>
      </c>
      <c r="F72" s="12">
        <v>120</v>
      </c>
      <c r="G72" s="13">
        <v>621.65775401069516</v>
      </c>
      <c r="H72" s="13">
        <v>12.045454545454545</v>
      </c>
      <c r="I72" s="13">
        <v>0.13368983957219252</v>
      </c>
      <c r="J72" s="14">
        <v>8000</v>
      </c>
      <c r="K72">
        <f t="shared" si="4"/>
        <v>184.51029228627937</v>
      </c>
      <c r="L72">
        <f t="shared" si="5"/>
        <v>27.501037775010374</v>
      </c>
      <c r="M72" s="44">
        <f t="shared" si="6"/>
        <v>0.13368983957219252</v>
      </c>
      <c r="N72">
        <f t="shared" si="7"/>
        <v>212.14501990086194</v>
      </c>
    </row>
    <row r="73" spans="1:14" x14ac:dyDescent="0.25">
      <c r="A73" s="37">
        <v>2000</v>
      </c>
      <c r="B73" s="12">
        <v>1999</v>
      </c>
      <c r="C73" s="12" t="s">
        <v>32</v>
      </c>
      <c r="D73" s="12">
        <v>2003</v>
      </c>
      <c r="E73" s="12">
        <v>0.4</v>
      </c>
      <c r="F73" s="12">
        <v>500</v>
      </c>
      <c r="G73" s="13">
        <v>3084.4105241772877</v>
      </c>
      <c r="H73" s="13">
        <v>17.379942367889349</v>
      </c>
      <c r="I73" s="13">
        <v>5.8345689568911396</v>
      </c>
      <c r="J73" s="14">
        <v>10338</v>
      </c>
      <c r="K73">
        <f t="shared" si="4"/>
        <v>114.43303885360942</v>
      </c>
      <c r="L73">
        <f t="shared" si="5"/>
        <v>4.9600292145802927</v>
      </c>
      <c r="M73" s="44">
        <f t="shared" si="6"/>
        <v>5.8345689568911396</v>
      </c>
      <c r="N73">
        <f t="shared" si="7"/>
        <v>125.22763702508084</v>
      </c>
    </row>
    <row r="74" spans="1:14" x14ac:dyDescent="0.25">
      <c r="A74" s="37">
        <v>2000</v>
      </c>
      <c r="B74" s="12">
        <v>1999</v>
      </c>
      <c r="C74" s="12" t="s">
        <v>6</v>
      </c>
      <c r="D74" s="12">
        <v>2001</v>
      </c>
      <c r="E74" s="12">
        <v>0.8</v>
      </c>
      <c r="F74" s="12">
        <v>10</v>
      </c>
      <c r="G74" s="13">
        <v>2891.7112299465239</v>
      </c>
      <c r="H74" s="13">
        <v>19.705882352941178</v>
      </c>
      <c r="I74" s="13">
        <v>2.7406417112299462</v>
      </c>
      <c r="J74" s="14">
        <v>5361</v>
      </c>
      <c r="K74">
        <f t="shared" si="4"/>
        <v>53.641903523551392</v>
      </c>
      <c r="L74">
        <f t="shared" si="5"/>
        <v>2.81191243620736</v>
      </c>
      <c r="M74" s="44">
        <f t="shared" si="6"/>
        <v>2.7406417112299462</v>
      </c>
      <c r="N74">
        <f t="shared" si="7"/>
        <v>59.194457670988697</v>
      </c>
    </row>
    <row r="75" spans="1:14" x14ac:dyDescent="0.25">
      <c r="A75" s="37">
        <v>2000</v>
      </c>
      <c r="B75" s="12">
        <v>1999</v>
      </c>
      <c r="C75" s="12" t="s">
        <v>18</v>
      </c>
      <c r="D75" s="12">
        <v>2001</v>
      </c>
      <c r="E75" s="12">
        <v>0.9</v>
      </c>
      <c r="F75" s="12">
        <v>600</v>
      </c>
      <c r="G75" s="13">
        <v>3195.1871657754009</v>
      </c>
      <c r="H75" s="13">
        <v>75.254010695187162</v>
      </c>
      <c r="I75" s="13">
        <v>0.54812834224598928</v>
      </c>
      <c r="J75" s="14">
        <v>10400</v>
      </c>
      <c r="K75">
        <f t="shared" si="4"/>
        <v>52.685734595484796</v>
      </c>
      <c r="L75">
        <f t="shared" si="5"/>
        <v>9.5451561003535215</v>
      </c>
      <c r="M75" s="44">
        <f t="shared" si="6"/>
        <v>0.54812834224598928</v>
      </c>
      <c r="N75">
        <f t="shared" si="7"/>
        <v>62.779019038084307</v>
      </c>
    </row>
    <row r="76" spans="1:14" x14ac:dyDescent="0.25">
      <c r="A76" s="37">
        <v>2000</v>
      </c>
      <c r="B76" s="12">
        <v>1999</v>
      </c>
      <c r="C76" s="12" t="s">
        <v>11</v>
      </c>
      <c r="D76" s="12">
        <v>2001</v>
      </c>
      <c r="E76" s="12">
        <v>0.55000000000000004</v>
      </c>
      <c r="F76" s="12">
        <v>100</v>
      </c>
      <c r="G76" s="13">
        <v>2509.3582887700536</v>
      </c>
      <c r="H76" s="13">
        <v>58.823529411764703</v>
      </c>
      <c r="I76" s="13">
        <v>7.1122994652406417</v>
      </c>
      <c r="J76" s="14">
        <v>8291</v>
      </c>
      <c r="K76">
        <f t="shared" si="4"/>
        <v>67.707882428415715</v>
      </c>
      <c r="L76">
        <f t="shared" si="5"/>
        <v>12.209117769150001</v>
      </c>
      <c r="M76" s="44">
        <f t="shared" si="6"/>
        <v>7.1122994652406417</v>
      </c>
      <c r="N76">
        <f t="shared" si="7"/>
        <v>87.029299662806352</v>
      </c>
    </row>
    <row r="77" spans="1:14" x14ac:dyDescent="0.25">
      <c r="A77" s="37">
        <v>2000</v>
      </c>
      <c r="B77" s="12">
        <v>1999</v>
      </c>
      <c r="C77" s="12" t="s">
        <v>12</v>
      </c>
      <c r="D77" s="12">
        <v>1996</v>
      </c>
      <c r="E77" s="12">
        <v>0.7</v>
      </c>
      <c r="F77" s="12">
        <v>30</v>
      </c>
      <c r="G77" s="13">
        <v>5914.4385026737964</v>
      </c>
      <c r="H77" s="13">
        <v>0</v>
      </c>
      <c r="I77" s="13">
        <v>7.3930481283422465</v>
      </c>
      <c r="J77" s="14">
        <v>16000</v>
      </c>
      <c r="K77">
        <f t="shared" si="4"/>
        <v>125.38763948917052</v>
      </c>
      <c r="L77">
        <f t="shared" si="5"/>
        <v>0</v>
      </c>
      <c r="M77" s="44">
        <f t="shared" si="6"/>
        <v>7.3930481283422465</v>
      </c>
      <c r="N77">
        <f t="shared" si="7"/>
        <v>132.78068761751277</v>
      </c>
    </row>
    <row r="78" spans="1:14" x14ac:dyDescent="0.25">
      <c r="A78" s="37">
        <v>2000</v>
      </c>
      <c r="B78" s="12">
        <v>1999</v>
      </c>
      <c r="C78" s="12" t="s">
        <v>10</v>
      </c>
      <c r="D78" s="12">
        <v>1997</v>
      </c>
      <c r="E78" s="12">
        <v>0.7</v>
      </c>
      <c r="F78" s="12">
        <v>50</v>
      </c>
      <c r="G78" s="13">
        <v>2167.1122994652405</v>
      </c>
      <c r="H78" s="13">
        <v>114.83957219251337</v>
      </c>
      <c r="I78" s="13">
        <v>0</v>
      </c>
      <c r="J78" s="14">
        <v>32391</v>
      </c>
      <c r="K78">
        <f t="shared" si="4"/>
        <v>45.943346205231791</v>
      </c>
      <c r="L78">
        <f t="shared" si="5"/>
        <v>18.727914578035449</v>
      </c>
      <c r="M78" s="44">
        <f t="shared" si="6"/>
        <v>0</v>
      </c>
      <c r="N78">
        <f t="shared" si="7"/>
        <v>64.671260783267243</v>
      </c>
    </row>
    <row r="79" spans="1:14" x14ac:dyDescent="0.25">
      <c r="A79" s="37">
        <v>2000</v>
      </c>
      <c r="B79" s="12">
        <v>1999</v>
      </c>
      <c r="C79" s="12" t="s">
        <v>14</v>
      </c>
      <c r="D79" s="12">
        <v>1997</v>
      </c>
      <c r="E79" s="12">
        <v>0.3</v>
      </c>
      <c r="F79" s="12">
        <v>50</v>
      </c>
      <c r="G79" s="13">
        <v>1327.5401069518716</v>
      </c>
      <c r="H79" s="13">
        <v>34.652406417112303</v>
      </c>
      <c r="I79" s="13">
        <v>0</v>
      </c>
      <c r="J79" s="14">
        <v>10280</v>
      </c>
      <c r="K79">
        <f t="shared" si="4"/>
        <v>65.669792200815579</v>
      </c>
      <c r="L79">
        <f t="shared" si="5"/>
        <v>13.185847190682003</v>
      </c>
      <c r="M79" s="44">
        <f t="shared" si="6"/>
        <v>0</v>
      </c>
      <c r="N79">
        <f t="shared" si="7"/>
        <v>78.855639391497576</v>
      </c>
    </row>
    <row r="80" spans="1:14" x14ac:dyDescent="0.25">
      <c r="A80" s="37">
        <v>2000</v>
      </c>
      <c r="B80" s="12">
        <v>1999</v>
      </c>
      <c r="C80" s="12" t="s">
        <v>13</v>
      </c>
      <c r="D80" s="12">
        <v>1997</v>
      </c>
      <c r="E80" s="12">
        <v>0.25</v>
      </c>
      <c r="F80" s="12">
        <v>100</v>
      </c>
      <c r="G80" s="13">
        <v>4089.5721925133689</v>
      </c>
      <c r="H80" s="13">
        <v>62.272727272727273</v>
      </c>
      <c r="I80" s="13">
        <v>0</v>
      </c>
      <c r="J80" s="14">
        <v>10280</v>
      </c>
      <c r="K80">
        <f t="shared" si="4"/>
        <v>242.75999316289403</v>
      </c>
      <c r="L80">
        <f t="shared" si="5"/>
        <v>28.435035284350352</v>
      </c>
      <c r="M80" s="44">
        <f t="shared" si="6"/>
        <v>0</v>
      </c>
      <c r="N80">
        <f t="shared" si="7"/>
        <v>271.1950284472444</v>
      </c>
    </row>
    <row r="81" spans="1:14" x14ac:dyDescent="0.25">
      <c r="A81" s="37">
        <v>2000</v>
      </c>
      <c r="B81" s="12">
        <v>1999</v>
      </c>
      <c r="C81" s="12" t="s">
        <v>15</v>
      </c>
      <c r="D81" s="12">
        <v>1998</v>
      </c>
      <c r="E81" s="12">
        <v>0.25</v>
      </c>
      <c r="F81" s="12">
        <v>5</v>
      </c>
      <c r="G81" s="13">
        <v>6465.2406417112297</v>
      </c>
      <c r="H81" s="13">
        <v>13.128342245989305</v>
      </c>
      <c r="I81" s="13">
        <v>0</v>
      </c>
      <c r="J81" s="14">
        <v>10280</v>
      </c>
      <c r="K81">
        <f t="shared" si="4"/>
        <v>383.78140795546119</v>
      </c>
      <c r="L81">
        <f t="shared" si="5"/>
        <v>5.9946768246526503</v>
      </c>
      <c r="M81" s="44">
        <f t="shared" si="6"/>
        <v>0</v>
      </c>
      <c r="N81">
        <f t="shared" si="7"/>
        <v>389.77608478011382</v>
      </c>
    </row>
    <row r="82" spans="1:14" x14ac:dyDescent="0.25">
      <c r="A82" s="37">
        <v>2001</v>
      </c>
      <c r="B82" s="12">
        <v>2000</v>
      </c>
      <c r="C82" s="12" t="s">
        <v>25</v>
      </c>
      <c r="D82" s="12">
        <v>2005</v>
      </c>
      <c r="E82" s="7">
        <v>0.55000000000000004</v>
      </c>
      <c r="F82" s="12">
        <v>400</v>
      </c>
      <c r="G82" s="13">
        <v>1429.3193717277486</v>
      </c>
      <c r="H82" s="13">
        <v>29.908376963350786</v>
      </c>
      <c r="I82" s="13">
        <v>4.3193717277486909</v>
      </c>
      <c r="J82" s="14">
        <v>9087</v>
      </c>
      <c r="K82">
        <f t="shared" si="4"/>
        <v>38.566110071524975</v>
      </c>
      <c r="L82">
        <f t="shared" si="5"/>
        <v>6.2076332427046044</v>
      </c>
      <c r="M82" s="44">
        <f t="shared" si="6"/>
        <v>4.3193717277486909</v>
      </c>
      <c r="N82">
        <f t="shared" si="7"/>
        <v>49.093115041978265</v>
      </c>
    </row>
    <row r="83" spans="1:14" x14ac:dyDescent="0.25">
      <c r="A83" s="37">
        <v>2001</v>
      </c>
      <c r="B83" s="12">
        <v>2000</v>
      </c>
      <c r="C83" s="12" t="s">
        <v>22</v>
      </c>
      <c r="D83" s="12">
        <v>2005</v>
      </c>
      <c r="E83" s="7">
        <v>0.55000000000000004</v>
      </c>
      <c r="F83" s="12">
        <v>428</v>
      </c>
      <c r="G83" s="13">
        <v>1709.4240837696334</v>
      </c>
      <c r="H83" s="13">
        <v>41.740837696335078</v>
      </c>
      <c r="I83" s="13">
        <v>1.0209424083769634</v>
      </c>
      <c r="J83" s="14">
        <v>6968</v>
      </c>
      <c r="K83">
        <f t="shared" si="4"/>
        <v>46.123937503124189</v>
      </c>
      <c r="L83">
        <f t="shared" si="5"/>
        <v>8.6635196546980211</v>
      </c>
      <c r="M83" s="44">
        <f t="shared" si="6"/>
        <v>1.0209424083769634</v>
      </c>
      <c r="N83">
        <f t="shared" si="7"/>
        <v>55.808399566199171</v>
      </c>
    </row>
    <row r="84" spans="1:14" x14ac:dyDescent="0.25">
      <c r="A84" s="37">
        <v>2001</v>
      </c>
      <c r="B84" s="12">
        <v>2000</v>
      </c>
      <c r="C84" s="12" t="s">
        <v>3</v>
      </c>
      <c r="D84" s="12">
        <v>1997</v>
      </c>
      <c r="E84" s="12">
        <v>0.15</v>
      </c>
      <c r="F84" s="12">
        <v>300</v>
      </c>
      <c r="G84" s="13">
        <v>1352.9411764705883</v>
      </c>
      <c r="H84" s="13">
        <v>41.042780748663098</v>
      </c>
      <c r="I84" s="13">
        <v>0.68181818181818188</v>
      </c>
      <c r="J84" s="14">
        <v>9500</v>
      </c>
      <c r="K84">
        <f t="shared" si="4"/>
        <v>133.85262780911455</v>
      </c>
      <c r="L84">
        <f t="shared" si="5"/>
        <v>31.23499295940875</v>
      </c>
      <c r="M84" s="44">
        <f t="shared" si="6"/>
        <v>0.68181818181818188</v>
      </c>
      <c r="N84">
        <f t="shared" si="7"/>
        <v>165.76943895034148</v>
      </c>
    </row>
    <row r="85" spans="1:14" x14ac:dyDescent="0.25">
      <c r="A85" s="37">
        <v>2001</v>
      </c>
      <c r="B85" s="12">
        <v>2000</v>
      </c>
      <c r="C85" s="12" t="s">
        <v>26</v>
      </c>
      <c r="D85" s="12">
        <v>2004</v>
      </c>
      <c r="E85" s="12">
        <v>0.6</v>
      </c>
      <c r="F85" s="12">
        <v>250</v>
      </c>
      <c r="G85" s="13">
        <v>582.46073298429314</v>
      </c>
      <c r="H85" s="13">
        <v>19.947643979057592</v>
      </c>
      <c r="I85" s="13">
        <v>0.66753926701570676</v>
      </c>
      <c r="J85" s="14">
        <v>7000</v>
      </c>
      <c r="K85">
        <f t="shared" si="4"/>
        <v>14.406372771681529</v>
      </c>
      <c r="L85">
        <f t="shared" si="5"/>
        <v>3.7952138468526626</v>
      </c>
      <c r="M85" s="44">
        <f t="shared" si="6"/>
        <v>0.66753926701570676</v>
      </c>
      <c r="N85">
        <f t="shared" si="7"/>
        <v>18.869125885549895</v>
      </c>
    </row>
    <row r="86" spans="1:14" x14ac:dyDescent="0.25">
      <c r="A86" s="37">
        <v>2001</v>
      </c>
      <c r="B86" s="12">
        <v>2000</v>
      </c>
      <c r="C86" s="12" t="s">
        <v>5</v>
      </c>
      <c r="D86" s="12">
        <v>2004</v>
      </c>
      <c r="E86" s="12">
        <v>0.6</v>
      </c>
      <c r="F86" s="12">
        <v>400</v>
      </c>
      <c r="G86" s="13">
        <v>753.92670157068062</v>
      </c>
      <c r="H86" s="13">
        <v>18.481675392670155</v>
      </c>
      <c r="I86" s="13">
        <v>0.66753926701570676</v>
      </c>
      <c r="J86" s="14">
        <v>6350</v>
      </c>
      <c r="K86">
        <f t="shared" si="4"/>
        <v>18.647349924693398</v>
      </c>
      <c r="L86">
        <f t="shared" si="5"/>
        <v>3.5163004932781883</v>
      </c>
      <c r="M86" s="44">
        <f t="shared" si="6"/>
        <v>0.66753926701570676</v>
      </c>
      <c r="N86">
        <f t="shared" si="7"/>
        <v>22.83118968498729</v>
      </c>
    </row>
    <row r="87" spans="1:14" x14ac:dyDescent="0.25">
      <c r="A87" s="37">
        <v>2001</v>
      </c>
      <c r="B87" s="12">
        <v>2000</v>
      </c>
      <c r="C87" s="12" t="s">
        <v>8</v>
      </c>
      <c r="D87" s="12">
        <v>2003</v>
      </c>
      <c r="E87" s="12">
        <v>0.05</v>
      </c>
      <c r="F87" s="12">
        <v>160</v>
      </c>
      <c r="G87" s="13">
        <v>433.24607329842934</v>
      </c>
      <c r="H87" s="13">
        <v>8.2460732984293195</v>
      </c>
      <c r="I87" s="13">
        <v>0.13089005235602094</v>
      </c>
      <c r="J87" s="14">
        <v>10600</v>
      </c>
      <c r="K87">
        <f t="shared" si="4"/>
        <v>128.58901718903155</v>
      </c>
      <c r="L87">
        <f t="shared" si="5"/>
        <v>18.826651366276984</v>
      </c>
      <c r="M87" s="44">
        <f t="shared" si="6"/>
        <v>0.13089005235602094</v>
      </c>
      <c r="N87">
        <f t="shared" si="7"/>
        <v>147.54655860766456</v>
      </c>
    </row>
    <row r="88" spans="1:14" x14ac:dyDescent="0.25">
      <c r="A88" s="37">
        <v>2001</v>
      </c>
      <c r="B88" s="12">
        <v>2000</v>
      </c>
      <c r="C88" s="12" t="s">
        <v>4</v>
      </c>
      <c r="D88" s="12">
        <v>2003</v>
      </c>
      <c r="E88" s="12">
        <v>0.05</v>
      </c>
      <c r="F88" s="12">
        <v>120</v>
      </c>
      <c r="G88" s="13">
        <v>604.7120418848167</v>
      </c>
      <c r="H88" s="13">
        <v>11.701570680628272</v>
      </c>
      <c r="I88" s="13">
        <v>0.13089005235602094</v>
      </c>
      <c r="J88" s="14">
        <v>8000</v>
      </c>
      <c r="K88">
        <f t="shared" si="4"/>
        <v>179.48074302517389</v>
      </c>
      <c r="L88">
        <f t="shared" si="5"/>
        <v>26.715914795954959</v>
      </c>
      <c r="M88" s="44">
        <f t="shared" si="6"/>
        <v>0.13089005235602094</v>
      </c>
      <c r="N88">
        <f t="shared" si="7"/>
        <v>206.32754787348486</v>
      </c>
    </row>
    <row r="89" spans="1:14" x14ac:dyDescent="0.25">
      <c r="A89" s="37">
        <v>2001</v>
      </c>
      <c r="B89" s="12">
        <v>2000</v>
      </c>
      <c r="C89" s="12" t="s">
        <v>32</v>
      </c>
      <c r="D89" s="12">
        <v>2004</v>
      </c>
      <c r="E89" s="12">
        <v>0.4</v>
      </c>
      <c r="F89" s="12">
        <v>500</v>
      </c>
      <c r="G89" s="13">
        <v>2811.3672819010721</v>
      </c>
      <c r="H89" s="13">
        <v>16.830494178671668</v>
      </c>
      <c r="I89" s="13">
        <v>5.7577025588778401</v>
      </c>
      <c r="J89" s="14">
        <v>10338</v>
      </c>
      <c r="K89">
        <f t="shared" si="4"/>
        <v>104.30300988788223</v>
      </c>
      <c r="L89">
        <f t="shared" si="5"/>
        <v>4.8032232245067537</v>
      </c>
      <c r="M89" s="44">
        <f t="shared" si="6"/>
        <v>5.7577025588778401</v>
      </c>
      <c r="N89">
        <f t="shared" si="7"/>
        <v>114.86393567126682</v>
      </c>
    </row>
    <row r="90" spans="1:14" x14ac:dyDescent="0.25">
      <c r="A90" s="37">
        <v>2001</v>
      </c>
      <c r="B90" s="12">
        <v>2000</v>
      </c>
      <c r="C90" s="12" t="s">
        <v>6</v>
      </c>
      <c r="D90" s="12">
        <v>2004</v>
      </c>
      <c r="E90" s="12">
        <v>0.8</v>
      </c>
      <c r="F90" s="12">
        <v>10</v>
      </c>
      <c r="G90" s="13">
        <v>2671.4659685863876</v>
      </c>
      <c r="H90" s="13">
        <v>19.149214659685864</v>
      </c>
      <c r="I90" s="13">
        <v>2.657068062827225</v>
      </c>
      <c r="J90" s="14">
        <v>5361</v>
      </c>
      <c r="K90">
        <f t="shared" si="4"/>
        <v>49.556303641014608</v>
      </c>
      <c r="L90">
        <f t="shared" si="5"/>
        <v>2.7324792607999235</v>
      </c>
      <c r="M90" s="44">
        <f t="shared" si="6"/>
        <v>2.657068062827225</v>
      </c>
      <c r="N90">
        <f t="shared" si="7"/>
        <v>54.94585096464175</v>
      </c>
    </row>
    <row r="91" spans="1:14" x14ac:dyDescent="0.25">
      <c r="A91" s="37">
        <v>2001</v>
      </c>
      <c r="B91" s="12">
        <v>2000</v>
      </c>
      <c r="C91" s="12" t="s">
        <v>18</v>
      </c>
      <c r="D91" s="12">
        <v>2005</v>
      </c>
      <c r="E91" s="12">
        <v>0.9</v>
      </c>
      <c r="F91" s="12">
        <v>600</v>
      </c>
      <c r="G91" s="13">
        <v>2863.8743455497383</v>
      </c>
      <c r="H91" s="13">
        <v>73.1151832460733</v>
      </c>
      <c r="I91" s="13">
        <v>0.53664921465968585</v>
      </c>
      <c r="J91" s="14">
        <v>10400</v>
      </c>
      <c r="K91">
        <f t="shared" si="4"/>
        <v>47.222687077811521</v>
      </c>
      <c r="L91">
        <f t="shared" si="5"/>
        <v>9.273869006351255</v>
      </c>
      <c r="M91" s="44">
        <f t="shared" si="6"/>
        <v>0.53664921465968585</v>
      </c>
      <c r="N91">
        <f t="shared" si="7"/>
        <v>57.033205298822459</v>
      </c>
    </row>
    <row r="92" spans="1:14" x14ac:dyDescent="0.25">
      <c r="A92" s="37">
        <v>2001</v>
      </c>
      <c r="B92" s="12">
        <v>2000</v>
      </c>
      <c r="C92" s="12" t="s">
        <v>11</v>
      </c>
      <c r="D92" s="12">
        <v>2005</v>
      </c>
      <c r="E92" s="12">
        <v>0.55000000000000004</v>
      </c>
      <c r="F92" s="12">
        <v>100</v>
      </c>
      <c r="G92" s="13">
        <v>2255.2356020942407</v>
      </c>
      <c r="H92" s="13">
        <v>57.434554973821989</v>
      </c>
      <c r="I92" s="13">
        <v>3.7041884816753927</v>
      </c>
      <c r="J92" s="14">
        <v>8911</v>
      </c>
      <c r="K92">
        <f t="shared" si="4"/>
        <v>60.851105909558171</v>
      </c>
      <c r="L92">
        <f t="shared" si="5"/>
        <v>11.920829176799913</v>
      </c>
      <c r="M92" s="44">
        <f t="shared" si="6"/>
        <v>3.7041884816753927</v>
      </c>
      <c r="N92">
        <f t="shared" si="7"/>
        <v>76.476123568033472</v>
      </c>
    </row>
    <row r="93" spans="1:14" x14ac:dyDescent="0.25">
      <c r="A93" s="37">
        <v>2001</v>
      </c>
      <c r="B93" s="12">
        <v>2000</v>
      </c>
      <c r="C93" s="12" t="s">
        <v>12</v>
      </c>
      <c r="D93" s="12">
        <v>2004</v>
      </c>
      <c r="E93" s="12">
        <v>0.7</v>
      </c>
      <c r="F93" s="12">
        <v>30</v>
      </c>
      <c r="G93" s="13">
        <v>1825.9162303664921</v>
      </c>
      <c r="H93" s="13">
        <v>123.04973821989529</v>
      </c>
      <c r="I93" s="13">
        <v>1.3089005235602094E-2</v>
      </c>
      <c r="J93" s="14">
        <v>13648</v>
      </c>
      <c r="K93">
        <f t="shared" si="4"/>
        <v>38.709900513314409</v>
      </c>
      <c r="L93">
        <f t="shared" si="5"/>
        <v>20.066819670563483</v>
      </c>
      <c r="M93" s="44">
        <f t="shared" si="6"/>
        <v>1.3089005235602094E-2</v>
      </c>
      <c r="N93">
        <f t="shared" si="7"/>
        <v>58.789809189113491</v>
      </c>
    </row>
    <row r="94" spans="1:14" x14ac:dyDescent="0.25">
      <c r="A94" s="37">
        <v>2001</v>
      </c>
      <c r="B94" s="12">
        <v>2000</v>
      </c>
      <c r="C94" s="12" t="s">
        <v>10</v>
      </c>
      <c r="D94" s="12">
        <v>2005</v>
      </c>
      <c r="E94" s="12">
        <v>0.7</v>
      </c>
      <c r="F94" s="12">
        <v>50</v>
      </c>
      <c r="G94" s="13">
        <v>2235.6020942408377</v>
      </c>
      <c r="H94" s="13">
        <v>92.526178010471199</v>
      </c>
      <c r="I94" s="13">
        <v>0</v>
      </c>
      <c r="J94" s="14">
        <v>30862</v>
      </c>
      <c r="K94">
        <f t="shared" si="4"/>
        <v>47.395347725262383</v>
      </c>
      <c r="L94">
        <f t="shared" si="5"/>
        <v>15.08907012564762</v>
      </c>
      <c r="M94" s="44">
        <f t="shared" si="6"/>
        <v>0</v>
      </c>
      <c r="N94">
        <f t="shared" si="7"/>
        <v>62.484417850910006</v>
      </c>
    </row>
    <row r="95" spans="1:14" x14ac:dyDescent="0.25">
      <c r="A95" s="37">
        <v>2001</v>
      </c>
      <c r="B95" s="12">
        <v>2000</v>
      </c>
      <c r="C95" s="12" t="s">
        <v>14</v>
      </c>
      <c r="D95" s="12">
        <v>2004</v>
      </c>
      <c r="E95" s="12">
        <v>0.3</v>
      </c>
      <c r="F95" s="12">
        <v>50</v>
      </c>
      <c r="G95" s="13">
        <v>1286.6492146596859</v>
      </c>
      <c r="H95" s="13">
        <v>34.031413612565444</v>
      </c>
      <c r="I95" s="13">
        <v>0</v>
      </c>
      <c r="J95" s="14">
        <v>10280</v>
      </c>
      <c r="K95">
        <f t="shared" si="4"/>
        <v>63.647031166575033</v>
      </c>
      <c r="L95">
        <f t="shared" si="5"/>
        <v>12.949548558814859</v>
      </c>
      <c r="M95" s="44">
        <f t="shared" si="6"/>
        <v>0</v>
      </c>
      <c r="N95">
        <f t="shared" si="7"/>
        <v>76.596579725389887</v>
      </c>
    </row>
    <row r="96" spans="1:14" x14ac:dyDescent="0.25">
      <c r="A96" s="37">
        <v>2001</v>
      </c>
      <c r="B96" s="12">
        <v>2000</v>
      </c>
      <c r="C96" s="12" t="s">
        <v>13</v>
      </c>
      <c r="D96" s="12">
        <v>2004</v>
      </c>
      <c r="E96" s="12">
        <v>0.25</v>
      </c>
      <c r="F96" s="12">
        <v>100</v>
      </c>
      <c r="G96" s="13">
        <v>3856.0209424083769</v>
      </c>
      <c r="H96" s="13">
        <v>61.151832460732983</v>
      </c>
      <c r="I96" s="13">
        <v>0</v>
      </c>
      <c r="J96" s="14">
        <v>10280</v>
      </c>
      <c r="K96">
        <f t="shared" si="4"/>
        <v>228.89622032561141</v>
      </c>
      <c r="L96">
        <f t="shared" si="5"/>
        <v>27.923211169284468</v>
      </c>
      <c r="M96" s="44">
        <f t="shared" si="6"/>
        <v>0</v>
      </c>
      <c r="N96">
        <f t="shared" si="7"/>
        <v>256.81943149489587</v>
      </c>
    </row>
    <row r="97" spans="1:14" x14ac:dyDescent="0.25">
      <c r="A97" s="37">
        <v>2001</v>
      </c>
      <c r="B97" s="12">
        <v>2000</v>
      </c>
      <c r="C97" s="12" t="s">
        <v>15</v>
      </c>
      <c r="D97" s="12">
        <v>2003</v>
      </c>
      <c r="E97" s="12">
        <v>0.25</v>
      </c>
      <c r="F97" s="12">
        <v>5</v>
      </c>
      <c r="G97" s="13">
        <v>5565.4450261780103</v>
      </c>
      <c r="H97" s="13">
        <v>12.892670157068062</v>
      </c>
      <c r="I97" s="13">
        <v>0</v>
      </c>
      <c r="J97" s="14">
        <v>10280</v>
      </c>
      <c r="K97">
        <f t="shared" si="4"/>
        <v>330.36888283248464</v>
      </c>
      <c r="L97">
        <f t="shared" si="5"/>
        <v>5.8870639986612154</v>
      </c>
      <c r="M97" s="44">
        <f t="shared" si="6"/>
        <v>0</v>
      </c>
      <c r="N97">
        <f t="shared" si="7"/>
        <v>336.25594683114588</v>
      </c>
    </row>
    <row r="98" spans="1:14" x14ac:dyDescent="0.25">
      <c r="A98" s="37">
        <v>2002</v>
      </c>
      <c r="B98" s="12">
        <v>2001</v>
      </c>
      <c r="C98" s="12" t="s">
        <v>25</v>
      </c>
      <c r="D98" s="12">
        <v>2005</v>
      </c>
      <c r="E98" s="7">
        <v>0.55000000000000004</v>
      </c>
      <c r="F98" s="12">
        <v>400</v>
      </c>
      <c r="G98" s="13">
        <v>1416.4556962025315</v>
      </c>
      <c r="H98" s="13">
        <v>29.632911392405063</v>
      </c>
      <c r="I98" s="13">
        <v>4.2784810126582276</v>
      </c>
      <c r="J98" s="14">
        <v>9087</v>
      </c>
      <c r="K98">
        <f t="shared" si="4"/>
        <v>38.219020445481334</v>
      </c>
      <c r="L98">
        <f t="shared" si="5"/>
        <v>6.1504589855552219</v>
      </c>
      <c r="M98" s="44">
        <f t="shared" si="6"/>
        <v>4.2784810126582276</v>
      </c>
      <c r="N98">
        <f t="shared" si="7"/>
        <v>48.647960443694778</v>
      </c>
    </row>
    <row r="99" spans="1:14" x14ac:dyDescent="0.25">
      <c r="A99" s="37">
        <v>2002</v>
      </c>
      <c r="B99" s="12">
        <v>2001</v>
      </c>
      <c r="C99" s="12" t="s">
        <v>22</v>
      </c>
      <c r="D99" s="12">
        <v>2005</v>
      </c>
      <c r="E99" s="7">
        <v>0.55000000000000004</v>
      </c>
      <c r="F99" s="12">
        <v>428</v>
      </c>
      <c r="G99" s="13">
        <v>1693.6708860759493</v>
      </c>
      <c r="H99" s="13">
        <v>41.354430379746837</v>
      </c>
      <c r="I99" s="13">
        <v>1.0126582278481013</v>
      </c>
      <c r="J99" s="14">
        <v>6968</v>
      </c>
      <c r="K99">
        <f t="shared" si="4"/>
        <v>45.698882355722994</v>
      </c>
      <c r="L99">
        <f t="shared" si="5"/>
        <v>8.5833188833015424</v>
      </c>
      <c r="M99" s="44">
        <f t="shared" si="6"/>
        <v>1.0126582278481013</v>
      </c>
      <c r="N99">
        <f t="shared" si="7"/>
        <v>55.294859466872637</v>
      </c>
    </row>
    <row r="100" spans="1:14" x14ac:dyDescent="0.25">
      <c r="A100" s="37">
        <v>2002</v>
      </c>
      <c r="B100" s="12">
        <v>2001</v>
      </c>
      <c r="C100" s="12" t="s">
        <v>3</v>
      </c>
      <c r="D100" s="12">
        <v>1997</v>
      </c>
      <c r="E100" s="12">
        <v>0.15</v>
      </c>
      <c r="F100" s="12">
        <v>300</v>
      </c>
      <c r="G100" s="13">
        <v>1352.9411764705883</v>
      </c>
      <c r="H100" s="13">
        <v>41.042780748663098</v>
      </c>
      <c r="I100" s="13">
        <v>0.68181818181818188</v>
      </c>
      <c r="J100" s="14">
        <v>9500</v>
      </c>
      <c r="K100">
        <f t="shared" si="4"/>
        <v>133.85262780911455</v>
      </c>
      <c r="L100">
        <f t="shared" si="5"/>
        <v>31.23499295940875</v>
      </c>
      <c r="M100" s="44">
        <f t="shared" si="6"/>
        <v>0.68181818181818188</v>
      </c>
      <c r="N100">
        <f t="shared" si="7"/>
        <v>165.76943895034148</v>
      </c>
    </row>
    <row r="101" spans="1:14" x14ac:dyDescent="0.25">
      <c r="A101" s="37">
        <v>2002</v>
      </c>
      <c r="B101" s="12">
        <v>2001</v>
      </c>
      <c r="C101" s="12" t="s">
        <v>26</v>
      </c>
      <c r="D101" s="12">
        <v>2004</v>
      </c>
      <c r="E101" s="12">
        <v>0.6</v>
      </c>
      <c r="F101" s="12">
        <v>250</v>
      </c>
      <c r="G101" s="13">
        <v>577.21518987341767</v>
      </c>
      <c r="H101" s="13">
        <v>19.759493670886073</v>
      </c>
      <c r="I101" s="13">
        <v>0.65822784810126578</v>
      </c>
      <c r="J101" s="14">
        <v>7000</v>
      </c>
      <c r="K101">
        <f t="shared" si="4"/>
        <v>14.2766314085891</v>
      </c>
      <c r="L101">
        <f t="shared" si="5"/>
        <v>3.759416604049862</v>
      </c>
      <c r="M101" s="44">
        <f t="shared" si="6"/>
        <v>0.65822784810126578</v>
      </c>
      <c r="N101">
        <f t="shared" si="7"/>
        <v>18.694275860740227</v>
      </c>
    </row>
    <row r="102" spans="1:14" x14ac:dyDescent="0.25">
      <c r="A102" s="37">
        <v>2002</v>
      </c>
      <c r="B102" s="12">
        <v>2001</v>
      </c>
      <c r="C102" s="12" t="s">
        <v>5</v>
      </c>
      <c r="D102" s="12">
        <v>2004</v>
      </c>
      <c r="E102" s="12">
        <v>0.6</v>
      </c>
      <c r="F102" s="12">
        <v>400</v>
      </c>
      <c r="G102" s="13">
        <v>746.83544303797464</v>
      </c>
      <c r="H102" s="13">
        <v>18.303797468354432</v>
      </c>
      <c r="I102" s="13">
        <v>0.65822784810126578</v>
      </c>
      <c r="J102" s="14">
        <v>6350</v>
      </c>
      <c r="K102">
        <f t="shared" si="4"/>
        <v>18.47195730497274</v>
      </c>
      <c r="L102">
        <f t="shared" si="5"/>
        <v>3.4824576614068556</v>
      </c>
      <c r="M102" s="44">
        <f t="shared" si="6"/>
        <v>0.65822784810126578</v>
      </c>
      <c r="N102">
        <f t="shared" si="7"/>
        <v>22.612642814480861</v>
      </c>
    </row>
    <row r="103" spans="1:14" x14ac:dyDescent="0.25">
      <c r="A103" s="37">
        <v>2002</v>
      </c>
      <c r="B103" s="12">
        <v>2001</v>
      </c>
      <c r="C103" s="12" t="s">
        <v>8</v>
      </c>
      <c r="D103" s="12">
        <v>2002</v>
      </c>
      <c r="E103" s="12">
        <v>0.05</v>
      </c>
      <c r="F103" s="12">
        <v>160</v>
      </c>
      <c r="G103" s="13">
        <v>429.11392405063287</v>
      </c>
      <c r="H103" s="13">
        <v>8.1645569620253156</v>
      </c>
      <c r="I103" s="13">
        <v>0.12658227848101267</v>
      </c>
      <c r="J103" s="14">
        <v>10600</v>
      </c>
      <c r="K103">
        <f t="shared" si="4"/>
        <v>127.36258019767642</v>
      </c>
      <c r="L103">
        <f t="shared" si="5"/>
        <v>18.640541009190216</v>
      </c>
      <c r="M103" s="44">
        <f t="shared" si="6"/>
        <v>0.12658227848101267</v>
      </c>
      <c r="N103">
        <f t="shared" si="7"/>
        <v>146.12970348534765</v>
      </c>
    </row>
    <row r="104" spans="1:14" x14ac:dyDescent="0.25">
      <c r="A104" s="37">
        <v>2002</v>
      </c>
      <c r="B104" s="12">
        <v>2001</v>
      </c>
      <c r="C104" s="12" t="s">
        <v>4</v>
      </c>
      <c r="D104" s="12">
        <v>2003</v>
      </c>
      <c r="E104" s="12">
        <v>0.05</v>
      </c>
      <c r="F104" s="12">
        <v>120</v>
      </c>
      <c r="G104" s="13">
        <v>600</v>
      </c>
      <c r="H104" s="13">
        <v>11.594936708860759</v>
      </c>
      <c r="I104" s="13">
        <v>0.12658227848101267</v>
      </c>
      <c r="J104" s="14">
        <v>8000</v>
      </c>
      <c r="K104">
        <f t="shared" si="4"/>
        <v>178.08219178082189</v>
      </c>
      <c r="L104">
        <f t="shared" si="5"/>
        <v>26.472458239408127</v>
      </c>
      <c r="M104" s="44">
        <f t="shared" si="6"/>
        <v>0.12658227848101267</v>
      </c>
      <c r="N104">
        <f t="shared" si="7"/>
        <v>204.68123229871102</v>
      </c>
    </row>
    <row r="105" spans="1:14" x14ac:dyDescent="0.25">
      <c r="A105" s="37">
        <v>2002</v>
      </c>
      <c r="B105" s="12">
        <v>2001</v>
      </c>
      <c r="C105" s="12" t="s">
        <v>32</v>
      </c>
      <c r="D105" s="12">
        <v>2005</v>
      </c>
      <c r="E105" s="12">
        <v>0.4</v>
      </c>
      <c r="F105" s="12">
        <v>500</v>
      </c>
      <c r="G105" s="13">
        <v>2538.3240396248566</v>
      </c>
      <c r="H105" s="13">
        <v>16.281045989453986</v>
      </c>
      <c r="I105" s="13">
        <v>5.6808361608645406</v>
      </c>
      <c r="J105" s="14">
        <v>10338</v>
      </c>
      <c r="K105">
        <f t="shared" si="4"/>
        <v>94.172980922155062</v>
      </c>
      <c r="L105">
        <f t="shared" si="5"/>
        <v>4.6464172344332146</v>
      </c>
      <c r="M105" s="44">
        <f t="shared" si="6"/>
        <v>5.6808361608645406</v>
      </c>
      <c r="N105">
        <f t="shared" si="7"/>
        <v>104.50023431745282</v>
      </c>
    </row>
    <row r="106" spans="1:14" x14ac:dyDescent="0.25">
      <c r="A106" s="37">
        <v>2002</v>
      </c>
      <c r="B106" s="12">
        <v>2001</v>
      </c>
      <c r="C106" s="12" t="s">
        <v>6</v>
      </c>
      <c r="D106" s="12">
        <v>2004</v>
      </c>
      <c r="E106" s="12">
        <v>0.8</v>
      </c>
      <c r="F106" s="12">
        <v>10</v>
      </c>
      <c r="G106" s="13">
        <v>2646.8354430379745</v>
      </c>
      <c r="H106" s="13">
        <v>18.962025316455694</v>
      </c>
      <c r="I106" s="13">
        <v>2.6329113924050631</v>
      </c>
      <c r="J106" s="14">
        <v>5361</v>
      </c>
      <c r="K106">
        <f t="shared" si="4"/>
        <v>49.099401768683897</v>
      </c>
      <c r="L106">
        <f t="shared" si="5"/>
        <v>2.7057684526905956</v>
      </c>
      <c r="M106" s="44">
        <f t="shared" si="6"/>
        <v>2.6329113924050631</v>
      </c>
      <c r="N106">
        <f t="shared" si="7"/>
        <v>54.438081613779559</v>
      </c>
    </row>
    <row r="107" spans="1:14" x14ac:dyDescent="0.25">
      <c r="A107" s="37">
        <v>2002</v>
      </c>
      <c r="B107" s="12">
        <v>2001</v>
      </c>
      <c r="C107" s="12" t="s">
        <v>18</v>
      </c>
      <c r="D107" s="12">
        <v>2005</v>
      </c>
      <c r="E107" s="12">
        <v>0.9</v>
      </c>
      <c r="F107" s="12">
        <v>600</v>
      </c>
      <c r="G107" s="13">
        <v>2713.9240506329111</v>
      </c>
      <c r="H107" s="13">
        <v>72.443037974683534</v>
      </c>
      <c r="I107" s="13">
        <v>0.53164556962025311</v>
      </c>
      <c r="J107" s="14">
        <v>10400</v>
      </c>
      <c r="K107">
        <f t="shared" si="4"/>
        <v>44.750142894758802</v>
      </c>
      <c r="L107">
        <f t="shared" si="5"/>
        <v>9.1886146593966931</v>
      </c>
      <c r="M107" s="44">
        <f t="shared" si="6"/>
        <v>0.53164556962025311</v>
      </c>
      <c r="N107">
        <f t="shared" si="7"/>
        <v>54.470403123775746</v>
      </c>
    </row>
    <row r="108" spans="1:14" x14ac:dyDescent="0.25">
      <c r="A108" s="37">
        <v>2002</v>
      </c>
      <c r="B108" s="12">
        <v>2001</v>
      </c>
      <c r="C108" s="12" t="s">
        <v>11</v>
      </c>
      <c r="D108" s="12">
        <v>2005</v>
      </c>
      <c r="E108" s="12">
        <v>0.55000000000000004</v>
      </c>
      <c r="F108" s="12">
        <v>100</v>
      </c>
      <c r="G108" s="13">
        <v>2183.5443037974683</v>
      </c>
      <c r="H108" s="13">
        <v>56.898734177215189</v>
      </c>
      <c r="I108" s="13">
        <v>3.6708860759493667</v>
      </c>
      <c r="J108" s="14">
        <v>8911</v>
      </c>
      <c r="K108">
        <f t="shared" si="4"/>
        <v>58.916720525876059</v>
      </c>
      <c r="L108">
        <f t="shared" si="5"/>
        <v>11.809616890248067</v>
      </c>
      <c r="M108" s="44">
        <f t="shared" si="6"/>
        <v>3.6708860759493667</v>
      </c>
      <c r="N108">
        <f t="shared" si="7"/>
        <v>74.397223492073493</v>
      </c>
    </row>
    <row r="109" spans="1:14" x14ac:dyDescent="0.25">
      <c r="A109" s="37">
        <v>2002</v>
      </c>
      <c r="B109" s="12">
        <v>2001</v>
      </c>
      <c r="C109" s="12" t="s">
        <v>12</v>
      </c>
      <c r="D109" s="12">
        <v>2004</v>
      </c>
      <c r="E109" s="12">
        <v>0.7</v>
      </c>
      <c r="F109" s="12">
        <v>30</v>
      </c>
      <c r="G109" s="13">
        <v>1808.8607594936709</v>
      </c>
      <c r="H109" s="13">
        <v>121.91139240506328</v>
      </c>
      <c r="I109" s="13">
        <v>1.2658227848101266E-2</v>
      </c>
      <c r="J109" s="14">
        <v>13648</v>
      </c>
      <c r="K109">
        <f t="shared" si="4"/>
        <v>38.3483200805899</v>
      </c>
      <c r="L109">
        <f t="shared" si="5"/>
        <v>19.881179452880509</v>
      </c>
      <c r="M109" s="44">
        <f t="shared" si="6"/>
        <v>1.2658227848101266E-2</v>
      </c>
      <c r="N109">
        <f t="shared" si="7"/>
        <v>58.242157761318509</v>
      </c>
    </row>
    <row r="110" spans="1:14" x14ac:dyDescent="0.25">
      <c r="A110" s="37">
        <v>2002</v>
      </c>
      <c r="B110" s="12">
        <v>2001</v>
      </c>
      <c r="C110" s="12" t="s">
        <v>10</v>
      </c>
      <c r="D110" s="12">
        <v>2006</v>
      </c>
      <c r="E110" s="12">
        <v>0.7</v>
      </c>
      <c r="F110" s="12">
        <v>50</v>
      </c>
      <c r="G110" s="13">
        <v>2210.1265822784808</v>
      </c>
      <c r="H110" s="13">
        <v>88.696202531645554</v>
      </c>
      <c r="I110" s="13">
        <v>0</v>
      </c>
      <c r="J110" s="14">
        <v>32173</v>
      </c>
      <c r="K110">
        <f t="shared" si="4"/>
        <v>46.855260224429635</v>
      </c>
      <c r="L110">
        <f t="shared" si="5"/>
        <v>14.464481821860007</v>
      </c>
      <c r="M110" s="44">
        <f t="shared" si="6"/>
        <v>0</v>
      </c>
      <c r="N110">
        <f t="shared" si="7"/>
        <v>61.31974204628964</v>
      </c>
    </row>
    <row r="111" spans="1:14" x14ac:dyDescent="0.25">
      <c r="A111" s="37">
        <v>2002</v>
      </c>
      <c r="B111" s="12">
        <v>2001</v>
      </c>
      <c r="C111" s="12" t="s">
        <v>14</v>
      </c>
      <c r="D111" s="12">
        <v>2004</v>
      </c>
      <c r="E111" s="12">
        <v>0.3</v>
      </c>
      <c r="F111" s="12">
        <v>50</v>
      </c>
      <c r="G111" s="13">
        <v>1243.0379746835442</v>
      </c>
      <c r="H111" s="13">
        <v>32.329113924050631</v>
      </c>
      <c r="I111" s="13">
        <v>0</v>
      </c>
      <c r="J111" s="14">
        <v>10280</v>
      </c>
      <c r="K111">
        <f t="shared" si="4"/>
        <v>61.489701944010946</v>
      </c>
      <c r="L111">
        <f t="shared" si="5"/>
        <v>12.301793730612873</v>
      </c>
      <c r="M111" s="44">
        <f t="shared" si="6"/>
        <v>0</v>
      </c>
      <c r="N111">
        <f t="shared" si="7"/>
        <v>73.791495674623818</v>
      </c>
    </row>
    <row r="112" spans="1:14" x14ac:dyDescent="0.25">
      <c r="A112" s="37">
        <v>2002</v>
      </c>
      <c r="B112" s="12">
        <v>2001</v>
      </c>
      <c r="C112" s="12" t="s">
        <v>13</v>
      </c>
      <c r="D112" s="12">
        <v>2004</v>
      </c>
      <c r="E112" s="12">
        <v>0.25</v>
      </c>
      <c r="F112" s="12">
        <v>100</v>
      </c>
      <c r="G112" s="13">
        <v>3213.9240506329111</v>
      </c>
      <c r="H112" s="13">
        <v>60.59493670886075</v>
      </c>
      <c r="I112" s="13">
        <v>0</v>
      </c>
      <c r="J112" s="14">
        <v>10280</v>
      </c>
      <c r="K112">
        <f t="shared" si="4"/>
        <v>190.78087971793533</v>
      </c>
      <c r="L112">
        <f t="shared" si="5"/>
        <v>27.668920871625911</v>
      </c>
      <c r="M112" s="44">
        <f t="shared" si="6"/>
        <v>0</v>
      </c>
      <c r="N112">
        <f t="shared" si="7"/>
        <v>218.44980058956125</v>
      </c>
    </row>
    <row r="113" spans="1:14" x14ac:dyDescent="0.25">
      <c r="A113" s="37">
        <v>2002</v>
      </c>
      <c r="B113" s="12">
        <v>2001</v>
      </c>
      <c r="C113" s="12" t="s">
        <v>15</v>
      </c>
      <c r="D113" s="12">
        <v>2003</v>
      </c>
      <c r="E113" s="12">
        <v>0.25</v>
      </c>
      <c r="F113" s="12">
        <v>5</v>
      </c>
      <c r="G113" s="13">
        <v>4849.3670886075943</v>
      </c>
      <c r="H113" s="13">
        <v>12.468354430379746</v>
      </c>
      <c r="I113" s="13">
        <v>0</v>
      </c>
      <c r="J113" s="14">
        <v>10280</v>
      </c>
      <c r="K113">
        <f t="shared" si="4"/>
        <v>287.8619732963412</v>
      </c>
      <c r="L113">
        <f t="shared" si="5"/>
        <v>5.6933125252875554</v>
      </c>
      <c r="M113" s="44">
        <f t="shared" si="6"/>
        <v>0</v>
      </c>
      <c r="N113">
        <f t="shared" si="7"/>
        <v>293.55528582162879</v>
      </c>
    </row>
    <row r="114" spans="1:14" x14ac:dyDescent="0.25">
      <c r="A114" s="37">
        <v>2003</v>
      </c>
      <c r="B114" s="12">
        <v>2002</v>
      </c>
      <c r="C114" s="12" t="s">
        <v>25</v>
      </c>
      <c r="D114" s="12">
        <v>2006</v>
      </c>
      <c r="E114" s="7">
        <v>0.55000000000000004</v>
      </c>
      <c r="F114" s="36">
        <v>600</v>
      </c>
      <c r="G114" s="13">
        <v>1421.1822660098521</v>
      </c>
      <c r="H114" s="13">
        <v>30.197044334975367</v>
      </c>
      <c r="I114" s="13">
        <v>3.7807881773399012</v>
      </c>
      <c r="J114" s="14">
        <v>8600</v>
      </c>
      <c r="K114">
        <f t="shared" si="4"/>
        <v>38.346553462283268</v>
      </c>
      <c r="L114">
        <f t="shared" si="5"/>
        <v>6.2675475996212873</v>
      </c>
      <c r="M114" s="44">
        <f t="shared" si="6"/>
        <v>3.7807881773399012</v>
      </c>
      <c r="N114">
        <f t="shared" si="7"/>
        <v>48.394889239244456</v>
      </c>
    </row>
    <row r="115" spans="1:14" x14ac:dyDescent="0.25">
      <c r="A115" s="37">
        <v>2003</v>
      </c>
      <c r="B115" s="12">
        <v>2002</v>
      </c>
      <c r="C115" s="12" t="s">
        <v>22</v>
      </c>
      <c r="D115" s="12">
        <v>2006</v>
      </c>
      <c r="E115" s="7">
        <v>0.55000000000000004</v>
      </c>
      <c r="F115" s="36">
        <v>550</v>
      </c>
      <c r="G115" s="13">
        <v>1683.4975369458127</v>
      </c>
      <c r="H115" s="13">
        <v>41.52709359605911</v>
      </c>
      <c r="I115" s="13">
        <v>2.5123152709359604</v>
      </c>
      <c r="J115" s="14">
        <v>7200</v>
      </c>
      <c r="K115">
        <f t="shared" si="4"/>
        <v>45.424383520746296</v>
      </c>
      <c r="L115">
        <f t="shared" si="5"/>
        <v>8.6191559975216077</v>
      </c>
      <c r="M115" s="44">
        <f t="shared" si="6"/>
        <v>2.5123152709359604</v>
      </c>
      <c r="N115">
        <f t="shared" si="7"/>
        <v>56.555854789203863</v>
      </c>
    </row>
    <row r="116" spans="1:14" x14ac:dyDescent="0.25">
      <c r="A116" s="37">
        <v>2003</v>
      </c>
      <c r="B116" s="12">
        <v>2002</v>
      </c>
      <c r="C116" s="12" t="s">
        <v>3</v>
      </c>
      <c r="D116" s="12">
        <v>1997</v>
      </c>
      <c r="E116" s="12">
        <v>0.15</v>
      </c>
      <c r="F116" s="12">
        <v>300</v>
      </c>
      <c r="G116" s="13">
        <v>1352.9411764705883</v>
      </c>
      <c r="H116" s="13">
        <v>41.042780748663098</v>
      </c>
      <c r="I116" s="13">
        <v>0.68181818181818188</v>
      </c>
      <c r="J116" s="14">
        <v>9500</v>
      </c>
      <c r="K116">
        <f t="shared" si="4"/>
        <v>133.85262780911455</v>
      </c>
      <c r="L116">
        <f t="shared" si="5"/>
        <v>31.23499295940875</v>
      </c>
      <c r="M116" s="44">
        <f t="shared" si="6"/>
        <v>0.68181818181818188</v>
      </c>
      <c r="N116">
        <f t="shared" si="7"/>
        <v>165.76943895034148</v>
      </c>
    </row>
    <row r="117" spans="1:14" x14ac:dyDescent="0.25">
      <c r="A117" s="37">
        <v>2003</v>
      </c>
      <c r="B117" s="12">
        <v>2002</v>
      </c>
      <c r="C117" s="12" t="s">
        <v>26</v>
      </c>
      <c r="D117" s="12">
        <v>2005</v>
      </c>
      <c r="E117" s="12">
        <v>0.6</v>
      </c>
      <c r="F117" s="36">
        <v>250</v>
      </c>
      <c r="G117" s="13">
        <v>660.09852216748766</v>
      </c>
      <c r="H117" s="13">
        <v>15.098522167487683</v>
      </c>
      <c r="I117" s="13">
        <v>2.5123152709359604</v>
      </c>
      <c r="J117" s="14">
        <v>7000</v>
      </c>
      <c r="K117">
        <f t="shared" si="4"/>
        <v>16.32663772484273</v>
      </c>
      <c r="L117">
        <f t="shared" si="5"/>
        <v>2.8726259831597574</v>
      </c>
      <c r="M117" s="44">
        <f t="shared" si="6"/>
        <v>2.5123152709359604</v>
      </c>
      <c r="N117">
        <f t="shared" si="7"/>
        <v>21.711578978938448</v>
      </c>
    </row>
    <row r="118" spans="1:14" x14ac:dyDescent="0.25">
      <c r="A118" s="37">
        <v>2003</v>
      </c>
      <c r="B118" s="12">
        <v>2002</v>
      </c>
      <c r="C118" s="12" t="s">
        <v>5</v>
      </c>
      <c r="D118" s="12">
        <v>2005</v>
      </c>
      <c r="E118" s="12">
        <v>0.6</v>
      </c>
      <c r="F118" s="36">
        <v>400</v>
      </c>
      <c r="G118" s="13">
        <v>748.76847290640387</v>
      </c>
      <c r="H118" s="13">
        <v>12.586206896551724</v>
      </c>
      <c r="I118" s="13">
        <v>2.5123152709359604</v>
      </c>
      <c r="J118" s="14">
        <v>6350</v>
      </c>
      <c r="K118">
        <f t="shared" si="4"/>
        <v>18.519768165493247</v>
      </c>
      <c r="L118">
        <f t="shared" si="5"/>
        <v>2.3946360153256707</v>
      </c>
      <c r="M118" s="44">
        <f t="shared" si="6"/>
        <v>2.5123152709359604</v>
      </c>
      <c r="N118">
        <f t="shared" si="7"/>
        <v>23.426719451754877</v>
      </c>
    </row>
    <row r="119" spans="1:14" x14ac:dyDescent="0.25">
      <c r="A119" s="37">
        <v>2003</v>
      </c>
      <c r="B119" s="12">
        <v>2002</v>
      </c>
      <c r="C119" s="12" t="s">
        <v>8</v>
      </c>
      <c r="D119" s="12">
        <v>2004</v>
      </c>
      <c r="E119" s="12">
        <v>0.05</v>
      </c>
      <c r="F119" s="36">
        <v>160</v>
      </c>
      <c r="G119" s="13">
        <v>503.69458128078816</v>
      </c>
      <c r="H119" s="13">
        <v>12.586206896551724</v>
      </c>
      <c r="I119" s="13">
        <v>5.0369458128078817</v>
      </c>
      <c r="J119" s="14">
        <v>10450</v>
      </c>
      <c r="K119">
        <f t="shared" si="4"/>
        <v>149.4983917043435</v>
      </c>
      <c r="L119">
        <f t="shared" si="5"/>
        <v>28.735632183908049</v>
      </c>
      <c r="M119" s="44">
        <f t="shared" si="6"/>
        <v>5.0369458128078817</v>
      </c>
      <c r="N119">
        <f t="shared" si="7"/>
        <v>183.27096970105944</v>
      </c>
    </row>
    <row r="120" spans="1:14" x14ac:dyDescent="0.25">
      <c r="A120" s="37">
        <v>2003</v>
      </c>
      <c r="B120" s="12">
        <v>2002</v>
      </c>
      <c r="C120" s="12" t="s">
        <v>4</v>
      </c>
      <c r="D120" s="12">
        <v>2004</v>
      </c>
      <c r="E120" s="12">
        <v>0.05</v>
      </c>
      <c r="F120" s="36">
        <v>230</v>
      </c>
      <c r="G120" s="13">
        <v>566.50246305418716</v>
      </c>
      <c r="H120" s="13">
        <v>10.061576354679802</v>
      </c>
      <c r="I120" s="13">
        <v>3.7807881773399012</v>
      </c>
      <c r="J120" s="14">
        <v>8550</v>
      </c>
      <c r="K120">
        <f t="shared" si="4"/>
        <v>168.1400004498729</v>
      </c>
      <c r="L120">
        <f t="shared" si="5"/>
        <v>22.971635512967588</v>
      </c>
      <c r="M120" s="44">
        <f t="shared" si="6"/>
        <v>3.7807881773399012</v>
      </c>
      <c r="N120">
        <f t="shared" si="7"/>
        <v>194.8924241401804</v>
      </c>
    </row>
    <row r="121" spans="1:14" x14ac:dyDescent="0.25">
      <c r="A121" s="37">
        <v>2003</v>
      </c>
      <c r="B121" s="12">
        <v>2002</v>
      </c>
      <c r="C121" s="12" t="s">
        <v>32</v>
      </c>
      <c r="D121" s="12">
        <v>2006</v>
      </c>
      <c r="E121" s="12">
        <v>0.4</v>
      </c>
      <c r="F121" s="12">
        <v>500</v>
      </c>
      <c r="G121" s="13">
        <v>2265.280797348641</v>
      </c>
      <c r="H121" s="13">
        <v>15.731597800236305</v>
      </c>
      <c r="I121" s="13">
        <v>5.603969762851241</v>
      </c>
      <c r="J121" s="14">
        <v>10338</v>
      </c>
      <c r="K121">
        <f t="shared" si="4"/>
        <v>84.042951956427899</v>
      </c>
      <c r="L121">
        <f t="shared" si="5"/>
        <v>4.4896112443596756</v>
      </c>
      <c r="M121" s="44">
        <f t="shared" si="6"/>
        <v>5.603969762851241</v>
      </c>
      <c r="N121">
        <f t="shared" si="7"/>
        <v>94.136532963638814</v>
      </c>
    </row>
    <row r="122" spans="1:14" x14ac:dyDescent="0.25">
      <c r="A122" s="37">
        <v>2003</v>
      </c>
      <c r="B122" s="12">
        <v>2002</v>
      </c>
      <c r="C122" s="12" t="s">
        <v>6</v>
      </c>
      <c r="D122" s="12">
        <v>2005</v>
      </c>
      <c r="E122" s="12">
        <v>0.8</v>
      </c>
      <c r="F122" s="36">
        <v>10</v>
      </c>
      <c r="G122" s="13">
        <v>2631.7733990147781</v>
      </c>
      <c r="H122" s="13">
        <v>8.8054187192118221</v>
      </c>
      <c r="I122" s="13">
        <v>25.160098522167484</v>
      </c>
      <c r="J122" s="14">
        <v>6750</v>
      </c>
      <c r="K122">
        <f t="shared" si="4"/>
        <v>48.819997413230759</v>
      </c>
      <c r="L122">
        <f t="shared" si="5"/>
        <v>1.2564809816226914</v>
      </c>
      <c r="M122" s="44">
        <f t="shared" si="6"/>
        <v>25.160098522167484</v>
      </c>
      <c r="N122">
        <f t="shared" si="7"/>
        <v>75.23657691702094</v>
      </c>
    </row>
    <row r="123" spans="1:14" x14ac:dyDescent="0.25">
      <c r="A123" s="37">
        <v>2003</v>
      </c>
      <c r="B123" s="12">
        <v>2002</v>
      </c>
      <c r="C123" s="12" t="s">
        <v>18</v>
      </c>
      <c r="D123" s="12">
        <v>2007</v>
      </c>
      <c r="E123" s="12">
        <v>0.9</v>
      </c>
      <c r="F123" s="36">
        <v>1000</v>
      </c>
      <c r="G123" s="13">
        <v>2607.1428571428569</v>
      </c>
      <c r="H123" s="13">
        <v>72.019704433497523</v>
      </c>
      <c r="I123" s="13">
        <v>0.52955665024630538</v>
      </c>
      <c r="J123" s="14">
        <v>10400</v>
      </c>
      <c r="K123">
        <f t="shared" si="4"/>
        <v>42.98941798941798</v>
      </c>
      <c r="L123">
        <f t="shared" si="5"/>
        <v>9.1349193852736565</v>
      </c>
      <c r="M123" s="44">
        <f t="shared" si="6"/>
        <v>0.52955665024630538</v>
      </c>
      <c r="N123">
        <f t="shared" si="7"/>
        <v>52.653894024937941</v>
      </c>
    </row>
    <row r="124" spans="1:14" x14ac:dyDescent="0.25">
      <c r="A124" s="37">
        <v>2003</v>
      </c>
      <c r="B124" s="12">
        <v>2002</v>
      </c>
      <c r="C124" s="12" t="s">
        <v>11</v>
      </c>
      <c r="D124" s="12">
        <v>2006</v>
      </c>
      <c r="E124" s="12">
        <v>0.55000000000000004</v>
      </c>
      <c r="F124" s="36">
        <v>100</v>
      </c>
      <c r="G124" s="13">
        <v>2171.1822660098519</v>
      </c>
      <c r="H124" s="13">
        <v>56.576354679802947</v>
      </c>
      <c r="I124" s="13">
        <v>3.6453201970443345</v>
      </c>
      <c r="J124" s="14">
        <v>8911</v>
      </c>
      <c r="K124">
        <f t="shared" si="4"/>
        <v>58.583166164649384</v>
      </c>
      <c r="L124">
        <f t="shared" si="5"/>
        <v>11.742705412993553</v>
      </c>
      <c r="M124" s="44">
        <f t="shared" si="6"/>
        <v>3.6453201970443345</v>
      </c>
      <c r="N124">
        <f t="shared" si="7"/>
        <v>73.97119177468727</v>
      </c>
    </row>
    <row r="125" spans="1:14" x14ac:dyDescent="0.25">
      <c r="A125" s="37">
        <v>2003</v>
      </c>
      <c r="B125" s="12">
        <v>2002</v>
      </c>
      <c r="C125" s="12" t="s">
        <v>12</v>
      </c>
      <c r="D125" s="12">
        <v>2005</v>
      </c>
      <c r="E125" s="12">
        <v>0.7</v>
      </c>
      <c r="F125" s="36">
        <v>30</v>
      </c>
      <c r="G125" s="13">
        <v>1798.0295566502461</v>
      </c>
      <c r="H125" s="13">
        <v>121.20689655172413</v>
      </c>
      <c r="I125" s="13">
        <v>1.231527093596059E-2</v>
      </c>
      <c r="J125" s="14">
        <v>13648</v>
      </c>
      <c r="K125">
        <f t="shared" si="4"/>
        <v>38.118695754163738</v>
      </c>
      <c r="L125">
        <f t="shared" si="5"/>
        <v>19.766291022786064</v>
      </c>
      <c r="M125" s="44">
        <f t="shared" si="6"/>
        <v>1.231527093596059E-2</v>
      </c>
      <c r="N125">
        <f t="shared" si="7"/>
        <v>57.897302047885759</v>
      </c>
    </row>
    <row r="126" spans="1:14" x14ac:dyDescent="0.25">
      <c r="A126" s="37">
        <v>2003</v>
      </c>
      <c r="B126" s="12">
        <v>2002</v>
      </c>
      <c r="C126" s="12" t="s">
        <v>10</v>
      </c>
      <c r="D126" s="12">
        <v>2006</v>
      </c>
      <c r="E126" s="12">
        <v>0.7</v>
      </c>
      <c r="F126" s="36">
        <v>50</v>
      </c>
      <c r="G126" s="13">
        <v>2174.8768472906404</v>
      </c>
      <c r="H126" s="13">
        <v>88.362068965517238</v>
      </c>
      <c r="I126" s="13">
        <v>0</v>
      </c>
      <c r="J126" s="14">
        <v>31797</v>
      </c>
      <c r="K126">
        <f t="shared" si="4"/>
        <v>46.107956645104906</v>
      </c>
      <c r="L126">
        <f t="shared" si="5"/>
        <v>14.409991677351147</v>
      </c>
      <c r="M126" s="44">
        <f t="shared" si="6"/>
        <v>0</v>
      </c>
      <c r="N126">
        <f t="shared" si="7"/>
        <v>60.51794832245605</v>
      </c>
    </row>
    <row r="127" spans="1:14" x14ac:dyDescent="0.25">
      <c r="A127" s="37">
        <v>2003</v>
      </c>
      <c r="B127" s="12">
        <v>2002</v>
      </c>
      <c r="C127" s="12" t="s">
        <v>14</v>
      </c>
      <c r="D127" s="12">
        <v>2005</v>
      </c>
      <c r="E127" s="12">
        <v>0.3</v>
      </c>
      <c r="F127" s="36">
        <v>50</v>
      </c>
      <c r="G127" s="13">
        <v>1235.2216748768471</v>
      </c>
      <c r="H127" s="13">
        <v>32.142857142857146</v>
      </c>
      <c r="I127" s="13">
        <v>0</v>
      </c>
      <c r="J127" s="14">
        <v>10280</v>
      </c>
      <c r="K127">
        <f t="shared" si="4"/>
        <v>61.103050888124095</v>
      </c>
      <c r="L127">
        <f t="shared" si="5"/>
        <v>12.230919765166341</v>
      </c>
      <c r="M127" s="44">
        <f t="shared" si="6"/>
        <v>0</v>
      </c>
      <c r="N127">
        <f t="shared" si="7"/>
        <v>73.333970653290436</v>
      </c>
    </row>
    <row r="128" spans="1:14" x14ac:dyDescent="0.25">
      <c r="A128" s="37">
        <v>2003</v>
      </c>
      <c r="B128" s="12">
        <v>2002</v>
      </c>
      <c r="C128" s="12" t="s">
        <v>13</v>
      </c>
      <c r="D128" s="12">
        <v>2005</v>
      </c>
      <c r="E128" s="12">
        <v>0.25</v>
      </c>
      <c r="F128" s="36">
        <v>100</v>
      </c>
      <c r="G128" s="13">
        <v>3194.5812807881771</v>
      </c>
      <c r="H128" s="13">
        <v>60.233990147783246</v>
      </c>
      <c r="I128" s="13">
        <v>0</v>
      </c>
      <c r="J128" s="14">
        <v>10280</v>
      </c>
      <c r="K128">
        <f t="shared" si="4"/>
        <v>189.63267876824796</v>
      </c>
      <c r="L128">
        <f t="shared" si="5"/>
        <v>27.504105090311985</v>
      </c>
      <c r="M128" s="44">
        <f t="shared" si="6"/>
        <v>0</v>
      </c>
      <c r="N128">
        <f t="shared" si="7"/>
        <v>217.13678385855994</v>
      </c>
    </row>
    <row r="129" spans="1:14" x14ac:dyDescent="0.25">
      <c r="A129" s="37">
        <v>2003</v>
      </c>
      <c r="B129" s="12">
        <v>2002</v>
      </c>
      <c r="C129" s="12" t="s">
        <v>15</v>
      </c>
      <c r="D129" s="12">
        <v>2004</v>
      </c>
      <c r="E129" s="12">
        <v>0.25</v>
      </c>
      <c r="F129" s="36">
        <v>5</v>
      </c>
      <c r="G129" s="13">
        <v>4821.4285714285706</v>
      </c>
      <c r="H129" s="13">
        <v>12.389162561576354</v>
      </c>
      <c r="I129" s="13">
        <v>0</v>
      </c>
      <c r="J129" s="14">
        <v>10280</v>
      </c>
      <c r="K129">
        <f t="shared" si="4"/>
        <v>286.20352250489231</v>
      </c>
      <c r="L129">
        <f t="shared" si="5"/>
        <v>5.6571518546010742</v>
      </c>
      <c r="M129" s="44">
        <f t="shared" si="6"/>
        <v>0</v>
      </c>
      <c r="N129">
        <f t="shared" si="7"/>
        <v>291.86067435949337</v>
      </c>
    </row>
    <row r="130" spans="1:14" x14ac:dyDescent="0.25">
      <c r="A130" s="37">
        <v>2004</v>
      </c>
      <c r="B130" s="12">
        <v>2003</v>
      </c>
      <c r="C130" s="12" t="s">
        <v>25</v>
      </c>
      <c r="D130" s="12">
        <v>2007</v>
      </c>
      <c r="E130" s="7">
        <v>0.55000000000000004</v>
      </c>
      <c r="F130" s="36">
        <v>600</v>
      </c>
      <c r="G130" s="13">
        <v>1415.7575757575758</v>
      </c>
      <c r="H130" s="13">
        <v>30.072727272727274</v>
      </c>
      <c r="I130" s="13">
        <v>3.7575757575757578</v>
      </c>
      <c r="J130" s="14">
        <v>8600</v>
      </c>
      <c r="K130">
        <f t="shared" si="4"/>
        <v>38.200183654729109</v>
      </c>
      <c r="L130">
        <f t="shared" si="5"/>
        <v>6.2417449715083597</v>
      </c>
      <c r="M130" s="44">
        <f t="shared" si="6"/>
        <v>3.7575757575757578</v>
      </c>
      <c r="N130">
        <f t="shared" si="7"/>
        <v>48.199504383813228</v>
      </c>
    </row>
    <row r="131" spans="1:14" x14ac:dyDescent="0.25">
      <c r="A131" s="37">
        <v>2004</v>
      </c>
      <c r="B131" s="12">
        <v>2003</v>
      </c>
      <c r="C131" s="12" t="s">
        <v>22</v>
      </c>
      <c r="D131" s="12">
        <v>2007</v>
      </c>
      <c r="E131" s="7">
        <v>0.55000000000000004</v>
      </c>
      <c r="F131" s="36">
        <v>550</v>
      </c>
      <c r="G131" s="13">
        <v>1676.3636363636365</v>
      </c>
      <c r="H131" s="13">
        <v>41.345454545454544</v>
      </c>
      <c r="I131" s="13">
        <v>2.5090909090909088</v>
      </c>
      <c r="J131" s="14">
        <v>7200</v>
      </c>
      <c r="K131">
        <f t="shared" si="4"/>
        <v>45.231895543228049</v>
      </c>
      <c r="L131">
        <f t="shared" si="5"/>
        <v>8.5814559039963765</v>
      </c>
      <c r="M131" s="44">
        <f t="shared" si="6"/>
        <v>2.5090909090909088</v>
      </c>
      <c r="N131">
        <f t="shared" si="7"/>
        <v>56.322442356315335</v>
      </c>
    </row>
    <row r="132" spans="1:14" x14ac:dyDescent="0.25">
      <c r="A132" s="37">
        <v>2004</v>
      </c>
      <c r="B132" s="12">
        <v>2003</v>
      </c>
      <c r="C132" s="12" t="s">
        <v>3</v>
      </c>
      <c r="D132" s="12">
        <v>1997</v>
      </c>
      <c r="E132" s="12">
        <v>0.15</v>
      </c>
      <c r="F132" s="12">
        <v>300</v>
      </c>
      <c r="G132" s="13">
        <v>1352.9411764705883</v>
      </c>
      <c r="H132" s="13">
        <v>41.042780748663098</v>
      </c>
      <c r="I132" s="13">
        <v>0.68181818181818188</v>
      </c>
      <c r="J132" s="14">
        <v>9500</v>
      </c>
      <c r="K132">
        <f t="shared" ref="K132:K191" si="8">G132*0.13*1000/8760/E132</f>
        <v>133.85262780911455</v>
      </c>
      <c r="L132">
        <f t="shared" ref="L132:L191" si="9">H132*1000/8760/E132</f>
        <v>31.23499295940875</v>
      </c>
      <c r="M132" s="44">
        <f t="shared" ref="M132:M191" si="10">I132</f>
        <v>0.68181818181818188</v>
      </c>
      <c r="N132">
        <f t="shared" ref="N132:N191" si="11">SUM(K132:M132)</f>
        <v>165.76943895034148</v>
      </c>
    </row>
    <row r="133" spans="1:14" x14ac:dyDescent="0.25">
      <c r="A133" s="37">
        <v>2004</v>
      </c>
      <c r="B133" s="12">
        <v>2003</v>
      </c>
      <c r="C133" s="12" t="s">
        <v>26</v>
      </c>
      <c r="D133" s="12">
        <v>2006</v>
      </c>
      <c r="E133" s="12">
        <v>0.6</v>
      </c>
      <c r="F133" s="36">
        <v>250</v>
      </c>
      <c r="G133" s="13">
        <v>656.969696969697</v>
      </c>
      <c r="H133" s="13">
        <v>15.030303030303031</v>
      </c>
      <c r="I133" s="13">
        <v>2.5090909090909088</v>
      </c>
      <c r="J133" s="14">
        <v>7000</v>
      </c>
      <c r="K133">
        <f t="shared" si="8"/>
        <v>16.249250495825841</v>
      </c>
      <c r="L133">
        <f t="shared" si="9"/>
        <v>2.8596466952631339</v>
      </c>
      <c r="M133" s="44">
        <f t="shared" si="10"/>
        <v>2.5090909090909088</v>
      </c>
      <c r="N133">
        <f t="shared" si="11"/>
        <v>21.617988100179883</v>
      </c>
    </row>
    <row r="134" spans="1:14" x14ac:dyDescent="0.25">
      <c r="A134" s="37">
        <v>2004</v>
      </c>
      <c r="B134" s="12">
        <v>2003</v>
      </c>
      <c r="C134" s="12" t="s">
        <v>5</v>
      </c>
      <c r="D134" s="12">
        <v>2006</v>
      </c>
      <c r="E134" s="12">
        <v>0.6</v>
      </c>
      <c r="F134" s="36">
        <v>400</v>
      </c>
      <c r="G134" s="13">
        <v>745.4545454545455</v>
      </c>
      <c r="H134" s="13">
        <v>12.533333333333333</v>
      </c>
      <c r="I134" s="13">
        <v>2.5090909090909088</v>
      </c>
      <c r="J134" s="14">
        <v>6350</v>
      </c>
      <c r="K134">
        <f t="shared" si="8"/>
        <v>18.437802684378031</v>
      </c>
      <c r="L134">
        <f t="shared" si="9"/>
        <v>2.3845763571790974</v>
      </c>
      <c r="M134" s="44">
        <f t="shared" si="10"/>
        <v>2.5090909090909088</v>
      </c>
      <c r="N134">
        <f t="shared" si="11"/>
        <v>23.331469950648035</v>
      </c>
    </row>
    <row r="135" spans="1:14" x14ac:dyDescent="0.25">
      <c r="A135" s="37">
        <v>2004</v>
      </c>
      <c r="B135" s="12">
        <v>2003</v>
      </c>
      <c r="C135" s="12" t="s">
        <v>31</v>
      </c>
      <c r="D135" s="12">
        <v>2010</v>
      </c>
      <c r="E135" s="12">
        <v>0.6</v>
      </c>
      <c r="F135" s="36">
        <v>400</v>
      </c>
      <c r="G135" s="13">
        <v>1318.7878787878788</v>
      </c>
      <c r="H135" s="13">
        <v>18.096969696969698</v>
      </c>
      <c r="I135" s="13">
        <v>3.1272727272727274</v>
      </c>
      <c r="J135" s="14">
        <v>7300</v>
      </c>
      <c r="K135">
        <f t="shared" si="8"/>
        <v>32.618421659517544</v>
      </c>
      <c r="L135">
        <f t="shared" si="9"/>
        <v>3.4431068677644023</v>
      </c>
      <c r="M135" s="44">
        <f t="shared" si="10"/>
        <v>3.1272727272727274</v>
      </c>
      <c r="N135">
        <f t="shared" si="11"/>
        <v>39.188801254554669</v>
      </c>
    </row>
    <row r="136" spans="1:14" x14ac:dyDescent="0.25">
      <c r="A136" s="37">
        <v>2004</v>
      </c>
      <c r="B136" s="12">
        <v>2003</v>
      </c>
      <c r="C136" s="12" t="s">
        <v>8</v>
      </c>
      <c r="D136" s="12">
        <v>2005</v>
      </c>
      <c r="E136" s="12">
        <v>0.05</v>
      </c>
      <c r="F136" s="36">
        <v>160</v>
      </c>
      <c r="G136" s="13">
        <v>500.60606060606062</v>
      </c>
      <c r="H136" s="13">
        <v>12.533333333333333</v>
      </c>
      <c r="I136" s="13">
        <v>5.0181818181818176</v>
      </c>
      <c r="J136" s="14">
        <v>10450</v>
      </c>
      <c r="K136">
        <f t="shared" si="8"/>
        <v>148.58170748581708</v>
      </c>
      <c r="L136">
        <f t="shared" si="9"/>
        <v>28.614916286149164</v>
      </c>
      <c r="M136" s="44">
        <f t="shared" si="10"/>
        <v>5.0181818181818176</v>
      </c>
      <c r="N136">
        <f t="shared" si="11"/>
        <v>182.21480559014807</v>
      </c>
    </row>
    <row r="137" spans="1:14" x14ac:dyDescent="0.25">
      <c r="A137" s="37">
        <v>2004</v>
      </c>
      <c r="B137" s="12">
        <v>2003</v>
      </c>
      <c r="C137" s="12" t="s">
        <v>4</v>
      </c>
      <c r="D137" s="12">
        <v>2005</v>
      </c>
      <c r="E137" s="12">
        <v>0.05</v>
      </c>
      <c r="F137" s="36">
        <v>230</v>
      </c>
      <c r="G137" s="13">
        <v>564.84848484848487</v>
      </c>
      <c r="H137" s="13">
        <v>10.024242424242424</v>
      </c>
      <c r="I137" s="13">
        <v>3.7575757575757578</v>
      </c>
      <c r="J137" s="14">
        <v>8550</v>
      </c>
      <c r="K137">
        <f t="shared" si="8"/>
        <v>167.64909367649096</v>
      </c>
      <c r="L137">
        <f t="shared" si="9"/>
        <v>22.886398228863978</v>
      </c>
      <c r="M137" s="44">
        <f t="shared" si="10"/>
        <v>3.7575757575757578</v>
      </c>
      <c r="N137">
        <f t="shared" si="11"/>
        <v>194.2930676629307</v>
      </c>
    </row>
    <row r="138" spans="1:14" x14ac:dyDescent="0.25">
      <c r="A138" s="37">
        <v>2004</v>
      </c>
      <c r="B138" s="12">
        <v>2003</v>
      </c>
      <c r="C138" s="12" t="s">
        <v>32</v>
      </c>
      <c r="D138" s="12">
        <v>2007</v>
      </c>
      <c r="E138" s="12">
        <v>0.4</v>
      </c>
      <c r="F138" s="12">
        <v>500</v>
      </c>
      <c r="G138" s="13">
        <v>1992.2375550724253</v>
      </c>
      <c r="H138" s="13">
        <v>15.182149611018623</v>
      </c>
      <c r="I138" s="13">
        <v>5.5271033648379415</v>
      </c>
      <c r="J138" s="14">
        <v>10338</v>
      </c>
      <c r="K138">
        <f t="shared" si="8"/>
        <v>73.912922990700707</v>
      </c>
      <c r="L138">
        <f t="shared" si="9"/>
        <v>4.3328052542861366</v>
      </c>
      <c r="M138" s="44">
        <f t="shared" si="10"/>
        <v>5.5271033648379415</v>
      </c>
      <c r="N138">
        <f t="shared" si="11"/>
        <v>83.772831609824792</v>
      </c>
    </row>
    <row r="139" spans="1:14" x14ac:dyDescent="0.25">
      <c r="A139" s="37">
        <v>2004</v>
      </c>
      <c r="B139" s="12">
        <v>2003</v>
      </c>
      <c r="C139" s="12" t="s">
        <v>6</v>
      </c>
      <c r="D139" s="12">
        <v>2006</v>
      </c>
      <c r="E139" s="12">
        <v>0.8</v>
      </c>
      <c r="F139" s="36">
        <v>10</v>
      </c>
      <c r="G139" s="13">
        <v>2620.606060606061</v>
      </c>
      <c r="H139" s="13">
        <v>8.7636363636363654</v>
      </c>
      <c r="I139" s="13">
        <v>25.054545454545458</v>
      </c>
      <c r="J139" s="14">
        <v>6750</v>
      </c>
      <c r="K139">
        <f t="shared" si="8"/>
        <v>48.612840736128412</v>
      </c>
      <c r="L139">
        <f t="shared" si="9"/>
        <v>1.2505188875051891</v>
      </c>
      <c r="M139" s="44">
        <f t="shared" si="10"/>
        <v>25.054545454545458</v>
      </c>
      <c r="N139">
        <f t="shared" si="11"/>
        <v>74.917905078179061</v>
      </c>
    </row>
    <row r="140" spans="1:14" x14ac:dyDescent="0.25">
      <c r="A140" s="37">
        <v>2004</v>
      </c>
      <c r="B140" s="12">
        <v>2003</v>
      </c>
      <c r="C140" s="12" t="s">
        <v>18</v>
      </c>
      <c r="D140" s="12">
        <v>2013</v>
      </c>
      <c r="E140" s="12">
        <v>0.9</v>
      </c>
      <c r="F140" s="36">
        <v>1000</v>
      </c>
      <c r="G140" s="13">
        <v>2336.969696969697</v>
      </c>
      <c r="H140" s="13">
        <v>71.721212121212133</v>
      </c>
      <c r="I140" s="13">
        <v>0.52121212121212124</v>
      </c>
      <c r="J140" s="14">
        <v>10400</v>
      </c>
      <c r="K140">
        <f t="shared" si="8"/>
        <v>38.534507940900639</v>
      </c>
      <c r="L140">
        <f t="shared" si="9"/>
        <v>9.097058868748368</v>
      </c>
      <c r="M140" s="44">
        <f t="shared" si="10"/>
        <v>0.52121212121212124</v>
      </c>
      <c r="N140">
        <f t="shared" si="11"/>
        <v>48.152778930861132</v>
      </c>
    </row>
    <row r="141" spans="1:14" x14ac:dyDescent="0.25">
      <c r="A141" s="37">
        <v>2004</v>
      </c>
      <c r="B141" s="12">
        <v>2003</v>
      </c>
      <c r="C141" s="12" t="s">
        <v>11</v>
      </c>
      <c r="D141" s="12">
        <v>2010</v>
      </c>
      <c r="E141" s="12">
        <v>0.55000000000000004</v>
      </c>
      <c r="F141" s="36">
        <v>80</v>
      </c>
      <c r="G141" s="13">
        <v>2098.1818181818185</v>
      </c>
      <c r="H141" s="13">
        <v>56.327272727272728</v>
      </c>
      <c r="I141" s="13">
        <v>3.5878787878787879</v>
      </c>
      <c r="J141" s="14">
        <v>8911</v>
      </c>
      <c r="K141">
        <f t="shared" si="8"/>
        <v>56.613457111589121</v>
      </c>
      <c r="L141">
        <f t="shared" si="9"/>
        <v>11.691007207819162</v>
      </c>
      <c r="M141" s="44">
        <f t="shared" si="10"/>
        <v>3.5878787878787879</v>
      </c>
      <c r="N141">
        <f t="shared" si="11"/>
        <v>71.892343107287076</v>
      </c>
    </row>
    <row r="142" spans="1:14" x14ac:dyDescent="0.25">
      <c r="A142" s="37">
        <v>2004</v>
      </c>
      <c r="B142" s="12">
        <v>2003</v>
      </c>
      <c r="C142" s="12" t="s">
        <v>12</v>
      </c>
      <c r="D142" s="12">
        <v>2006</v>
      </c>
      <c r="E142" s="12">
        <v>0.7</v>
      </c>
      <c r="F142" s="36">
        <v>30</v>
      </c>
      <c r="G142" s="13">
        <v>1790.3030303030305</v>
      </c>
      <c r="H142" s="13">
        <v>120.69090909090909</v>
      </c>
      <c r="I142" s="13">
        <v>1.2121212121212123E-2</v>
      </c>
      <c r="J142" s="14">
        <v>13648</v>
      </c>
      <c r="K142">
        <f t="shared" si="8"/>
        <v>37.954891379548918</v>
      </c>
      <c r="L142">
        <f t="shared" si="9"/>
        <v>19.682144339678587</v>
      </c>
      <c r="M142" s="44">
        <f t="shared" si="10"/>
        <v>1.2121212121212123E-2</v>
      </c>
      <c r="N142">
        <f t="shared" si="11"/>
        <v>57.64915693134872</v>
      </c>
    </row>
    <row r="143" spans="1:14" x14ac:dyDescent="0.25">
      <c r="A143" s="37">
        <v>2004</v>
      </c>
      <c r="B143" s="12">
        <v>2003</v>
      </c>
      <c r="C143" s="12" t="s">
        <v>10</v>
      </c>
      <c r="D143" s="12">
        <v>2007</v>
      </c>
      <c r="E143" s="12">
        <v>0.7</v>
      </c>
      <c r="F143" s="36">
        <v>50</v>
      </c>
      <c r="G143" s="13">
        <v>2670.3030303030305</v>
      </c>
      <c r="H143" s="13">
        <v>96.096969696969708</v>
      </c>
      <c r="I143" s="13">
        <v>0</v>
      </c>
      <c r="J143" s="14">
        <v>36468</v>
      </c>
      <c r="K143">
        <f t="shared" si="8"/>
        <v>56.611120994682643</v>
      </c>
      <c r="L143">
        <f t="shared" si="9"/>
        <v>15.67139101385677</v>
      </c>
      <c r="M143" s="44">
        <f t="shared" si="10"/>
        <v>0</v>
      </c>
      <c r="N143">
        <f t="shared" si="11"/>
        <v>72.282512008539413</v>
      </c>
    </row>
    <row r="144" spans="1:14" x14ac:dyDescent="0.25">
      <c r="A144" s="37">
        <v>2004</v>
      </c>
      <c r="B144" s="12">
        <v>2003</v>
      </c>
      <c r="C144" s="12" t="s">
        <v>14</v>
      </c>
      <c r="D144" s="12">
        <v>2006</v>
      </c>
      <c r="E144" s="12">
        <v>0.3</v>
      </c>
      <c r="F144" s="36">
        <v>50</v>
      </c>
      <c r="G144" s="13">
        <v>1230.3030303030305</v>
      </c>
      <c r="H144" s="13">
        <v>32.012121212121215</v>
      </c>
      <c r="I144" s="13">
        <v>0</v>
      </c>
      <c r="J144" s="14">
        <v>10280</v>
      </c>
      <c r="K144">
        <f t="shared" si="8"/>
        <v>60.859738941930743</v>
      </c>
      <c r="L144">
        <f t="shared" si="9"/>
        <v>12.18117245514506</v>
      </c>
      <c r="M144" s="44">
        <f t="shared" si="10"/>
        <v>0</v>
      </c>
      <c r="N144">
        <f t="shared" si="11"/>
        <v>73.040911397075803</v>
      </c>
    </row>
    <row r="145" spans="1:14" x14ac:dyDescent="0.25">
      <c r="A145" s="37">
        <v>2004</v>
      </c>
      <c r="B145" s="12">
        <v>2003</v>
      </c>
      <c r="C145" s="12" t="s">
        <v>13</v>
      </c>
      <c r="D145" s="12">
        <v>2006</v>
      </c>
      <c r="E145" s="12">
        <v>0.25</v>
      </c>
      <c r="F145" s="12">
        <v>100</v>
      </c>
      <c r="G145" s="13">
        <v>3534.545454545455</v>
      </c>
      <c r="H145" s="13">
        <v>59.975757575757576</v>
      </c>
      <c r="I145" s="13">
        <v>0</v>
      </c>
      <c r="J145" s="14">
        <v>10280</v>
      </c>
      <c r="K145">
        <f t="shared" si="8"/>
        <v>209.81320049813203</v>
      </c>
      <c r="L145">
        <f t="shared" si="9"/>
        <v>27.386190673861908</v>
      </c>
      <c r="M145" s="44">
        <f t="shared" si="10"/>
        <v>0</v>
      </c>
      <c r="N145">
        <f t="shared" si="11"/>
        <v>237.19939117199394</v>
      </c>
    </row>
    <row r="146" spans="1:14" x14ac:dyDescent="0.25">
      <c r="A146" s="37">
        <v>2004</v>
      </c>
      <c r="B146" s="12">
        <v>2003</v>
      </c>
      <c r="C146" s="12" t="s">
        <v>15</v>
      </c>
      <c r="D146" s="12">
        <v>2005</v>
      </c>
      <c r="E146" s="12">
        <v>0.25</v>
      </c>
      <c r="F146" s="12">
        <v>5</v>
      </c>
      <c r="G146" s="13">
        <v>5334.545454545455</v>
      </c>
      <c r="H146" s="13">
        <v>12.218181818181819</v>
      </c>
      <c r="I146" s="13">
        <v>0</v>
      </c>
      <c r="J146" s="14">
        <v>10280</v>
      </c>
      <c r="K146">
        <f t="shared" si="8"/>
        <v>316.66251556662519</v>
      </c>
      <c r="L146">
        <f t="shared" si="9"/>
        <v>5.5790784557907847</v>
      </c>
      <c r="M146" s="44">
        <f t="shared" si="10"/>
        <v>0</v>
      </c>
      <c r="N146">
        <f t="shared" si="11"/>
        <v>322.241594022416</v>
      </c>
    </row>
    <row r="147" spans="1:14" x14ac:dyDescent="0.25">
      <c r="A147" s="37">
        <v>2005</v>
      </c>
      <c r="B147" s="12">
        <v>2004</v>
      </c>
      <c r="C147" s="12" t="s">
        <v>25</v>
      </c>
      <c r="D147" s="12">
        <v>2008</v>
      </c>
      <c r="E147" s="7">
        <v>0.55000000000000004</v>
      </c>
      <c r="F147" s="12">
        <v>600</v>
      </c>
      <c r="G147" s="13">
        <v>1437.2037914691944</v>
      </c>
      <c r="H147" s="13">
        <v>28.862559241706162</v>
      </c>
      <c r="I147" s="13">
        <v>4.81042654028436</v>
      </c>
      <c r="J147" s="14">
        <v>8600</v>
      </c>
      <c r="K147">
        <f t="shared" si="8"/>
        <v>38.778848669779009</v>
      </c>
      <c r="L147">
        <f t="shared" si="9"/>
        <v>5.990568543318008</v>
      </c>
      <c r="M147" s="44">
        <f t="shared" si="10"/>
        <v>4.81042654028436</v>
      </c>
      <c r="N147">
        <f t="shared" si="11"/>
        <v>49.579843753381375</v>
      </c>
    </row>
    <row r="148" spans="1:14" x14ac:dyDescent="0.25">
      <c r="A148" s="37">
        <v>2005</v>
      </c>
      <c r="B148" s="12">
        <v>2004</v>
      </c>
      <c r="C148" s="12" t="s">
        <v>22</v>
      </c>
      <c r="D148" s="12">
        <v>2008</v>
      </c>
      <c r="E148" s="7">
        <v>0.55000000000000004</v>
      </c>
      <c r="F148" s="12">
        <v>550</v>
      </c>
      <c r="G148" s="13">
        <v>1661.1374407582939</v>
      </c>
      <c r="H148" s="13">
        <v>40.53317535545024</v>
      </c>
      <c r="I148" s="13">
        <v>3.0568720379146921</v>
      </c>
      <c r="J148" s="14">
        <v>7200</v>
      </c>
      <c r="K148">
        <f t="shared" si="8"/>
        <v>44.821060045366998</v>
      </c>
      <c r="L148">
        <f t="shared" si="9"/>
        <v>8.4128632950291067</v>
      </c>
      <c r="M148" s="44">
        <f t="shared" si="10"/>
        <v>3.0568720379146921</v>
      </c>
      <c r="N148">
        <f t="shared" si="11"/>
        <v>56.290795378310797</v>
      </c>
    </row>
    <row r="149" spans="1:14" x14ac:dyDescent="0.25">
      <c r="A149" s="37">
        <v>2005</v>
      </c>
      <c r="B149" s="12">
        <v>2004</v>
      </c>
      <c r="C149" s="12" t="s">
        <v>3</v>
      </c>
      <c r="D149" s="12">
        <v>1997</v>
      </c>
      <c r="E149" s="12">
        <v>0.15</v>
      </c>
      <c r="F149" s="12">
        <v>300</v>
      </c>
      <c r="G149" s="13">
        <v>1352.9411764705883</v>
      </c>
      <c r="H149" s="13">
        <v>41.042780748663098</v>
      </c>
      <c r="I149" s="13">
        <v>0.68181818181818188</v>
      </c>
      <c r="J149" s="14">
        <v>9500</v>
      </c>
      <c r="K149">
        <f t="shared" si="8"/>
        <v>133.85262780911455</v>
      </c>
      <c r="L149">
        <f t="shared" si="9"/>
        <v>31.23499295940875</v>
      </c>
      <c r="M149" s="44">
        <f t="shared" si="10"/>
        <v>0.68181818181818188</v>
      </c>
      <c r="N149">
        <f t="shared" si="11"/>
        <v>165.76943895034148</v>
      </c>
    </row>
    <row r="150" spans="1:14" x14ac:dyDescent="0.25">
      <c r="A150" s="37">
        <v>2005</v>
      </c>
      <c r="B150" s="12">
        <v>2004</v>
      </c>
      <c r="C150" s="12" t="s">
        <v>26</v>
      </c>
      <c r="D150" s="12">
        <v>2007</v>
      </c>
      <c r="E150" s="12">
        <v>0.6</v>
      </c>
      <c r="F150" s="12">
        <v>250</v>
      </c>
      <c r="G150" s="13">
        <v>671.80094786729865</v>
      </c>
      <c r="H150" s="13">
        <v>13.080568720379146</v>
      </c>
      <c r="I150" s="13">
        <v>2.1682464454976307</v>
      </c>
      <c r="J150" s="14">
        <v>6800</v>
      </c>
      <c r="K150">
        <f t="shared" si="8"/>
        <v>16.616081282866979</v>
      </c>
      <c r="L150">
        <f t="shared" si="9"/>
        <v>2.4886926789153625</v>
      </c>
      <c r="M150" s="44">
        <f t="shared" si="10"/>
        <v>2.1682464454976307</v>
      </c>
      <c r="N150">
        <f t="shared" si="11"/>
        <v>21.273020407279972</v>
      </c>
    </row>
    <row r="151" spans="1:14" x14ac:dyDescent="0.25">
      <c r="A151" s="37">
        <v>2005</v>
      </c>
      <c r="B151" s="12">
        <v>2004</v>
      </c>
      <c r="C151" s="12" t="s">
        <v>5</v>
      </c>
      <c r="D151" s="12">
        <v>2007</v>
      </c>
      <c r="E151" s="12">
        <v>0.6</v>
      </c>
      <c r="F151" s="12">
        <v>400</v>
      </c>
      <c r="G151" s="13">
        <v>661.13744075829391</v>
      </c>
      <c r="H151" s="13">
        <v>12.263033175355449</v>
      </c>
      <c r="I151" s="13">
        <v>2.0971563981042656</v>
      </c>
      <c r="J151" s="14">
        <v>6333</v>
      </c>
      <c r="K151">
        <f t="shared" si="8"/>
        <v>16.35233396091671</v>
      </c>
      <c r="L151">
        <f t="shared" si="9"/>
        <v>2.3331493864831527</v>
      </c>
      <c r="M151" s="44">
        <f t="shared" si="10"/>
        <v>2.0971563981042656</v>
      </c>
      <c r="N151">
        <f t="shared" si="11"/>
        <v>20.782639745504127</v>
      </c>
    </row>
    <row r="152" spans="1:14" x14ac:dyDescent="0.25">
      <c r="A152" s="37">
        <v>2005</v>
      </c>
      <c r="B152" s="12">
        <v>2004</v>
      </c>
      <c r="C152" s="12" t="s">
        <v>31</v>
      </c>
      <c r="D152" s="12">
        <v>2010</v>
      </c>
      <c r="E152" s="12">
        <v>0.6</v>
      </c>
      <c r="F152" s="12">
        <v>400</v>
      </c>
      <c r="G152" s="13">
        <v>1319.9052132701422</v>
      </c>
      <c r="H152" s="13">
        <v>20.853080568720383</v>
      </c>
      <c r="I152" s="13">
        <v>3.080568720379147</v>
      </c>
      <c r="J152" s="14">
        <v>7493</v>
      </c>
      <c r="K152">
        <f t="shared" si="8"/>
        <v>32.646057405844459</v>
      </c>
      <c r="L152">
        <f t="shared" si="9"/>
        <v>3.9674810823288404</v>
      </c>
      <c r="M152" s="44">
        <f t="shared" si="10"/>
        <v>3.080568720379147</v>
      </c>
      <c r="N152">
        <f t="shared" si="11"/>
        <v>39.694107208552445</v>
      </c>
    </row>
    <row r="153" spans="1:14" x14ac:dyDescent="0.25">
      <c r="A153" s="37">
        <v>2005</v>
      </c>
      <c r="B153" s="12">
        <v>2004</v>
      </c>
      <c r="C153" s="12" t="s">
        <v>8</v>
      </c>
      <c r="D153" s="12">
        <v>2006</v>
      </c>
      <c r="E153" s="12">
        <v>0.05</v>
      </c>
      <c r="F153" s="12">
        <v>160</v>
      </c>
      <c r="G153" s="13">
        <v>468.00947867298578</v>
      </c>
      <c r="H153" s="13">
        <v>12.701421800947868</v>
      </c>
      <c r="I153" s="13">
        <v>3.7440758293838865</v>
      </c>
      <c r="J153" s="14">
        <v>10450</v>
      </c>
      <c r="K153">
        <f t="shared" si="8"/>
        <v>138.90692289380857</v>
      </c>
      <c r="L153">
        <f t="shared" si="9"/>
        <v>28.998679910839879</v>
      </c>
      <c r="M153" s="44">
        <f t="shared" si="10"/>
        <v>3.7440758293838865</v>
      </c>
      <c r="N153">
        <f t="shared" si="11"/>
        <v>171.64967863403234</v>
      </c>
    </row>
    <row r="154" spans="1:14" x14ac:dyDescent="0.25">
      <c r="A154" s="37">
        <v>2005</v>
      </c>
      <c r="B154" s="12">
        <v>2004</v>
      </c>
      <c r="C154" s="12" t="s">
        <v>4</v>
      </c>
      <c r="D154" s="12">
        <v>2006</v>
      </c>
      <c r="E154" s="12">
        <v>0.05</v>
      </c>
      <c r="F154" s="12">
        <v>230</v>
      </c>
      <c r="G154" s="13">
        <v>443.12796208530807</v>
      </c>
      <c r="H154" s="13">
        <v>11.030805687203792</v>
      </c>
      <c r="I154" s="13">
        <v>3.3175355450236967</v>
      </c>
      <c r="J154" s="14">
        <v>8550</v>
      </c>
      <c r="K154">
        <f t="shared" si="8"/>
        <v>131.52199787920102</v>
      </c>
      <c r="L154">
        <f t="shared" si="9"/>
        <v>25.184487870328294</v>
      </c>
      <c r="M154" s="44">
        <f t="shared" si="10"/>
        <v>3.3175355450236967</v>
      </c>
      <c r="N154">
        <f t="shared" si="11"/>
        <v>160.02402129455302</v>
      </c>
    </row>
    <row r="155" spans="1:14" x14ac:dyDescent="0.25">
      <c r="A155" s="37">
        <v>2005</v>
      </c>
      <c r="B155" s="12">
        <v>2004</v>
      </c>
      <c r="C155" s="12" t="s">
        <v>6</v>
      </c>
      <c r="D155" s="12">
        <v>2007</v>
      </c>
      <c r="E155" s="12">
        <v>0.8</v>
      </c>
      <c r="F155" s="12">
        <v>10</v>
      </c>
      <c r="G155" s="13">
        <v>5035.5450236966826</v>
      </c>
      <c r="H155" s="13">
        <v>5.9241706161137442</v>
      </c>
      <c r="I155" s="13">
        <v>50.236966824644547</v>
      </c>
      <c r="J155" s="14">
        <v>6960</v>
      </c>
      <c r="K155">
        <f t="shared" si="8"/>
        <v>93.410509857387083</v>
      </c>
      <c r="L155">
        <f t="shared" si="9"/>
        <v>0.84534398060983795</v>
      </c>
      <c r="M155" s="44">
        <f t="shared" si="10"/>
        <v>50.236966824644547</v>
      </c>
      <c r="N155">
        <f t="shared" si="11"/>
        <v>144.49282066264146</v>
      </c>
    </row>
    <row r="156" spans="1:14" x14ac:dyDescent="0.25">
      <c r="A156" s="37">
        <v>2005</v>
      </c>
      <c r="B156" s="12">
        <v>2004</v>
      </c>
      <c r="C156" s="12" t="s">
        <v>18</v>
      </c>
      <c r="D156" s="12">
        <v>2013</v>
      </c>
      <c r="E156" s="12">
        <v>0.9</v>
      </c>
      <c r="F156" s="12">
        <v>1000</v>
      </c>
      <c r="G156" s="13">
        <v>2318.7203791469196</v>
      </c>
      <c r="H156" s="13">
        <v>71.161137440758296</v>
      </c>
      <c r="I156" s="13">
        <v>0.52132701421800953</v>
      </c>
      <c r="J156" s="14">
        <v>10400</v>
      </c>
      <c r="K156">
        <f t="shared" si="8"/>
        <v>38.233593263457578</v>
      </c>
      <c r="L156">
        <f t="shared" si="9"/>
        <v>9.0260194622981071</v>
      </c>
      <c r="M156" s="44">
        <f t="shared" si="10"/>
        <v>0.52132701421800953</v>
      </c>
      <c r="N156">
        <f t="shared" si="11"/>
        <v>47.780939739973697</v>
      </c>
    </row>
    <row r="157" spans="1:14" x14ac:dyDescent="0.25">
      <c r="A157" s="37">
        <v>2005</v>
      </c>
      <c r="B157" s="12">
        <v>2004</v>
      </c>
      <c r="C157" s="12" t="s">
        <v>11</v>
      </c>
      <c r="D157" s="12">
        <v>2008</v>
      </c>
      <c r="E157" s="12">
        <v>0.55000000000000004</v>
      </c>
      <c r="F157" s="12">
        <v>80</v>
      </c>
      <c r="G157" s="13">
        <v>2081.7535545023698</v>
      </c>
      <c r="H157" s="13">
        <v>55.900473933649288</v>
      </c>
      <c r="I157" s="13">
        <v>3.5071090047393367</v>
      </c>
      <c r="J157" s="14">
        <v>8911</v>
      </c>
      <c r="K157">
        <f t="shared" si="8"/>
        <v>56.170187232317978</v>
      </c>
      <c r="L157">
        <f t="shared" si="9"/>
        <v>11.602422983322807</v>
      </c>
      <c r="M157" s="44">
        <f t="shared" si="10"/>
        <v>3.5071090047393367</v>
      </c>
      <c r="N157">
        <f t="shared" si="11"/>
        <v>71.279719220380116</v>
      </c>
    </row>
    <row r="158" spans="1:14" x14ac:dyDescent="0.25">
      <c r="A158" s="37">
        <v>2005</v>
      </c>
      <c r="B158" s="12">
        <v>2004</v>
      </c>
      <c r="C158" s="12" t="s">
        <v>12</v>
      </c>
      <c r="D158" s="12">
        <v>2007</v>
      </c>
      <c r="E158" s="12">
        <v>0.7</v>
      </c>
      <c r="F158" s="12">
        <v>30</v>
      </c>
      <c r="G158" s="13">
        <v>1777.2511848341233</v>
      </c>
      <c r="H158" s="13">
        <v>119.75118483412322</v>
      </c>
      <c r="I158" s="13">
        <v>1.1848341232227489E-2</v>
      </c>
      <c r="J158" s="14">
        <v>13648</v>
      </c>
      <c r="K158">
        <f t="shared" si="8"/>
        <v>37.678188850038495</v>
      </c>
      <c r="L158">
        <f t="shared" si="9"/>
        <v>19.528895113196874</v>
      </c>
      <c r="M158" s="44">
        <f t="shared" si="10"/>
        <v>1.1848341232227489E-2</v>
      </c>
      <c r="N158">
        <f t="shared" si="11"/>
        <v>57.2189323044676</v>
      </c>
    </row>
    <row r="159" spans="1:14" x14ac:dyDescent="0.25">
      <c r="A159" s="37">
        <v>2005</v>
      </c>
      <c r="B159" s="12">
        <v>2004</v>
      </c>
      <c r="C159" s="12" t="s">
        <v>10</v>
      </c>
      <c r="D159" s="12">
        <v>2008</v>
      </c>
      <c r="E159" s="12">
        <v>0.7</v>
      </c>
      <c r="F159" s="12">
        <v>50</v>
      </c>
      <c r="G159" s="13">
        <v>3682.4644549763034</v>
      </c>
      <c r="H159" s="13">
        <v>124.38388625592418</v>
      </c>
      <c r="I159" s="13">
        <v>0</v>
      </c>
      <c r="J159" s="14">
        <v>36468</v>
      </c>
      <c r="K159">
        <f t="shared" si="8"/>
        <v>78.06920729727976</v>
      </c>
      <c r="L159">
        <f t="shared" si="9"/>
        <v>20.284391105010467</v>
      </c>
      <c r="M159" s="44">
        <f t="shared" si="10"/>
        <v>0</v>
      </c>
      <c r="N159">
        <f t="shared" si="11"/>
        <v>98.353598402290231</v>
      </c>
    </row>
    <row r="160" spans="1:14" x14ac:dyDescent="0.25">
      <c r="A160" s="37">
        <v>2005</v>
      </c>
      <c r="B160" s="12">
        <v>2004</v>
      </c>
      <c r="C160" s="12" t="s">
        <v>32</v>
      </c>
      <c r="D160" s="12">
        <v>2008</v>
      </c>
      <c r="E160" s="12">
        <v>0.4</v>
      </c>
      <c r="F160" s="12">
        <v>500</v>
      </c>
      <c r="G160" s="13">
        <v>1719.1943127962086</v>
      </c>
      <c r="H160" s="13">
        <v>14.632701421800949</v>
      </c>
      <c r="I160" s="13">
        <v>5.4502369668246446</v>
      </c>
      <c r="J160" s="14">
        <v>10338</v>
      </c>
      <c r="K160">
        <f t="shared" si="8"/>
        <v>63.782894024973487</v>
      </c>
      <c r="L160">
        <f t="shared" si="9"/>
        <v>4.1759992642125994</v>
      </c>
      <c r="M160" s="44">
        <f t="shared" si="10"/>
        <v>5.4502369668246446</v>
      </c>
      <c r="N160">
        <f t="shared" si="11"/>
        <v>73.409130256010727</v>
      </c>
    </row>
    <row r="161" spans="1:14" x14ac:dyDescent="0.25">
      <c r="A161" s="37">
        <v>2005</v>
      </c>
      <c r="B161" s="12">
        <v>2004</v>
      </c>
      <c r="C161" s="12" t="s">
        <v>14</v>
      </c>
      <c r="D161" s="12">
        <v>2007</v>
      </c>
      <c r="E161" s="12">
        <v>0.3</v>
      </c>
      <c r="F161" s="12">
        <v>50</v>
      </c>
      <c r="G161" s="13">
        <v>1343.6018957345973</v>
      </c>
      <c r="H161" s="13">
        <v>31.765402843601894</v>
      </c>
      <c r="I161" s="13">
        <v>0</v>
      </c>
      <c r="J161" s="14">
        <v>10280</v>
      </c>
      <c r="K161">
        <f t="shared" si="8"/>
        <v>66.464325131467916</v>
      </c>
      <c r="L161">
        <f t="shared" si="9"/>
        <v>12.087291797413203</v>
      </c>
      <c r="M161" s="44">
        <f t="shared" si="10"/>
        <v>0</v>
      </c>
      <c r="N161">
        <f t="shared" si="11"/>
        <v>78.551616928881117</v>
      </c>
    </row>
    <row r="162" spans="1:14" x14ac:dyDescent="0.25">
      <c r="A162" s="37">
        <v>2005</v>
      </c>
      <c r="B162" s="12">
        <v>2004</v>
      </c>
      <c r="C162" s="12" t="s">
        <v>13</v>
      </c>
      <c r="D162" s="12">
        <v>2007</v>
      </c>
      <c r="E162" s="12">
        <v>0.25</v>
      </c>
      <c r="F162" s="12">
        <v>100</v>
      </c>
      <c r="G162" s="13">
        <v>3507.1090047393368</v>
      </c>
      <c r="H162" s="13">
        <v>59.514218009478668</v>
      </c>
      <c r="I162" s="13">
        <v>0</v>
      </c>
      <c r="J162" s="14">
        <v>10280</v>
      </c>
      <c r="K162">
        <f t="shared" si="8"/>
        <v>208.18455279274605</v>
      </c>
      <c r="L162">
        <f t="shared" si="9"/>
        <v>27.175442013460579</v>
      </c>
      <c r="M162" s="44">
        <f t="shared" si="10"/>
        <v>0</v>
      </c>
      <c r="N162">
        <f t="shared" si="11"/>
        <v>235.35999480620663</v>
      </c>
    </row>
    <row r="163" spans="1:14" x14ac:dyDescent="0.25">
      <c r="A163" s="37">
        <v>2005</v>
      </c>
      <c r="B163" s="12">
        <v>2004</v>
      </c>
      <c r="C163" s="12" t="s">
        <v>15</v>
      </c>
      <c r="D163" s="12">
        <v>2006</v>
      </c>
      <c r="E163" s="12">
        <v>0.25</v>
      </c>
      <c r="F163" s="12">
        <v>5</v>
      </c>
      <c r="G163" s="13">
        <v>5292.654028436019</v>
      </c>
      <c r="H163" s="13">
        <v>12.251184834123222</v>
      </c>
      <c r="I163" s="13">
        <v>0</v>
      </c>
      <c r="J163" s="14">
        <v>10280</v>
      </c>
      <c r="K163">
        <f t="shared" si="8"/>
        <v>314.17580990716095</v>
      </c>
      <c r="L163">
        <f t="shared" si="9"/>
        <v>5.5941483260836629</v>
      </c>
      <c r="M163" s="44">
        <f t="shared" si="10"/>
        <v>0</v>
      </c>
      <c r="N163">
        <f t="shared" si="11"/>
        <v>319.76995823324461</v>
      </c>
    </row>
    <row r="164" spans="1:14" x14ac:dyDescent="0.25">
      <c r="A164" s="37">
        <v>2006</v>
      </c>
      <c r="B164" s="12">
        <v>2005</v>
      </c>
      <c r="C164" s="12" t="s">
        <v>25</v>
      </c>
      <c r="D164" s="12">
        <v>2009</v>
      </c>
      <c r="E164" s="7">
        <v>0.55000000000000004</v>
      </c>
      <c r="F164" s="12">
        <v>600</v>
      </c>
      <c r="G164" s="13">
        <v>1442.2632794457274</v>
      </c>
      <c r="H164" s="13">
        <v>28.94919168591224</v>
      </c>
      <c r="I164" s="13">
        <v>4.8267898383371826</v>
      </c>
      <c r="J164" s="14">
        <v>8600</v>
      </c>
      <c r="K164">
        <f t="shared" si="8"/>
        <v>38.91536453465018</v>
      </c>
      <c r="L164">
        <f t="shared" si="9"/>
        <v>6.00854954045501</v>
      </c>
      <c r="M164" s="44">
        <f t="shared" si="10"/>
        <v>4.8267898383371826</v>
      </c>
      <c r="N164">
        <f t="shared" si="11"/>
        <v>49.750703913442372</v>
      </c>
    </row>
    <row r="165" spans="1:14" x14ac:dyDescent="0.25">
      <c r="A165" s="37">
        <v>2006</v>
      </c>
      <c r="B165" s="12">
        <v>2005</v>
      </c>
      <c r="C165" s="12" t="s">
        <v>22</v>
      </c>
      <c r="D165" s="12">
        <v>2009</v>
      </c>
      <c r="E165" s="7">
        <v>0.55000000000000004</v>
      </c>
      <c r="F165" s="12">
        <v>550</v>
      </c>
      <c r="G165" s="13">
        <v>1666.2817551963049</v>
      </c>
      <c r="H165" s="13">
        <v>40.658198614318707</v>
      </c>
      <c r="I165" s="13">
        <v>3.0600461893764432</v>
      </c>
      <c r="J165" s="14">
        <v>7200</v>
      </c>
      <c r="K165">
        <f t="shared" si="8"/>
        <v>44.959864710568624</v>
      </c>
      <c r="L165">
        <f t="shared" si="9"/>
        <v>8.4388124977830454</v>
      </c>
      <c r="M165" s="44">
        <f t="shared" si="10"/>
        <v>3.0600461893764432</v>
      </c>
      <c r="N165">
        <f t="shared" si="11"/>
        <v>56.458723397728114</v>
      </c>
    </row>
    <row r="166" spans="1:14" x14ac:dyDescent="0.25">
      <c r="A166" s="37">
        <v>2006</v>
      </c>
      <c r="B166" s="12">
        <v>2005</v>
      </c>
      <c r="C166" s="12" t="s">
        <v>3</v>
      </c>
      <c r="D166" s="12">
        <v>1997</v>
      </c>
      <c r="E166" s="12">
        <v>0.15</v>
      </c>
      <c r="F166" s="12">
        <v>300</v>
      </c>
      <c r="G166" s="13">
        <v>1352.9411764705883</v>
      </c>
      <c r="H166" s="13">
        <v>41.042780748663098</v>
      </c>
      <c r="I166" s="13">
        <v>0.68181818181818188</v>
      </c>
      <c r="J166" s="14">
        <v>9500</v>
      </c>
      <c r="K166">
        <f t="shared" si="8"/>
        <v>133.85262780911455</v>
      </c>
      <c r="L166">
        <f t="shared" si="9"/>
        <v>31.23499295940875</v>
      </c>
      <c r="M166" s="44">
        <f t="shared" si="10"/>
        <v>0.68181818181818188</v>
      </c>
      <c r="N166">
        <f t="shared" si="11"/>
        <v>165.76943895034148</v>
      </c>
    </row>
    <row r="167" spans="1:14" x14ac:dyDescent="0.25">
      <c r="A167" s="37">
        <v>2006</v>
      </c>
      <c r="B167" s="12">
        <v>2005</v>
      </c>
      <c r="C167" s="12" t="s">
        <v>26</v>
      </c>
      <c r="D167" s="12">
        <v>2008</v>
      </c>
      <c r="E167" s="12">
        <v>0.6</v>
      </c>
      <c r="F167" s="12">
        <v>250</v>
      </c>
      <c r="G167" s="13">
        <v>674.36489607390297</v>
      </c>
      <c r="H167" s="13">
        <v>13.12933025404157</v>
      </c>
      <c r="I167" s="13">
        <v>2.1709006928406467</v>
      </c>
      <c r="J167" s="14">
        <v>6800</v>
      </c>
      <c r="K167">
        <f t="shared" si="8"/>
        <v>16.67949704901206</v>
      </c>
      <c r="L167">
        <f t="shared" si="9"/>
        <v>2.4979699874508317</v>
      </c>
      <c r="M167" s="44">
        <f t="shared" si="10"/>
        <v>2.1709006928406467</v>
      </c>
      <c r="N167">
        <f t="shared" si="11"/>
        <v>21.34836772930354</v>
      </c>
    </row>
    <row r="168" spans="1:14" x14ac:dyDescent="0.25">
      <c r="A168" s="37">
        <v>2006</v>
      </c>
      <c r="B168" s="12">
        <v>2005</v>
      </c>
      <c r="C168" s="12" t="s">
        <v>5</v>
      </c>
      <c r="D168" s="12">
        <v>2008</v>
      </c>
      <c r="E168" s="12">
        <v>0.6</v>
      </c>
      <c r="F168" s="12">
        <v>400</v>
      </c>
      <c r="G168" s="13">
        <v>663.972286374134</v>
      </c>
      <c r="H168" s="13">
        <v>12.297921478060047</v>
      </c>
      <c r="I168" s="13">
        <v>2.1016166281755195</v>
      </c>
      <c r="J168" s="14">
        <v>6333</v>
      </c>
      <c r="K168">
        <f t="shared" si="8"/>
        <v>16.422450005448521</v>
      </c>
      <c r="L168">
        <f t="shared" si="9"/>
        <v>2.339787191411729</v>
      </c>
      <c r="M168" s="44">
        <f t="shared" si="10"/>
        <v>2.1016166281755195</v>
      </c>
      <c r="N168">
        <f t="shared" si="11"/>
        <v>20.863853825035772</v>
      </c>
    </row>
    <row r="169" spans="1:14" x14ac:dyDescent="0.25">
      <c r="A169" s="37">
        <v>2006</v>
      </c>
      <c r="B169" s="12">
        <v>2005</v>
      </c>
      <c r="C169" s="12" t="s">
        <v>31</v>
      </c>
      <c r="D169" s="12">
        <v>2010</v>
      </c>
      <c r="E169" s="12">
        <v>0.6</v>
      </c>
      <c r="F169" s="12">
        <v>400</v>
      </c>
      <c r="G169" s="13">
        <v>1324.4803695150115</v>
      </c>
      <c r="H169" s="13">
        <v>20.923787528868363</v>
      </c>
      <c r="I169" s="13">
        <v>3.0946882217090073</v>
      </c>
      <c r="J169" s="14">
        <v>7493</v>
      </c>
      <c r="K169">
        <f t="shared" si="8"/>
        <v>32.759217663042527</v>
      </c>
      <c r="L169">
        <f t="shared" si="9"/>
        <v>3.9809337003174212</v>
      </c>
      <c r="M169" s="44">
        <f t="shared" si="10"/>
        <v>3.0946882217090073</v>
      </c>
      <c r="N169">
        <f t="shared" si="11"/>
        <v>39.834839585068956</v>
      </c>
    </row>
    <row r="170" spans="1:14" x14ac:dyDescent="0.25">
      <c r="A170" s="37">
        <v>2006</v>
      </c>
      <c r="B170" s="12">
        <v>2005</v>
      </c>
      <c r="C170" s="12" t="s">
        <v>8</v>
      </c>
      <c r="D170" s="12">
        <v>2007</v>
      </c>
      <c r="E170" s="12">
        <v>0.05</v>
      </c>
      <c r="F170" s="12">
        <v>160</v>
      </c>
      <c r="G170" s="13">
        <v>469.9769053117783</v>
      </c>
      <c r="H170" s="13">
        <v>12.736720554272516</v>
      </c>
      <c r="I170" s="13">
        <v>3.7528868360277134</v>
      </c>
      <c r="J170" s="14">
        <v>10450</v>
      </c>
      <c r="K170">
        <f t="shared" si="8"/>
        <v>139.49086230714883</v>
      </c>
      <c r="L170">
        <f t="shared" si="9"/>
        <v>29.079270671855053</v>
      </c>
      <c r="M170" s="44">
        <f t="shared" si="10"/>
        <v>3.7528868360277134</v>
      </c>
      <c r="N170">
        <f t="shared" si="11"/>
        <v>172.32301981503161</v>
      </c>
    </row>
    <row r="171" spans="1:14" x14ac:dyDescent="0.25">
      <c r="A171" s="37">
        <v>2006</v>
      </c>
      <c r="B171" s="12">
        <v>2005</v>
      </c>
      <c r="C171" s="12" t="s">
        <v>4</v>
      </c>
      <c r="D171" s="12">
        <v>2007</v>
      </c>
      <c r="E171" s="12">
        <v>0.05</v>
      </c>
      <c r="F171" s="12">
        <v>230</v>
      </c>
      <c r="G171" s="13">
        <v>444.57274826789836</v>
      </c>
      <c r="H171" s="13">
        <v>11.07390300230947</v>
      </c>
      <c r="I171" s="13">
        <v>3.3371824480369519</v>
      </c>
      <c r="J171" s="14">
        <v>8550</v>
      </c>
      <c r="K171">
        <f t="shared" si="8"/>
        <v>131.95081569595155</v>
      </c>
      <c r="L171">
        <f t="shared" si="9"/>
        <v>25.282883566916595</v>
      </c>
      <c r="M171" s="44">
        <f t="shared" si="10"/>
        <v>3.3371824480369519</v>
      </c>
      <c r="N171">
        <f t="shared" si="11"/>
        <v>160.57088171090507</v>
      </c>
    </row>
    <row r="172" spans="1:14" x14ac:dyDescent="0.25">
      <c r="A172" s="37">
        <v>2006</v>
      </c>
      <c r="B172" s="12">
        <v>2005</v>
      </c>
      <c r="C172" s="12" t="s">
        <v>6</v>
      </c>
      <c r="D172" s="12">
        <v>2008</v>
      </c>
      <c r="E172" s="12">
        <v>0.8</v>
      </c>
      <c r="F172" s="12">
        <v>10</v>
      </c>
      <c r="G172" s="13">
        <v>5050.8083140877598</v>
      </c>
      <c r="H172" s="13">
        <v>5.9468822170900699</v>
      </c>
      <c r="I172" s="13">
        <v>50.392609699769054</v>
      </c>
      <c r="J172" s="14">
        <v>6960</v>
      </c>
      <c r="K172">
        <f t="shared" si="8"/>
        <v>93.693647378911066</v>
      </c>
      <c r="L172">
        <f t="shared" si="9"/>
        <v>0.84858479125143693</v>
      </c>
      <c r="M172" s="44">
        <f t="shared" si="10"/>
        <v>50.392609699769054</v>
      </c>
      <c r="N172">
        <f t="shared" si="11"/>
        <v>144.93484186993157</v>
      </c>
    </row>
    <row r="173" spans="1:14" x14ac:dyDescent="0.25">
      <c r="A173" s="37">
        <v>2006</v>
      </c>
      <c r="B173" s="12">
        <v>2005</v>
      </c>
      <c r="C173" s="12" t="s">
        <v>18</v>
      </c>
      <c r="D173" s="12">
        <v>2013</v>
      </c>
      <c r="E173" s="12">
        <v>0.9</v>
      </c>
      <c r="F173" s="12">
        <v>1000</v>
      </c>
      <c r="G173" s="13">
        <v>2325.6351039260971</v>
      </c>
      <c r="H173" s="13">
        <v>71.38568129330254</v>
      </c>
      <c r="I173" s="13">
        <v>0.51963048498845266</v>
      </c>
      <c r="J173" s="14">
        <v>10400</v>
      </c>
      <c r="K173">
        <f t="shared" si="8"/>
        <v>38.347610795331384</v>
      </c>
      <c r="L173">
        <f t="shared" si="9"/>
        <v>9.054500417719753</v>
      </c>
      <c r="M173" s="44">
        <f t="shared" si="10"/>
        <v>0.51963048498845266</v>
      </c>
      <c r="N173">
        <f t="shared" si="11"/>
        <v>47.92174169803959</v>
      </c>
    </row>
    <row r="174" spans="1:14" x14ac:dyDescent="0.25">
      <c r="A174" s="37">
        <v>2006</v>
      </c>
      <c r="B174" s="12">
        <v>2005</v>
      </c>
      <c r="C174" s="12" t="s">
        <v>11</v>
      </c>
      <c r="D174" s="12">
        <v>2009</v>
      </c>
      <c r="E174" s="12">
        <v>0.55000000000000004</v>
      </c>
      <c r="F174" s="12">
        <v>80</v>
      </c>
      <c r="G174" s="13">
        <v>2088.9145496535798</v>
      </c>
      <c r="H174" s="13">
        <v>56.073903002309471</v>
      </c>
      <c r="I174" s="13">
        <v>3.6143187066974596</v>
      </c>
      <c r="J174" s="14">
        <v>8911</v>
      </c>
      <c r="K174">
        <f t="shared" si="8"/>
        <v>56.363406279569389</v>
      </c>
      <c r="L174">
        <f t="shared" si="9"/>
        <v>11.638419054028532</v>
      </c>
      <c r="M174" s="44">
        <f t="shared" si="10"/>
        <v>3.6143187066974596</v>
      </c>
      <c r="N174">
        <f t="shared" si="11"/>
        <v>71.616144040295382</v>
      </c>
    </row>
    <row r="175" spans="1:14" x14ac:dyDescent="0.25">
      <c r="A175" s="37">
        <v>2006</v>
      </c>
      <c r="B175" s="12">
        <v>2005</v>
      </c>
      <c r="C175" s="12" t="s">
        <v>12</v>
      </c>
      <c r="D175" s="12">
        <v>2008</v>
      </c>
      <c r="E175" s="12">
        <v>0.7</v>
      </c>
      <c r="F175" s="12">
        <v>30</v>
      </c>
      <c r="G175" s="13">
        <v>1782.9099307159354</v>
      </c>
      <c r="H175" s="13">
        <v>120.1270207852194</v>
      </c>
      <c r="I175" s="13">
        <v>1.1547344110854504E-2</v>
      </c>
      <c r="J175" s="14">
        <v>13648</v>
      </c>
      <c r="K175">
        <f t="shared" si="8"/>
        <v>37.798155739248465</v>
      </c>
      <c r="L175">
        <f t="shared" si="9"/>
        <v>19.59018603803317</v>
      </c>
      <c r="M175" s="44">
        <f t="shared" si="10"/>
        <v>1.1547344110854504E-2</v>
      </c>
      <c r="N175">
        <f t="shared" si="11"/>
        <v>57.399889121392491</v>
      </c>
    </row>
    <row r="176" spans="1:14" x14ac:dyDescent="0.25">
      <c r="A176" s="37">
        <v>2006</v>
      </c>
      <c r="B176" s="12">
        <v>2005</v>
      </c>
      <c r="C176" s="12" t="s">
        <v>10</v>
      </c>
      <c r="D176" s="12">
        <v>2009</v>
      </c>
      <c r="E176" s="12">
        <v>0.7</v>
      </c>
      <c r="F176" s="12">
        <v>50</v>
      </c>
      <c r="G176" s="13">
        <v>2546.189376443418</v>
      </c>
      <c r="H176" s="13">
        <v>86.60508083140877</v>
      </c>
      <c r="I176" s="13">
        <v>0</v>
      </c>
      <c r="J176" s="14">
        <v>35460</v>
      </c>
      <c r="K176">
        <f t="shared" si="8"/>
        <v>53.979879148343834</v>
      </c>
      <c r="L176">
        <f t="shared" si="9"/>
        <v>14.12346393206275</v>
      </c>
      <c r="M176" s="44">
        <f t="shared" si="10"/>
        <v>0</v>
      </c>
      <c r="N176">
        <f t="shared" si="11"/>
        <v>68.103343080406589</v>
      </c>
    </row>
    <row r="177" spans="1:14" x14ac:dyDescent="0.25">
      <c r="A177" s="37">
        <v>2006</v>
      </c>
      <c r="B177" s="12">
        <v>2005</v>
      </c>
      <c r="C177" s="12" t="s">
        <v>32</v>
      </c>
      <c r="D177" s="12">
        <v>2009</v>
      </c>
      <c r="E177" s="12">
        <v>0.4</v>
      </c>
      <c r="F177" s="12">
        <v>500</v>
      </c>
      <c r="G177" s="13">
        <v>1676.6743648960739</v>
      </c>
      <c r="H177" s="13">
        <v>14.68822170900693</v>
      </c>
      <c r="I177" s="13">
        <v>3.6951501154734414</v>
      </c>
      <c r="J177" s="14">
        <v>10338</v>
      </c>
      <c r="K177">
        <f t="shared" si="8"/>
        <v>62.205384542377175</v>
      </c>
      <c r="L177">
        <f t="shared" si="9"/>
        <v>4.1918440950362239</v>
      </c>
      <c r="M177" s="44">
        <f t="shared" si="10"/>
        <v>3.6951501154734414</v>
      </c>
      <c r="N177">
        <f t="shared" si="11"/>
        <v>70.092378752886844</v>
      </c>
    </row>
    <row r="178" spans="1:14" x14ac:dyDescent="0.25">
      <c r="A178" s="37">
        <v>2006</v>
      </c>
      <c r="B178" s="12">
        <v>2005</v>
      </c>
      <c r="C178" s="12" t="s">
        <v>14</v>
      </c>
      <c r="D178" s="12">
        <v>2008</v>
      </c>
      <c r="E178" s="12">
        <v>0.3</v>
      </c>
      <c r="F178" s="12">
        <v>50</v>
      </c>
      <c r="G178" s="13">
        <v>1347.5750577367205</v>
      </c>
      <c r="H178" s="13">
        <v>31.859122401847575</v>
      </c>
      <c r="I178" s="13">
        <v>0</v>
      </c>
      <c r="J178" s="14">
        <v>10280</v>
      </c>
      <c r="K178">
        <f t="shared" si="8"/>
        <v>66.660866630811896</v>
      </c>
      <c r="L178">
        <f t="shared" si="9"/>
        <v>12.122953729774572</v>
      </c>
      <c r="M178" s="44">
        <f t="shared" si="10"/>
        <v>0</v>
      </c>
      <c r="N178">
        <f t="shared" si="11"/>
        <v>78.783820360586475</v>
      </c>
    </row>
    <row r="179" spans="1:14" x14ac:dyDescent="0.25">
      <c r="A179" s="37">
        <v>2006</v>
      </c>
      <c r="B179" s="12">
        <v>2005</v>
      </c>
      <c r="C179" s="12" t="s">
        <v>13</v>
      </c>
      <c r="D179" s="12">
        <v>2008</v>
      </c>
      <c r="E179" s="12">
        <v>0.25</v>
      </c>
      <c r="F179" s="12">
        <v>100</v>
      </c>
      <c r="G179" s="13">
        <v>3518.4757505773673</v>
      </c>
      <c r="H179" s="13">
        <v>59.699769053117784</v>
      </c>
      <c r="I179" s="13">
        <v>0</v>
      </c>
      <c r="J179" s="16">
        <v>10280</v>
      </c>
      <c r="K179">
        <f t="shared" si="8"/>
        <v>208.85929113016337</v>
      </c>
      <c r="L179">
        <f t="shared" si="9"/>
        <v>27.260168517405383</v>
      </c>
      <c r="M179" s="44">
        <f t="shared" si="10"/>
        <v>0</v>
      </c>
      <c r="N179">
        <f t="shared" si="11"/>
        <v>236.11945964756876</v>
      </c>
    </row>
    <row r="180" spans="1:14" x14ac:dyDescent="0.25">
      <c r="A180" s="37">
        <v>2006</v>
      </c>
      <c r="B180" s="12">
        <v>2005</v>
      </c>
      <c r="C180" s="12" t="s">
        <v>15</v>
      </c>
      <c r="D180" s="12">
        <v>2007</v>
      </c>
      <c r="E180" s="12">
        <v>0.25</v>
      </c>
      <c r="F180" s="12">
        <v>5</v>
      </c>
      <c r="G180" s="13">
        <v>5309.4688221709011</v>
      </c>
      <c r="H180" s="13">
        <v>12.286374133949192</v>
      </c>
      <c r="I180" s="13">
        <v>0</v>
      </c>
      <c r="J180" s="16">
        <v>10280</v>
      </c>
      <c r="K180">
        <f t="shared" si="8"/>
        <v>315.17394834804441</v>
      </c>
      <c r="L180">
        <f t="shared" si="9"/>
        <v>5.6102164995201784</v>
      </c>
      <c r="M180" s="44">
        <f t="shared" si="10"/>
        <v>0</v>
      </c>
      <c r="N180">
        <f t="shared" si="11"/>
        <v>320.78416484756457</v>
      </c>
    </row>
    <row r="181" spans="1:14" x14ac:dyDescent="0.25">
      <c r="A181" s="37">
        <v>2007</v>
      </c>
      <c r="B181" s="12">
        <v>2006</v>
      </c>
      <c r="C181" s="12" t="s">
        <v>25</v>
      </c>
      <c r="D181" s="12">
        <v>2010</v>
      </c>
      <c r="E181" s="7">
        <v>0.55000000000000004</v>
      </c>
      <c r="F181" s="12">
        <v>600</v>
      </c>
      <c r="G181" s="13">
        <v>1439.7321428571429</v>
      </c>
      <c r="H181" s="13">
        <v>28.917410714285715</v>
      </c>
      <c r="I181" s="13">
        <v>4.8214285714285721</v>
      </c>
      <c r="J181" s="14">
        <v>8600</v>
      </c>
      <c r="K181">
        <f t="shared" si="8"/>
        <v>38.847069026863544</v>
      </c>
      <c r="L181">
        <f t="shared" si="9"/>
        <v>6.0019532408231031</v>
      </c>
      <c r="M181" s="44">
        <f t="shared" si="10"/>
        <v>4.8214285714285721</v>
      </c>
      <c r="N181">
        <f t="shared" si="11"/>
        <v>49.670450839115219</v>
      </c>
    </row>
    <row r="182" spans="1:14" x14ac:dyDescent="0.25">
      <c r="A182" s="37">
        <v>2007</v>
      </c>
      <c r="B182" s="12">
        <v>2006</v>
      </c>
      <c r="C182" s="12" t="s">
        <v>22</v>
      </c>
      <c r="D182" s="12">
        <v>2010</v>
      </c>
      <c r="E182" s="7">
        <v>0.55000000000000004</v>
      </c>
      <c r="F182" s="12">
        <v>550</v>
      </c>
      <c r="G182" s="13">
        <v>1664.0625</v>
      </c>
      <c r="H182" s="13">
        <v>40.602678571428577</v>
      </c>
      <c r="I182" s="13">
        <v>3.0691964285714284</v>
      </c>
      <c r="J182" s="14">
        <v>7200</v>
      </c>
      <c r="K182">
        <f t="shared" si="8"/>
        <v>44.89998443337484</v>
      </c>
      <c r="L182">
        <f t="shared" si="9"/>
        <v>8.4272890351657477</v>
      </c>
      <c r="M182" s="44">
        <f t="shared" si="10"/>
        <v>3.0691964285714284</v>
      </c>
      <c r="N182">
        <f t="shared" si="11"/>
        <v>56.39646989711202</v>
      </c>
    </row>
    <row r="183" spans="1:14" x14ac:dyDescent="0.25">
      <c r="A183" s="37">
        <v>2007</v>
      </c>
      <c r="B183" s="12">
        <v>2006</v>
      </c>
      <c r="C183" s="12" t="s">
        <v>3</v>
      </c>
      <c r="D183" s="12">
        <v>1997</v>
      </c>
      <c r="E183" s="12">
        <v>0.15</v>
      </c>
      <c r="F183" s="12">
        <v>300</v>
      </c>
      <c r="G183" s="13">
        <v>1352.9411764705883</v>
      </c>
      <c r="H183" s="13">
        <v>41.042780748663098</v>
      </c>
      <c r="I183" s="13">
        <v>0.68181818181818188</v>
      </c>
      <c r="J183" s="14">
        <v>9500</v>
      </c>
      <c r="K183">
        <f t="shared" si="8"/>
        <v>133.85262780911455</v>
      </c>
      <c r="L183">
        <f t="shared" si="9"/>
        <v>31.23499295940875</v>
      </c>
      <c r="M183" s="44">
        <f t="shared" si="10"/>
        <v>0.68181818181818188</v>
      </c>
      <c r="N183">
        <f t="shared" si="11"/>
        <v>165.76943895034148</v>
      </c>
    </row>
    <row r="184" spans="1:14" x14ac:dyDescent="0.25">
      <c r="A184" s="37">
        <v>2007</v>
      </c>
      <c r="B184" s="12">
        <v>2006</v>
      </c>
      <c r="C184" s="12" t="s">
        <v>26</v>
      </c>
      <c r="D184" s="12">
        <v>2009</v>
      </c>
      <c r="E184" s="12">
        <v>0.6</v>
      </c>
      <c r="F184" s="12">
        <v>250</v>
      </c>
      <c r="G184" s="13">
        <v>672.99107142857144</v>
      </c>
      <c r="H184" s="13">
        <v>13.113839285714285</v>
      </c>
      <c r="I184" s="13">
        <v>2.1651785714285712</v>
      </c>
      <c r="J184" s="14">
        <v>6800</v>
      </c>
      <c r="K184">
        <f t="shared" si="8"/>
        <v>16.645517367906066</v>
      </c>
      <c r="L184">
        <f t="shared" si="9"/>
        <v>2.4950226951511199</v>
      </c>
      <c r="M184" s="44">
        <f t="shared" si="10"/>
        <v>2.1651785714285712</v>
      </c>
      <c r="N184">
        <f t="shared" si="11"/>
        <v>21.305718634485757</v>
      </c>
    </row>
    <row r="185" spans="1:14" x14ac:dyDescent="0.25">
      <c r="A185" s="37">
        <v>2007</v>
      </c>
      <c r="B185" s="12">
        <v>2006</v>
      </c>
      <c r="C185" s="12" t="s">
        <v>5</v>
      </c>
      <c r="D185" s="12">
        <v>2009</v>
      </c>
      <c r="E185" s="12">
        <v>0.6</v>
      </c>
      <c r="F185" s="12">
        <v>400</v>
      </c>
      <c r="G185" s="13">
        <v>662.94642857142856</v>
      </c>
      <c r="H185" s="13">
        <v>12.287946428571429</v>
      </c>
      <c r="I185" s="13">
        <v>2.0982142857142856</v>
      </c>
      <c r="J185" s="14">
        <v>6333</v>
      </c>
      <c r="K185">
        <f t="shared" si="8"/>
        <v>16.397076810176127</v>
      </c>
      <c r="L185">
        <f t="shared" si="9"/>
        <v>2.3378893509458583</v>
      </c>
      <c r="M185" s="44">
        <f t="shared" si="10"/>
        <v>2.0982142857142856</v>
      </c>
      <c r="N185">
        <f t="shared" si="11"/>
        <v>20.83318044683627</v>
      </c>
    </row>
    <row r="186" spans="1:14" x14ac:dyDescent="0.25">
      <c r="A186" s="37">
        <v>2007</v>
      </c>
      <c r="B186" s="12">
        <v>2006</v>
      </c>
      <c r="C186" s="12" t="s">
        <v>31</v>
      </c>
      <c r="D186" s="12">
        <v>2010</v>
      </c>
      <c r="E186" s="12">
        <v>0.6</v>
      </c>
      <c r="F186" s="12">
        <v>400</v>
      </c>
      <c r="G186" s="13">
        <v>1322.5446428571429</v>
      </c>
      <c r="H186" s="13">
        <v>20.892857142857142</v>
      </c>
      <c r="I186" s="13">
        <v>3.0915178571428572</v>
      </c>
      <c r="J186" s="14">
        <v>7493</v>
      </c>
      <c r="K186">
        <f t="shared" si="8"/>
        <v>32.711340101108945</v>
      </c>
      <c r="L186">
        <f t="shared" si="9"/>
        <v>3.9750489236790605</v>
      </c>
      <c r="M186" s="44">
        <f t="shared" si="10"/>
        <v>3.0915178571428572</v>
      </c>
      <c r="N186">
        <f t="shared" si="11"/>
        <v>39.777906881930861</v>
      </c>
    </row>
    <row r="187" spans="1:14" x14ac:dyDescent="0.25">
      <c r="A187" s="37">
        <v>2007</v>
      </c>
      <c r="B187" s="12">
        <v>2006</v>
      </c>
      <c r="C187" s="12" t="s">
        <v>8</v>
      </c>
      <c r="D187" s="12">
        <v>2008</v>
      </c>
      <c r="E187" s="12">
        <v>0.05</v>
      </c>
      <c r="F187" s="12">
        <v>160</v>
      </c>
      <c r="G187" s="13">
        <v>468.75</v>
      </c>
      <c r="H187" s="13">
        <v>12.723214285714286</v>
      </c>
      <c r="I187" s="13">
        <v>3.75</v>
      </c>
      <c r="J187" s="14">
        <v>10450</v>
      </c>
      <c r="K187">
        <f t="shared" si="8"/>
        <v>139.12671232876713</v>
      </c>
      <c r="L187">
        <f t="shared" si="9"/>
        <v>29.048434442270057</v>
      </c>
      <c r="M187" s="44">
        <f t="shared" si="10"/>
        <v>3.75</v>
      </c>
      <c r="N187">
        <f t="shared" si="11"/>
        <v>171.92514677103719</v>
      </c>
    </row>
    <row r="188" spans="1:14" x14ac:dyDescent="0.25">
      <c r="A188" s="37">
        <v>2007</v>
      </c>
      <c r="B188" s="12">
        <v>2006</v>
      </c>
      <c r="C188" s="12" t="s">
        <v>4</v>
      </c>
      <c r="D188" s="12">
        <v>2008</v>
      </c>
      <c r="E188" s="12">
        <v>0.05</v>
      </c>
      <c r="F188" s="12">
        <v>230</v>
      </c>
      <c r="G188" s="13">
        <v>444.19642857142856</v>
      </c>
      <c r="H188" s="13">
        <v>11.060267857142858</v>
      </c>
      <c r="I188" s="13">
        <v>3.3258928571428572</v>
      </c>
      <c r="J188" s="14">
        <v>8550</v>
      </c>
      <c r="K188">
        <f t="shared" si="8"/>
        <v>131.83912263535552</v>
      </c>
      <c r="L188">
        <f t="shared" si="9"/>
        <v>25.251753098499673</v>
      </c>
      <c r="M188" s="44">
        <f t="shared" si="10"/>
        <v>3.3258928571428572</v>
      </c>
      <c r="N188">
        <f t="shared" si="11"/>
        <v>160.41676859099806</v>
      </c>
    </row>
    <row r="189" spans="1:14" x14ac:dyDescent="0.25">
      <c r="A189" s="37">
        <v>2007</v>
      </c>
      <c r="B189" s="12">
        <v>2006</v>
      </c>
      <c r="C189" s="12" t="s">
        <v>6</v>
      </c>
      <c r="D189" s="12">
        <v>2009</v>
      </c>
      <c r="E189" s="12">
        <v>0.8</v>
      </c>
      <c r="F189" s="12">
        <v>10</v>
      </c>
      <c r="G189" s="13">
        <v>5044.6428571428569</v>
      </c>
      <c r="H189" s="13">
        <v>5.9375</v>
      </c>
      <c r="I189" s="13">
        <v>50.323660714285715</v>
      </c>
      <c r="J189" s="14">
        <v>6960</v>
      </c>
      <c r="K189">
        <f t="shared" si="8"/>
        <v>93.579276744944565</v>
      </c>
      <c r="L189">
        <f t="shared" si="9"/>
        <v>0.84724600456621002</v>
      </c>
      <c r="M189" s="44">
        <f t="shared" si="10"/>
        <v>50.323660714285715</v>
      </c>
      <c r="N189">
        <f t="shared" si="11"/>
        <v>144.7501834637965</v>
      </c>
    </row>
    <row r="190" spans="1:14" x14ac:dyDescent="0.25">
      <c r="A190" s="37">
        <v>2007</v>
      </c>
      <c r="B190" s="12">
        <v>2006</v>
      </c>
      <c r="C190" s="12" t="s">
        <v>18</v>
      </c>
      <c r="D190" s="12">
        <v>2014</v>
      </c>
      <c r="E190" s="12">
        <v>0.9</v>
      </c>
      <c r="F190" s="12">
        <v>1350</v>
      </c>
      <c r="G190" s="13">
        <v>2322.5446428571427</v>
      </c>
      <c r="H190" s="13">
        <v>71.294642857142861</v>
      </c>
      <c r="I190" s="13">
        <v>0.5245535714285714</v>
      </c>
      <c r="J190" s="14">
        <v>10400</v>
      </c>
      <c r="K190">
        <f t="shared" si="8"/>
        <v>38.296651898963546</v>
      </c>
      <c r="L190">
        <f t="shared" si="9"/>
        <v>9.0429531782271511</v>
      </c>
      <c r="M190" s="44">
        <f t="shared" si="10"/>
        <v>0.5245535714285714</v>
      </c>
      <c r="N190">
        <f t="shared" si="11"/>
        <v>47.864158648619267</v>
      </c>
    </row>
    <row r="191" spans="1:14" x14ac:dyDescent="0.25">
      <c r="A191" s="37">
        <v>2007</v>
      </c>
      <c r="B191" s="12">
        <v>2006</v>
      </c>
      <c r="C191" s="12" t="s">
        <v>11</v>
      </c>
      <c r="D191" s="12">
        <v>2010</v>
      </c>
      <c r="E191" s="12">
        <v>0.55000000000000004</v>
      </c>
      <c r="F191" s="12">
        <v>80</v>
      </c>
      <c r="G191" s="13">
        <v>2085.9375</v>
      </c>
      <c r="H191" s="13">
        <v>56.004464285714285</v>
      </c>
      <c r="I191" s="13">
        <v>3.3035714285714284</v>
      </c>
      <c r="J191" s="14">
        <v>8911</v>
      </c>
      <c r="K191">
        <f t="shared" si="8"/>
        <v>56.283079078455792</v>
      </c>
      <c r="L191">
        <f t="shared" si="9"/>
        <v>11.624006701061495</v>
      </c>
      <c r="M191" s="44">
        <f t="shared" si="10"/>
        <v>3.3035714285714284</v>
      </c>
      <c r="N191">
        <f t="shared" si="11"/>
        <v>71.210657208088719</v>
      </c>
    </row>
    <row r="192" spans="1:14" x14ac:dyDescent="0.25">
      <c r="A192" s="37">
        <v>2007</v>
      </c>
      <c r="B192" s="12">
        <v>2006</v>
      </c>
      <c r="C192" s="12" t="s">
        <v>12</v>
      </c>
      <c r="D192" s="12">
        <v>2009</v>
      </c>
      <c r="E192" s="12">
        <v>0.7</v>
      </c>
      <c r="F192" s="12">
        <v>30</v>
      </c>
      <c r="G192" s="13">
        <v>1780.1339285714284</v>
      </c>
      <c r="H192" s="13">
        <v>119.97767857142857</v>
      </c>
      <c r="I192" s="13">
        <v>1.1160714285714286E-2</v>
      </c>
      <c r="J192" s="14">
        <v>13648</v>
      </c>
      <c r="K192">
        <f t="shared" ref="K192:K252" si="12">G192*0.13*1000/8760/E192</f>
        <v>37.739303769452981</v>
      </c>
      <c r="L192">
        <f t="shared" ref="L192:L252" si="13">H192*1000/8760/E192</f>
        <v>19.565831469574132</v>
      </c>
      <c r="M192" s="44">
        <f t="shared" ref="M192:M252" si="14">I192</f>
        <v>1.1160714285714286E-2</v>
      </c>
      <c r="N192">
        <f t="shared" ref="N192:N252" si="15">SUM(K192:M192)</f>
        <v>57.316295953312824</v>
      </c>
    </row>
    <row r="193" spans="1:14" x14ac:dyDescent="0.25">
      <c r="A193" s="37">
        <v>2007</v>
      </c>
      <c r="B193" s="12">
        <v>2006</v>
      </c>
      <c r="C193" s="12" t="s">
        <v>10</v>
      </c>
      <c r="D193" s="12">
        <v>2010</v>
      </c>
      <c r="E193" s="12">
        <v>0.7</v>
      </c>
      <c r="F193" s="12">
        <v>50</v>
      </c>
      <c r="G193" s="13">
        <v>2098.2142857142858</v>
      </c>
      <c r="H193" s="13">
        <v>172.90178571428569</v>
      </c>
      <c r="I193" s="13">
        <v>0</v>
      </c>
      <c r="J193" s="14">
        <v>30641</v>
      </c>
      <c r="K193">
        <f t="shared" si="12"/>
        <v>44.482690336408538</v>
      </c>
      <c r="L193">
        <f t="shared" si="13"/>
        <v>28.196638244338825</v>
      </c>
      <c r="M193" s="44">
        <f t="shared" si="14"/>
        <v>0</v>
      </c>
      <c r="N193">
        <f t="shared" si="15"/>
        <v>72.679328580747367</v>
      </c>
    </row>
    <row r="194" spans="1:14" x14ac:dyDescent="0.25">
      <c r="A194" s="37">
        <v>2007</v>
      </c>
      <c r="B194" s="12">
        <v>2006</v>
      </c>
      <c r="C194" s="12" t="s">
        <v>32</v>
      </c>
      <c r="D194" s="12">
        <v>2010</v>
      </c>
      <c r="E194" s="12">
        <v>0.4</v>
      </c>
      <c r="F194" s="12">
        <v>500</v>
      </c>
      <c r="G194" s="13">
        <v>1674.1071428571429</v>
      </c>
      <c r="H194" s="13">
        <v>14.665178571428571</v>
      </c>
      <c r="I194" s="13">
        <v>3.683035714285714</v>
      </c>
      <c r="J194" s="14">
        <v>10107</v>
      </c>
      <c r="K194">
        <f t="shared" si="12"/>
        <v>62.110139432485326</v>
      </c>
      <c r="L194">
        <f t="shared" si="13"/>
        <v>4.1852678571428568</v>
      </c>
      <c r="M194" s="44">
        <f t="shared" si="14"/>
        <v>3.683035714285714</v>
      </c>
      <c r="N194">
        <f t="shared" si="15"/>
        <v>69.978443003913895</v>
      </c>
    </row>
    <row r="195" spans="1:14" x14ac:dyDescent="0.25">
      <c r="A195" s="37">
        <v>2007</v>
      </c>
      <c r="B195" s="12">
        <v>2006</v>
      </c>
      <c r="C195" s="12" t="s">
        <v>14</v>
      </c>
      <c r="D195" s="12">
        <v>2009</v>
      </c>
      <c r="E195" s="12">
        <v>0.3</v>
      </c>
      <c r="F195" s="12">
        <v>50</v>
      </c>
      <c r="G195" s="13">
        <v>1345.9821428571429</v>
      </c>
      <c r="H195" s="13">
        <v>31.819196428571431</v>
      </c>
      <c r="I195" s="13">
        <v>0</v>
      </c>
      <c r="J195" s="14">
        <v>10280</v>
      </c>
      <c r="K195">
        <f t="shared" si="12"/>
        <v>66.582069471624266</v>
      </c>
      <c r="L195">
        <f t="shared" si="13"/>
        <v>12.107761198086543</v>
      </c>
      <c r="M195" s="44">
        <f t="shared" si="14"/>
        <v>0</v>
      </c>
      <c r="N195">
        <f t="shared" si="15"/>
        <v>78.689830669710801</v>
      </c>
    </row>
    <row r="196" spans="1:14" x14ac:dyDescent="0.25">
      <c r="A196" s="37">
        <v>2007</v>
      </c>
      <c r="B196" s="12">
        <v>2006</v>
      </c>
      <c r="C196" s="12" t="s">
        <v>13</v>
      </c>
      <c r="D196" s="12">
        <v>2009</v>
      </c>
      <c r="E196" s="12">
        <v>0.25</v>
      </c>
      <c r="F196" s="12">
        <v>100</v>
      </c>
      <c r="G196" s="13">
        <v>3514.5089285714284</v>
      </c>
      <c r="H196" s="13">
        <v>59.631696428571423</v>
      </c>
      <c r="I196" s="13">
        <v>0</v>
      </c>
      <c r="J196" s="14">
        <v>10280</v>
      </c>
      <c r="K196">
        <f t="shared" si="12"/>
        <v>208.62381767775605</v>
      </c>
      <c r="L196">
        <f t="shared" si="13"/>
        <v>27.229085127201561</v>
      </c>
      <c r="M196" s="44">
        <f t="shared" si="14"/>
        <v>0</v>
      </c>
      <c r="N196">
        <f t="shared" si="15"/>
        <v>235.85290280495761</v>
      </c>
    </row>
    <row r="197" spans="1:14" x14ac:dyDescent="0.25">
      <c r="A197" s="37">
        <v>2007</v>
      </c>
      <c r="B197" s="12">
        <v>2006</v>
      </c>
      <c r="C197" s="12" t="s">
        <v>15</v>
      </c>
      <c r="D197" s="12">
        <v>2008</v>
      </c>
      <c r="E197" s="12">
        <v>0.25</v>
      </c>
      <c r="F197" s="12">
        <v>5</v>
      </c>
      <c r="G197" s="13">
        <v>5302.4553571428569</v>
      </c>
      <c r="H197" s="13">
        <v>12.265625</v>
      </c>
      <c r="I197" s="13">
        <v>0</v>
      </c>
      <c r="J197" s="14">
        <v>10280</v>
      </c>
      <c r="K197">
        <f t="shared" si="12"/>
        <v>314.75762393998696</v>
      </c>
      <c r="L197">
        <f t="shared" si="13"/>
        <v>5.6007420091324205</v>
      </c>
      <c r="M197" s="44">
        <f t="shared" si="14"/>
        <v>0</v>
      </c>
      <c r="N197">
        <f t="shared" si="15"/>
        <v>320.35836594911939</v>
      </c>
    </row>
    <row r="198" spans="1:14" x14ac:dyDescent="0.25">
      <c r="A198" s="37">
        <v>2008</v>
      </c>
      <c r="B198" s="12">
        <v>2007</v>
      </c>
      <c r="C198" s="12" t="s">
        <v>25</v>
      </c>
      <c r="D198" s="12">
        <v>2011</v>
      </c>
      <c r="E198" s="7">
        <v>0.55000000000000004</v>
      </c>
      <c r="F198" s="12">
        <v>600</v>
      </c>
      <c r="G198" s="13">
        <v>1658.3783783783783</v>
      </c>
      <c r="H198" s="13">
        <v>28.962162162162159</v>
      </c>
      <c r="I198" s="13">
        <v>4.8216216216216212</v>
      </c>
      <c r="J198" s="14">
        <v>8740</v>
      </c>
      <c r="K198">
        <f t="shared" si="12"/>
        <v>44.74661460962831</v>
      </c>
      <c r="L198">
        <f t="shared" si="13"/>
        <v>6.0112416276799827</v>
      </c>
      <c r="M198" s="44">
        <f t="shared" si="14"/>
        <v>4.8216216216216212</v>
      </c>
      <c r="N198">
        <f t="shared" si="15"/>
        <v>55.579477858929913</v>
      </c>
    </row>
    <row r="199" spans="1:14" x14ac:dyDescent="0.25">
      <c r="A199" s="37">
        <v>2008</v>
      </c>
      <c r="B199" s="12">
        <v>2007</v>
      </c>
      <c r="C199" s="12" t="s">
        <v>22</v>
      </c>
      <c r="D199" s="12">
        <v>2011</v>
      </c>
      <c r="E199" s="7">
        <v>0.55000000000000004</v>
      </c>
      <c r="F199" s="12">
        <v>550</v>
      </c>
      <c r="G199" s="13">
        <v>1916.7567567567567</v>
      </c>
      <c r="H199" s="13">
        <v>40.670270270270265</v>
      </c>
      <c r="I199" s="13">
        <v>3.07027027027027</v>
      </c>
      <c r="J199" s="14">
        <v>7450</v>
      </c>
      <c r="K199">
        <f t="shared" si="12"/>
        <v>51.718218841506513</v>
      </c>
      <c r="L199">
        <f t="shared" si="13"/>
        <v>8.4413180303591258</v>
      </c>
      <c r="M199" s="44">
        <f t="shared" si="14"/>
        <v>3.07027027027027</v>
      </c>
      <c r="N199">
        <f t="shared" si="15"/>
        <v>63.229807142135911</v>
      </c>
    </row>
    <row r="200" spans="1:14" x14ac:dyDescent="0.25">
      <c r="A200" s="37">
        <v>2008</v>
      </c>
      <c r="B200" s="12">
        <v>2007</v>
      </c>
      <c r="C200" s="12" t="s">
        <v>3</v>
      </c>
      <c r="D200" s="12">
        <v>1997</v>
      </c>
      <c r="E200" s="12">
        <v>0.15</v>
      </c>
      <c r="F200" s="12">
        <v>300</v>
      </c>
      <c r="G200" s="13">
        <v>1352.9411764705883</v>
      </c>
      <c r="H200" s="13">
        <v>41.042780748663098</v>
      </c>
      <c r="I200" s="13">
        <v>0.68181818181818188</v>
      </c>
      <c r="J200" s="14">
        <v>9500</v>
      </c>
      <c r="K200">
        <f t="shared" si="12"/>
        <v>133.85262780911455</v>
      </c>
      <c r="L200">
        <f t="shared" si="13"/>
        <v>31.23499295940875</v>
      </c>
      <c r="M200" s="44">
        <f t="shared" si="14"/>
        <v>0.68181818181818188</v>
      </c>
      <c r="N200">
        <f t="shared" si="15"/>
        <v>165.76943895034148</v>
      </c>
    </row>
    <row r="201" spans="1:14" x14ac:dyDescent="0.25">
      <c r="A201" s="37">
        <v>2008</v>
      </c>
      <c r="B201" s="12">
        <v>2007</v>
      </c>
      <c r="C201" s="12" t="s">
        <v>26</v>
      </c>
      <c r="D201" s="12">
        <v>2010</v>
      </c>
      <c r="E201" s="12">
        <v>0.6</v>
      </c>
      <c r="F201" s="12">
        <v>250</v>
      </c>
      <c r="G201" s="13">
        <v>775.1351351351351</v>
      </c>
      <c r="H201" s="13">
        <v>13.124324324324323</v>
      </c>
      <c r="I201" s="13">
        <v>2.1729729729729725</v>
      </c>
      <c r="J201" s="14">
        <v>6800</v>
      </c>
      <c r="K201">
        <f t="shared" si="12"/>
        <v>19.171911637665065</v>
      </c>
      <c r="L201">
        <f t="shared" si="13"/>
        <v>2.4970175655107161</v>
      </c>
      <c r="M201" s="44">
        <f t="shared" si="14"/>
        <v>2.1729729729729725</v>
      </c>
      <c r="N201">
        <f t="shared" si="15"/>
        <v>23.841902176148754</v>
      </c>
    </row>
    <row r="202" spans="1:14" x14ac:dyDescent="0.25">
      <c r="A202" s="37">
        <v>2008</v>
      </c>
      <c r="B202" s="12">
        <v>2007</v>
      </c>
      <c r="C202" s="12" t="s">
        <v>5</v>
      </c>
      <c r="D202" s="12">
        <v>2010</v>
      </c>
      <c r="E202" s="12">
        <v>0.6</v>
      </c>
      <c r="F202" s="12">
        <v>400</v>
      </c>
      <c r="G202" s="13">
        <v>763.24324324324323</v>
      </c>
      <c r="H202" s="13">
        <v>12.302702702702703</v>
      </c>
      <c r="I202" s="13">
        <v>2.1081081081081079</v>
      </c>
      <c r="J202" s="14">
        <v>6333</v>
      </c>
      <c r="K202">
        <f t="shared" si="12"/>
        <v>18.877781891480524</v>
      </c>
      <c r="L202">
        <f t="shared" si="13"/>
        <v>2.3406968612448065</v>
      </c>
      <c r="M202" s="44">
        <f t="shared" si="14"/>
        <v>2.1081081081081079</v>
      </c>
      <c r="N202">
        <f t="shared" si="15"/>
        <v>23.326586860833441</v>
      </c>
    </row>
    <row r="203" spans="1:14" x14ac:dyDescent="0.25">
      <c r="A203" s="37">
        <v>2008</v>
      </c>
      <c r="B203" s="12">
        <v>2007</v>
      </c>
      <c r="C203" s="12" t="s">
        <v>31</v>
      </c>
      <c r="D203" s="12">
        <v>2010</v>
      </c>
      <c r="E203" s="12">
        <v>0.6</v>
      </c>
      <c r="F203" s="12">
        <v>400</v>
      </c>
      <c r="G203" s="13">
        <v>1523.2432432432431</v>
      </c>
      <c r="H203" s="13">
        <v>20.929729729729729</v>
      </c>
      <c r="I203" s="13">
        <v>3.0918918918918914</v>
      </c>
      <c r="J203" s="14">
        <v>7493</v>
      </c>
      <c r="K203">
        <f t="shared" si="12"/>
        <v>37.675346579456168</v>
      </c>
      <c r="L203">
        <f t="shared" si="13"/>
        <v>3.9820642560368591</v>
      </c>
      <c r="M203" s="44">
        <f t="shared" si="14"/>
        <v>3.0918918918918914</v>
      </c>
      <c r="N203">
        <f t="shared" si="15"/>
        <v>44.749302727384915</v>
      </c>
    </row>
    <row r="204" spans="1:14" x14ac:dyDescent="0.25">
      <c r="A204" s="37">
        <v>2008</v>
      </c>
      <c r="B204" s="12">
        <v>2007</v>
      </c>
      <c r="C204" s="12" t="s">
        <v>8</v>
      </c>
      <c r="D204" s="12">
        <v>2009</v>
      </c>
      <c r="E204" s="12">
        <v>0.05</v>
      </c>
      <c r="F204" s="12">
        <v>160</v>
      </c>
      <c r="G204" s="13">
        <v>540.54054054054052</v>
      </c>
      <c r="H204" s="13">
        <v>12.735135135135133</v>
      </c>
      <c r="I204" s="13">
        <v>3.7513513513513512</v>
      </c>
      <c r="J204" s="14">
        <v>10450</v>
      </c>
      <c r="K204">
        <f t="shared" si="12"/>
        <v>160.43440700974949</v>
      </c>
      <c r="L204">
        <f t="shared" si="13"/>
        <v>29.075650993459206</v>
      </c>
      <c r="M204" s="44">
        <f t="shared" si="14"/>
        <v>3.7513513513513512</v>
      </c>
      <c r="N204">
        <f t="shared" si="15"/>
        <v>193.26140935456007</v>
      </c>
    </row>
    <row r="205" spans="1:14" x14ac:dyDescent="0.25">
      <c r="A205" s="37">
        <v>2008</v>
      </c>
      <c r="B205" s="12">
        <v>2007</v>
      </c>
      <c r="C205" s="12" t="s">
        <v>4</v>
      </c>
      <c r="D205" s="12">
        <v>2009</v>
      </c>
      <c r="E205" s="12">
        <v>0.05</v>
      </c>
      <c r="F205" s="12">
        <v>230</v>
      </c>
      <c r="G205" s="13">
        <v>511.35135135135135</v>
      </c>
      <c r="H205" s="13">
        <v>11.070270270270269</v>
      </c>
      <c r="I205" s="13">
        <v>3.3297297297297295</v>
      </c>
      <c r="J205" s="14">
        <v>8550</v>
      </c>
      <c r="K205">
        <f t="shared" si="12"/>
        <v>151.77094903122301</v>
      </c>
      <c r="L205">
        <f t="shared" si="13"/>
        <v>25.274589658151303</v>
      </c>
      <c r="M205" s="44">
        <f t="shared" si="14"/>
        <v>3.3297297297297295</v>
      </c>
      <c r="N205">
        <f t="shared" si="15"/>
        <v>180.37526841910406</v>
      </c>
    </row>
    <row r="206" spans="1:14" x14ac:dyDescent="0.25">
      <c r="A206" s="37">
        <v>2008</v>
      </c>
      <c r="B206" s="12">
        <v>2007</v>
      </c>
      <c r="C206" s="12" t="s">
        <v>6</v>
      </c>
      <c r="D206" s="12">
        <v>2010</v>
      </c>
      <c r="E206" s="12">
        <v>0.8</v>
      </c>
      <c r="F206" s="12">
        <v>10</v>
      </c>
      <c r="G206" s="13">
        <v>5809.7297297297291</v>
      </c>
      <c r="H206" s="13">
        <v>5.9459459459459456</v>
      </c>
      <c r="I206" s="13">
        <v>50.399999999999991</v>
      </c>
      <c r="J206" s="14">
        <v>6960</v>
      </c>
      <c r="K206">
        <f t="shared" si="12"/>
        <v>107.77181290879919</v>
      </c>
      <c r="L206">
        <f t="shared" si="13"/>
        <v>0.84845119091694421</v>
      </c>
      <c r="M206" s="44">
        <f t="shared" si="14"/>
        <v>50.399999999999991</v>
      </c>
      <c r="N206">
        <f t="shared" si="15"/>
        <v>159.02026409971614</v>
      </c>
    </row>
    <row r="207" spans="1:14" x14ac:dyDescent="0.25">
      <c r="A207" s="37">
        <v>2008</v>
      </c>
      <c r="B207" s="12">
        <v>2007</v>
      </c>
      <c r="C207" s="12" t="s">
        <v>18</v>
      </c>
      <c r="D207" s="12">
        <v>2016</v>
      </c>
      <c r="E207" s="12">
        <v>0.9</v>
      </c>
      <c r="F207" s="12">
        <v>1350</v>
      </c>
      <c r="G207" s="13">
        <v>2675.6756756756754</v>
      </c>
      <c r="H207" s="13">
        <v>71.405405405405403</v>
      </c>
      <c r="I207" s="13">
        <v>0.51891891891891884</v>
      </c>
      <c r="J207" s="14">
        <v>10400</v>
      </c>
      <c r="K207">
        <f t="shared" si="12"/>
        <v>44.119461927681108</v>
      </c>
      <c r="L207">
        <f t="shared" si="13"/>
        <v>9.0570022076871375</v>
      </c>
      <c r="M207" s="44">
        <f t="shared" si="14"/>
        <v>0.51891891891891884</v>
      </c>
      <c r="N207">
        <f t="shared" si="15"/>
        <v>53.69538305428717</v>
      </c>
    </row>
    <row r="208" spans="1:14" x14ac:dyDescent="0.25">
      <c r="A208" s="37">
        <v>2008</v>
      </c>
      <c r="B208" s="12">
        <v>2007</v>
      </c>
      <c r="C208" s="12" t="s">
        <v>11</v>
      </c>
      <c r="D208" s="12">
        <v>2011</v>
      </c>
      <c r="E208" s="12">
        <v>0.55000000000000004</v>
      </c>
      <c r="F208" s="12">
        <v>80</v>
      </c>
      <c r="G208" s="13">
        <v>3036.7567567567567</v>
      </c>
      <c r="H208" s="13">
        <v>67.78378378378379</v>
      </c>
      <c r="I208" s="13">
        <v>7.0594594594594593</v>
      </c>
      <c r="J208" s="14">
        <v>8911</v>
      </c>
      <c r="K208">
        <f t="shared" si="12"/>
        <v>81.938227143706584</v>
      </c>
      <c r="L208">
        <f t="shared" si="13"/>
        <v>14.068863383931877</v>
      </c>
      <c r="M208" s="44">
        <f t="shared" si="14"/>
        <v>7.0594594594594593</v>
      </c>
      <c r="N208">
        <f t="shared" si="15"/>
        <v>103.06654998709793</v>
      </c>
    </row>
    <row r="209" spans="1:14" x14ac:dyDescent="0.25">
      <c r="A209" s="37">
        <v>2008</v>
      </c>
      <c r="B209" s="12">
        <v>2007</v>
      </c>
      <c r="C209" s="12" t="s">
        <v>12</v>
      </c>
      <c r="D209" s="12">
        <v>2010</v>
      </c>
      <c r="E209" s="12">
        <v>0.7</v>
      </c>
      <c r="F209" s="12">
        <v>30</v>
      </c>
      <c r="G209" s="13">
        <v>2050.8108108108108</v>
      </c>
      <c r="H209" s="13">
        <v>120.16216216216216</v>
      </c>
      <c r="I209" s="13">
        <v>1.081081081081081E-2</v>
      </c>
      <c r="J209" s="14">
        <v>13648</v>
      </c>
      <c r="K209">
        <f t="shared" si="12"/>
        <v>43.477724299642112</v>
      </c>
      <c r="L209">
        <f t="shared" si="13"/>
        <v>19.595916856190829</v>
      </c>
      <c r="M209" s="44">
        <f t="shared" si="14"/>
        <v>1.081081081081081E-2</v>
      </c>
      <c r="N209">
        <f t="shared" si="15"/>
        <v>63.084451966643755</v>
      </c>
    </row>
    <row r="210" spans="1:14" x14ac:dyDescent="0.25">
      <c r="A210" s="37">
        <v>2008</v>
      </c>
      <c r="B210" s="12">
        <v>2007</v>
      </c>
      <c r="C210" s="12" t="s">
        <v>10</v>
      </c>
      <c r="D210" s="12">
        <v>2011</v>
      </c>
      <c r="E210" s="12">
        <v>0.7</v>
      </c>
      <c r="F210" s="12">
        <v>50</v>
      </c>
      <c r="G210" s="13">
        <v>1200</v>
      </c>
      <c r="H210" s="13">
        <v>173.16756756756757</v>
      </c>
      <c r="I210" s="13">
        <v>0</v>
      </c>
      <c r="J210" s="14">
        <v>33729</v>
      </c>
      <c r="K210">
        <f t="shared" si="12"/>
        <v>25.440313111545986</v>
      </c>
      <c r="L210">
        <f t="shared" si="13"/>
        <v>28.239981664639203</v>
      </c>
      <c r="M210" s="44">
        <f t="shared" si="14"/>
        <v>0</v>
      </c>
      <c r="N210">
        <f t="shared" si="15"/>
        <v>53.680294776185193</v>
      </c>
    </row>
    <row r="211" spans="1:14" x14ac:dyDescent="0.25">
      <c r="A211" s="37">
        <v>2008</v>
      </c>
      <c r="B211" s="12">
        <v>2007</v>
      </c>
      <c r="C211" s="12" t="s">
        <v>32</v>
      </c>
      <c r="D211" s="12">
        <v>2011</v>
      </c>
      <c r="E211" s="12">
        <v>0.4</v>
      </c>
      <c r="F211" s="12">
        <v>500</v>
      </c>
      <c r="G211" s="13">
        <v>1676.7567567567567</v>
      </c>
      <c r="H211" s="13">
        <v>14.69189189189189</v>
      </c>
      <c r="I211" s="13">
        <v>3.6864864864864866</v>
      </c>
      <c r="J211" s="14">
        <v>10022</v>
      </c>
      <c r="K211">
        <f t="shared" si="12"/>
        <v>62.208441318030353</v>
      </c>
      <c r="L211">
        <f t="shared" si="13"/>
        <v>4.1928915216586438</v>
      </c>
      <c r="M211" s="44">
        <f t="shared" si="14"/>
        <v>3.6864864864864866</v>
      </c>
      <c r="N211">
        <f t="shared" si="15"/>
        <v>70.087819326175477</v>
      </c>
    </row>
    <row r="212" spans="1:14" x14ac:dyDescent="0.25">
      <c r="A212" s="37">
        <v>2008</v>
      </c>
      <c r="B212" s="12">
        <v>2007</v>
      </c>
      <c r="C212" s="12" t="s">
        <v>14</v>
      </c>
      <c r="D212" s="12">
        <v>2010</v>
      </c>
      <c r="E212" s="12">
        <v>0.3</v>
      </c>
      <c r="F212" s="12">
        <v>50</v>
      </c>
      <c r="G212" s="13">
        <v>1550.2702702702702</v>
      </c>
      <c r="H212" s="13">
        <v>31.870270270270268</v>
      </c>
      <c r="I212" s="13">
        <v>0</v>
      </c>
      <c r="J212" s="14">
        <v>10022</v>
      </c>
      <c r="K212">
        <f t="shared" si="12"/>
        <v>76.687646550660261</v>
      </c>
      <c r="L212">
        <f t="shared" si="13"/>
        <v>12.127195688839523</v>
      </c>
      <c r="M212" s="44">
        <f t="shared" si="14"/>
        <v>0</v>
      </c>
      <c r="N212">
        <f t="shared" si="15"/>
        <v>88.814842239499782</v>
      </c>
    </row>
    <row r="213" spans="1:14" x14ac:dyDescent="0.25">
      <c r="A213" s="37">
        <v>2008</v>
      </c>
      <c r="B213" s="12">
        <v>2007</v>
      </c>
      <c r="C213" s="12" t="s">
        <v>33</v>
      </c>
      <c r="D213" s="12">
        <v>2011</v>
      </c>
      <c r="E213" s="12">
        <v>0.3</v>
      </c>
      <c r="F213" s="12">
        <v>100</v>
      </c>
      <c r="G213" s="13">
        <v>3104.8648648648646</v>
      </c>
      <c r="H213" s="13">
        <v>94.108108108108098</v>
      </c>
      <c r="I213" s="13">
        <v>0</v>
      </c>
      <c r="J213" s="14">
        <v>10022</v>
      </c>
      <c r="K213">
        <f t="shared" si="12"/>
        <v>153.58920564400015</v>
      </c>
      <c r="L213">
        <f t="shared" si="13"/>
        <v>35.809782385124848</v>
      </c>
      <c r="M213" s="44">
        <f t="shared" si="14"/>
        <v>0</v>
      </c>
      <c r="N213">
        <f t="shared" si="15"/>
        <v>189.39898802912501</v>
      </c>
    </row>
    <row r="214" spans="1:14" x14ac:dyDescent="0.25">
      <c r="A214" s="37">
        <v>2008</v>
      </c>
      <c r="B214" s="12">
        <v>2007</v>
      </c>
      <c r="C214" s="12" t="s">
        <v>13</v>
      </c>
      <c r="D214" s="12">
        <v>2010</v>
      </c>
      <c r="E214" s="12">
        <v>0.25</v>
      </c>
      <c r="F214" s="12">
        <v>100</v>
      </c>
      <c r="G214" s="13">
        <v>4047.5675675675675</v>
      </c>
      <c r="H214" s="13">
        <v>59.718918918918916</v>
      </c>
      <c r="I214" s="13">
        <v>0</v>
      </c>
      <c r="J214" s="14">
        <v>10022</v>
      </c>
      <c r="K214">
        <f t="shared" si="12"/>
        <v>240.26656793780083</v>
      </c>
      <c r="L214">
        <f t="shared" si="13"/>
        <v>27.268912748364805</v>
      </c>
      <c r="M214" s="44">
        <f t="shared" si="14"/>
        <v>0</v>
      </c>
      <c r="N214">
        <f t="shared" si="15"/>
        <v>267.53548068616561</v>
      </c>
    </row>
    <row r="215" spans="1:14" x14ac:dyDescent="0.25">
      <c r="A215" s="37">
        <v>2008</v>
      </c>
      <c r="B215" s="12">
        <v>2007</v>
      </c>
      <c r="C215" s="12" t="s">
        <v>15</v>
      </c>
      <c r="D215" s="12">
        <v>2009</v>
      </c>
      <c r="E215" s="12">
        <v>0.25</v>
      </c>
      <c r="F215" s="12">
        <v>5</v>
      </c>
      <c r="G215" s="13">
        <v>6107.0270270270266</v>
      </c>
      <c r="H215" s="13">
        <v>12.29189189189189</v>
      </c>
      <c r="I215" s="13">
        <v>0</v>
      </c>
      <c r="J215" s="14">
        <v>10022</v>
      </c>
      <c r="K215">
        <f t="shared" si="12"/>
        <v>362.51758607922989</v>
      </c>
      <c r="L215">
        <f t="shared" si="13"/>
        <v>5.6127360236949269</v>
      </c>
      <c r="M215" s="44">
        <f t="shared" si="14"/>
        <v>0</v>
      </c>
      <c r="N215">
        <f t="shared" si="15"/>
        <v>368.13032210292482</v>
      </c>
    </row>
    <row r="216" spans="1:14" x14ac:dyDescent="0.25">
      <c r="A216" s="37">
        <v>2009</v>
      </c>
      <c r="B216" s="12">
        <v>2008</v>
      </c>
      <c r="C216" s="12" t="s">
        <v>25</v>
      </c>
      <c r="D216" s="12">
        <v>2012</v>
      </c>
      <c r="E216" s="7">
        <v>0.55000000000000004</v>
      </c>
      <c r="F216" s="12">
        <v>600</v>
      </c>
      <c r="G216" s="13">
        <v>2164.0378548895901</v>
      </c>
      <c r="H216" s="13">
        <v>28.948475289169298</v>
      </c>
      <c r="I216" s="13">
        <v>4.8264984227129339</v>
      </c>
      <c r="J216" s="14">
        <v>8740</v>
      </c>
      <c r="K216">
        <f t="shared" si="12"/>
        <v>58.390394590213084</v>
      </c>
      <c r="L216">
        <f t="shared" si="13"/>
        <v>6.0084008487275415</v>
      </c>
      <c r="M216" s="44">
        <f t="shared" si="14"/>
        <v>4.8264984227129339</v>
      </c>
      <c r="N216">
        <f t="shared" si="15"/>
        <v>69.225293861653554</v>
      </c>
    </row>
    <row r="217" spans="1:14" x14ac:dyDescent="0.25">
      <c r="A217" s="37">
        <v>2009</v>
      </c>
      <c r="B217" s="12">
        <v>2008</v>
      </c>
      <c r="C217" s="12" t="s">
        <v>22</v>
      </c>
      <c r="D217" s="12">
        <v>2012</v>
      </c>
      <c r="E217" s="7">
        <v>0.55000000000000004</v>
      </c>
      <c r="F217" s="12">
        <v>550</v>
      </c>
      <c r="G217" s="13">
        <v>2500.5257623554153</v>
      </c>
      <c r="H217" s="13">
        <v>40.662460567823345</v>
      </c>
      <c r="I217" s="13">
        <v>3.0704521556256572</v>
      </c>
      <c r="J217" s="14">
        <v>7450</v>
      </c>
      <c r="K217">
        <f t="shared" si="12"/>
        <v>67.469561873433776</v>
      </c>
      <c r="L217">
        <f t="shared" si="13"/>
        <v>8.4396970875515436</v>
      </c>
      <c r="M217" s="44">
        <f t="shared" si="14"/>
        <v>3.0704521556256572</v>
      </c>
      <c r="N217">
        <f t="shared" si="15"/>
        <v>78.979711116610972</v>
      </c>
    </row>
    <row r="218" spans="1:14" x14ac:dyDescent="0.25">
      <c r="A218" s="37">
        <v>2009</v>
      </c>
      <c r="B218" s="12">
        <v>2008</v>
      </c>
      <c r="C218" s="12" t="s">
        <v>3</v>
      </c>
      <c r="D218" s="12">
        <v>1997</v>
      </c>
      <c r="E218" s="12">
        <v>0.15</v>
      </c>
      <c r="F218" s="12">
        <v>300</v>
      </c>
      <c r="G218" s="13">
        <v>1352.9411764705883</v>
      </c>
      <c r="H218" s="13">
        <v>41.042780748663098</v>
      </c>
      <c r="I218" s="13">
        <v>0.68181818181818188</v>
      </c>
      <c r="J218" s="14">
        <v>9500</v>
      </c>
      <c r="K218">
        <f t="shared" si="12"/>
        <v>133.85262780911455</v>
      </c>
      <c r="L218">
        <f t="shared" si="13"/>
        <v>31.23499295940875</v>
      </c>
      <c r="M218" s="44">
        <f t="shared" si="14"/>
        <v>0.68181818181818188</v>
      </c>
      <c r="N218">
        <f t="shared" si="15"/>
        <v>165.76943895034148</v>
      </c>
    </row>
    <row r="219" spans="1:14" x14ac:dyDescent="0.25">
      <c r="A219" s="37">
        <v>2009</v>
      </c>
      <c r="B219" s="12">
        <v>2008</v>
      </c>
      <c r="C219" s="12" t="s">
        <v>26</v>
      </c>
      <c r="D219" s="12">
        <v>2011</v>
      </c>
      <c r="E219" s="12">
        <v>0.6</v>
      </c>
      <c r="F219" s="12">
        <v>250</v>
      </c>
      <c r="G219" s="13">
        <v>1011.5667718191378</v>
      </c>
      <c r="H219" s="13">
        <v>13.123028391167194</v>
      </c>
      <c r="I219" s="13">
        <v>2.1766561514195581</v>
      </c>
      <c r="J219" s="14">
        <v>6800</v>
      </c>
      <c r="K219">
        <f t="shared" si="12"/>
        <v>25.019726091417031</v>
      </c>
      <c r="L219">
        <f t="shared" si="13"/>
        <v>2.4967710028856915</v>
      </c>
      <c r="M219" s="44">
        <f t="shared" si="14"/>
        <v>2.1766561514195581</v>
      </c>
      <c r="N219">
        <f t="shared" si="15"/>
        <v>29.693153245722279</v>
      </c>
    </row>
    <row r="220" spans="1:14" x14ac:dyDescent="0.25">
      <c r="A220" s="37">
        <v>2009</v>
      </c>
      <c r="B220" s="12">
        <v>2008</v>
      </c>
      <c r="C220" s="12" t="s">
        <v>5</v>
      </c>
      <c r="D220" s="12">
        <v>2011</v>
      </c>
      <c r="E220" s="12">
        <v>0.6</v>
      </c>
      <c r="F220" s="12">
        <v>400</v>
      </c>
      <c r="G220" s="13">
        <v>996.84542586750797</v>
      </c>
      <c r="H220" s="13">
        <v>12.302839116719243</v>
      </c>
      <c r="I220" s="13">
        <v>2.1030494216614093</v>
      </c>
      <c r="J220" s="14">
        <v>6333</v>
      </c>
      <c r="K220">
        <f t="shared" si="12"/>
        <v>24.655613653496204</v>
      </c>
      <c r="L220">
        <f t="shared" si="13"/>
        <v>2.3407228152053356</v>
      </c>
      <c r="M220" s="44">
        <f t="shared" si="14"/>
        <v>2.1030494216614093</v>
      </c>
      <c r="N220">
        <f t="shared" si="15"/>
        <v>29.099385890362949</v>
      </c>
    </row>
    <row r="221" spans="1:14" x14ac:dyDescent="0.25">
      <c r="A221" s="37">
        <v>2009</v>
      </c>
      <c r="B221" s="12">
        <v>2008</v>
      </c>
      <c r="C221" s="12" t="s">
        <v>31</v>
      </c>
      <c r="D221" s="12">
        <v>2016</v>
      </c>
      <c r="E221" s="12">
        <v>0.6</v>
      </c>
      <c r="F221" s="12">
        <v>400</v>
      </c>
      <c r="G221" s="13">
        <v>1987.3817034700317</v>
      </c>
      <c r="H221" s="13">
        <v>20.925341745531018</v>
      </c>
      <c r="I221" s="13">
        <v>3.0914826498422712</v>
      </c>
      <c r="J221" s="14">
        <v>7493</v>
      </c>
      <c r="K221">
        <f t="shared" si="12"/>
        <v>49.155179119312052</v>
      </c>
      <c r="L221">
        <f t="shared" si="13"/>
        <v>3.9812294036398441</v>
      </c>
      <c r="M221" s="44">
        <f t="shared" si="14"/>
        <v>3.0914826498422712</v>
      </c>
      <c r="N221">
        <f t="shared" si="15"/>
        <v>56.227891172794166</v>
      </c>
    </row>
    <row r="222" spans="1:14" x14ac:dyDescent="0.25">
      <c r="A222" s="37">
        <v>2009</v>
      </c>
      <c r="B222" s="12">
        <v>2008</v>
      </c>
      <c r="C222" s="12" t="s">
        <v>8</v>
      </c>
      <c r="D222" s="12">
        <v>2010</v>
      </c>
      <c r="E222" s="12">
        <v>0.05</v>
      </c>
      <c r="F222" s="12">
        <v>160</v>
      </c>
      <c r="G222" s="13">
        <v>704.52155625657201</v>
      </c>
      <c r="H222" s="13">
        <v>12.733964248159833</v>
      </c>
      <c r="I222" s="13">
        <v>3.7539432176656153</v>
      </c>
      <c r="J222" s="14">
        <v>10450</v>
      </c>
      <c r="K222">
        <f t="shared" si="12"/>
        <v>209.10457149167661</v>
      </c>
      <c r="L222">
        <f t="shared" si="13"/>
        <v>29.072977735524734</v>
      </c>
      <c r="M222" s="44">
        <f t="shared" si="14"/>
        <v>3.7539432176656153</v>
      </c>
      <c r="N222">
        <f t="shared" si="15"/>
        <v>241.93149244486696</v>
      </c>
    </row>
    <row r="223" spans="1:14" x14ac:dyDescent="0.25">
      <c r="A223" s="37">
        <v>2009</v>
      </c>
      <c r="B223" s="12">
        <v>2008</v>
      </c>
      <c r="C223" s="12" t="s">
        <v>4</v>
      </c>
      <c r="D223" s="12">
        <v>2010</v>
      </c>
      <c r="E223" s="12">
        <v>0.05</v>
      </c>
      <c r="F223" s="12">
        <v>230</v>
      </c>
      <c r="G223" s="13">
        <v>666.66666666666674</v>
      </c>
      <c r="H223" s="13">
        <v>11.072555205047319</v>
      </c>
      <c r="I223" s="13">
        <v>3.3333333333333335</v>
      </c>
      <c r="J223" s="14">
        <v>8550</v>
      </c>
      <c r="K223">
        <f t="shared" si="12"/>
        <v>197.86910197869105</v>
      </c>
      <c r="L223">
        <f t="shared" si="13"/>
        <v>25.279806404217624</v>
      </c>
      <c r="M223" s="44">
        <f t="shared" si="14"/>
        <v>3.3333333333333335</v>
      </c>
      <c r="N223">
        <f t="shared" si="15"/>
        <v>226.48224171624202</v>
      </c>
    </row>
    <row r="224" spans="1:14" x14ac:dyDescent="0.25">
      <c r="A224" s="37">
        <v>2009</v>
      </c>
      <c r="B224" s="12">
        <v>2008</v>
      </c>
      <c r="C224" s="12" t="s">
        <v>6</v>
      </c>
      <c r="D224" s="12">
        <v>2011</v>
      </c>
      <c r="E224" s="12">
        <v>0.8</v>
      </c>
      <c r="F224" s="12">
        <v>10</v>
      </c>
      <c r="G224" s="13">
        <v>5636.1724500525761</v>
      </c>
      <c r="H224" s="13">
        <v>5.9411146161934809</v>
      </c>
      <c r="I224" s="13">
        <v>50.389064143007367</v>
      </c>
      <c r="J224" s="14">
        <v>6960</v>
      </c>
      <c r="K224">
        <f t="shared" si="12"/>
        <v>104.5522857458383</v>
      </c>
      <c r="L224">
        <f t="shared" si="13"/>
        <v>0.84776178884039399</v>
      </c>
      <c r="M224" s="44">
        <f t="shared" si="14"/>
        <v>50.389064143007367</v>
      </c>
      <c r="N224">
        <f t="shared" si="15"/>
        <v>155.78911167768607</v>
      </c>
    </row>
    <row r="225" spans="1:14" x14ac:dyDescent="0.25">
      <c r="A225" s="37">
        <v>2009</v>
      </c>
      <c r="B225" s="12">
        <v>2008</v>
      </c>
      <c r="C225" s="12" t="s">
        <v>18</v>
      </c>
      <c r="D225" s="12">
        <v>2016</v>
      </c>
      <c r="E225" s="12">
        <v>0.9</v>
      </c>
      <c r="F225" s="12">
        <v>1350</v>
      </c>
      <c r="G225" s="13">
        <v>3488.9589905362777</v>
      </c>
      <c r="H225" s="13">
        <v>94.658254468980019</v>
      </c>
      <c r="I225" s="13">
        <v>0.51524710830704523</v>
      </c>
      <c r="J225" s="14">
        <v>10434</v>
      </c>
      <c r="K225">
        <f t="shared" si="12"/>
        <v>57.529765191491137</v>
      </c>
      <c r="L225">
        <f t="shared" si="13"/>
        <v>12.006374235030444</v>
      </c>
      <c r="M225" s="44">
        <f t="shared" si="14"/>
        <v>0.51524710830704523</v>
      </c>
      <c r="N225">
        <f t="shared" si="15"/>
        <v>70.051386534828637</v>
      </c>
    </row>
    <row r="226" spans="1:14" x14ac:dyDescent="0.25">
      <c r="A226" s="37">
        <v>2009</v>
      </c>
      <c r="B226" s="12">
        <v>2008</v>
      </c>
      <c r="C226" s="12" t="s">
        <v>11</v>
      </c>
      <c r="D226" s="12">
        <v>2012</v>
      </c>
      <c r="E226" s="12">
        <v>0.55000000000000004</v>
      </c>
      <c r="F226" s="12">
        <v>80</v>
      </c>
      <c r="G226" s="13">
        <v>3960.0420609884336</v>
      </c>
      <c r="H226" s="13">
        <v>67.770767613038913</v>
      </c>
      <c r="I226" s="13">
        <v>7.0557308096740279</v>
      </c>
      <c r="J226" s="14">
        <v>7765</v>
      </c>
      <c r="K226">
        <f t="shared" si="12"/>
        <v>106.85044996440355</v>
      </c>
      <c r="L226">
        <f t="shared" si="13"/>
        <v>14.066161812585909</v>
      </c>
      <c r="M226" s="44">
        <f t="shared" si="14"/>
        <v>7.0557308096740279</v>
      </c>
      <c r="N226">
        <f t="shared" si="15"/>
        <v>127.97234258666349</v>
      </c>
    </row>
    <row r="227" spans="1:14" x14ac:dyDescent="0.25">
      <c r="A227" s="37">
        <v>2009</v>
      </c>
      <c r="B227" s="12">
        <v>2008</v>
      </c>
      <c r="C227" s="12" t="s">
        <v>12</v>
      </c>
      <c r="D227" s="12">
        <v>2010</v>
      </c>
      <c r="E227" s="12">
        <v>0.7</v>
      </c>
      <c r="F227" s="12">
        <v>30</v>
      </c>
      <c r="G227" s="13">
        <v>2674.0273396424818</v>
      </c>
      <c r="H227" s="13">
        <v>120.13669821240799</v>
      </c>
      <c r="I227" s="13">
        <v>1.0515247108307046E-2</v>
      </c>
      <c r="J227" s="14">
        <v>13648</v>
      </c>
      <c r="K227">
        <f t="shared" si="12"/>
        <v>56.690077324449234</v>
      </c>
      <c r="L227">
        <f t="shared" si="13"/>
        <v>19.591764222506196</v>
      </c>
      <c r="M227" s="44">
        <f t="shared" si="14"/>
        <v>1.0515247108307046E-2</v>
      </c>
      <c r="N227">
        <f t="shared" si="15"/>
        <v>76.292356794063735</v>
      </c>
    </row>
    <row r="228" spans="1:14" x14ac:dyDescent="0.25">
      <c r="A228" s="37">
        <v>2009</v>
      </c>
      <c r="B228" s="12">
        <v>2008</v>
      </c>
      <c r="C228" s="12" t="s">
        <v>10</v>
      </c>
      <c r="D228" s="12">
        <v>2010</v>
      </c>
      <c r="E228" s="12">
        <v>0.7</v>
      </c>
      <c r="F228" s="12">
        <v>50</v>
      </c>
      <c r="G228" s="13">
        <v>1799.1587802313354</v>
      </c>
      <c r="H228" s="13">
        <v>173.1230283911672</v>
      </c>
      <c r="I228" s="13">
        <v>0</v>
      </c>
      <c r="J228" s="14">
        <v>30301</v>
      </c>
      <c r="K228">
        <f t="shared" si="12"/>
        <v>38.142635588726939</v>
      </c>
      <c r="L228">
        <f t="shared" si="13"/>
        <v>28.232718263399743</v>
      </c>
      <c r="M228" s="44">
        <f t="shared" si="14"/>
        <v>0</v>
      </c>
      <c r="N228">
        <f t="shared" si="15"/>
        <v>66.375353852126679</v>
      </c>
    </row>
    <row r="229" spans="1:14" x14ac:dyDescent="0.25">
      <c r="A229" s="37">
        <v>2009</v>
      </c>
      <c r="B229" s="12">
        <v>2008</v>
      </c>
      <c r="C229" s="12" t="s">
        <v>32</v>
      </c>
      <c r="D229" s="12">
        <v>2012</v>
      </c>
      <c r="E229" s="12">
        <v>0.4</v>
      </c>
      <c r="F229" s="12">
        <v>500</v>
      </c>
      <c r="G229" s="13">
        <v>2357.5184016824396</v>
      </c>
      <c r="H229" s="13">
        <v>14.332281808622504</v>
      </c>
      <c r="I229" s="13">
        <v>2.5552050473186121</v>
      </c>
      <c r="J229" s="14">
        <v>9919</v>
      </c>
      <c r="K229">
        <f t="shared" si="12"/>
        <v>87.465009194839382</v>
      </c>
      <c r="L229">
        <f t="shared" si="13"/>
        <v>4.0902630732370158</v>
      </c>
      <c r="M229" s="44">
        <f t="shared" si="14"/>
        <v>2.5552050473186121</v>
      </c>
      <c r="N229">
        <f t="shared" si="15"/>
        <v>94.110477315395002</v>
      </c>
    </row>
    <row r="230" spans="1:14" x14ac:dyDescent="0.25">
      <c r="A230" s="37">
        <v>2009</v>
      </c>
      <c r="B230" s="12">
        <v>2008</v>
      </c>
      <c r="C230" s="12" t="s">
        <v>14</v>
      </c>
      <c r="D230" s="12">
        <v>2009</v>
      </c>
      <c r="E230" s="12">
        <v>0.3</v>
      </c>
      <c r="F230" s="12">
        <v>50</v>
      </c>
      <c r="G230" s="13">
        <v>2022.0820189274448</v>
      </c>
      <c r="H230" s="13">
        <v>31.861198738170348</v>
      </c>
      <c r="I230" s="13">
        <v>0</v>
      </c>
      <c r="J230" s="14">
        <v>9919</v>
      </c>
      <c r="K230">
        <f t="shared" si="12"/>
        <v>100.02688830310801</v>
      </c>
      <c r="L230">
        <f t="shared" si="13"/>
        <v>12.123743812089174</v>
      </c>
      <c r="M230" s="44">
        <f t="shared" si="14"/>
        <v>0</v>
      </c>
      <c r="N230">
        <f t="shared" si="15"/>
        <v>112.15063211519718</v>
      </c>
    </row>
    <row r="231" spans="1:14" x14ac:dyDescent="0.25">
      <c r="A231" s="37">
        <v>2009</v>
      </c>
      <c r="B231" s="12">
        <v>2008</v>
      </c>
      <c r="C231" s="12" t="s">
        <v>33</v>
      </c>
      <c r="D231" s="12">
        <v>2012</v>
      </c>
      <c r="E231" s="12">
        <v>0.3</v>
      </c>
      <c r="F231" s="12">
        <v>100</v>
      </c>
      <c r="G231" s="13">
        <v>4049.4216614090433</v>
      </c>
      <c r="H231" s="13">
        <v>94.090431125131445</v>
      </c>
      <c r="I231" s="13">
        <v>0</v>
      </c>
      <c r="J231" s="14">
        <v>9919</v>
      </c>
      <c r="K231">
        <f t="shared" si="12"/>
        <v>200.31385691901662</v>
      </c>
      <c r="L231">
        <f t="shared" si="13"/>
        <v>35.80305598368777</v>
      </c>
      <c r="M231" s="44">
        <f t="shared" si="14"/>
        <v>0</v>
      </c>
      <c r="N231">
        <f t="shared" si="15"/>
        <v>236.11691290270437</v>
      </c>
    </row>
    <row r="232" spans="1:14" x14ac:dyDescent="0.25">
      <c r="A232" s="37">
        <v>2009</v>
      </c>
      <c r="B232" s="12">
        <v>2008</v>
      </c>
      <c r="C232" s="12" t="s">
        <v>13</v>
      </c>
      <c r="D232" s="12">
        <v>2012</v>
      </c>
      <c r="E232" s="12">
        <v>0.25</v>
      </c>
      <c r="F232" s="12">
        <v>100</v>
      </c>
      <c r="G232" s="13">
        <v>5279.705573080968</v>
      </c>
      <c r="H232" s="13">
        <v>59.705573080967405</v>
      </c>
      <c r="I232" s="13">
        <v>0</v>
      </c>
      <c r="J232" s="14">
        <v>9919</v>
      </c>
      <c r="K232">
        <f t="shared" si="12"/>
        <v>313.40718013722642</v>
      </c>
      <c r="L232">
        <f t="shared" si="13"/>
        <v>27.262818758432605</v>
      </c>
      <c r="M232" s="44">
        <f t="shared" si="14"/>
        <v>0</v>
      </c>
      <c r="N232">
        <f t="shared" si="15"/>
        <v>340.66999889565903</v>
      </c>
    </row>
    <row r="233" spans="1:14" x14ac:dyDescent="0.25">
      <c r="A233" s="37">
        <v>2009</v>
      </c>
      <c r="B233" s="12">
        <v>2008</v>
      </c>
      <c r="C233" s="12" t="s">
        <v>15</v>
      </c>
      <c r="D233" s="12">
        <v>2011</v>
      </c>
      <c r="E233" s="12">
        <v>0.25</v>
      </c>
      <c r="F233" s="12">
        <v>5</v>
      </c>
      <c r="G233" s="13">
        <v>6349.1062039957942</v>
      </c>
      <c r="H233" s="13">
        <v>12.281808622502629</v>
      </c>
      <c r="I233" s="13">
        <v>0</v>
      </c>
      <c r="J233" s="14">
        <v>9919</v>
      </c>
      <c r="K233">
        <f t="shared" si="12"/>
        <v>376.88758288559512</v>
      </c>
      <c r="L233">
        <f t="shared" si="13"/>
        <v>5.6081317910970911</v>
      </c>
      <c r="M233" s="44">
        <f t="shared" si="14"/>
        <v>0</v>
      </c>
      <c r="N233">
        <f t="shared" si="15"/>
        <v>382.49571467669222</v>
      </c>
    </row>
    <row r="234" spans="1:14" x14ac:dyDescent="0.25">
      <c r="A234" s="37">
        <v>2010</v>
      </c>
      <c r="B234" s="12">
        <v>2009</v>
      </c>
      <c r="C234" s="12" t="s">
        <v>25</v>
      </c>
      <c r="D234" s="12">
        <v>2013</v>
      </c>
      <c r="E234" s="7">
        <v>0.55000000000000004</v>
      </c>
      <c r="F234" s="12">
        <v>600</v>
      </c>
      <c r="G234" s="13">
        <v>2252.2796352583587</v>
      </c>
      <c r="H234" s="13">
        <v>28.520770010131709</v>
      </c>
      <c r="I234" s="13">
        <v>4.7517730496453909</v>
      </c>
      <c r="J234" s="14">
        <v>8740</v>
      </c>
      <c r="K234">
        <f t="shared" si="12"/>
        <v>60.771347568199786</v>
      </c>
      <c r="L234">
        <f t="shared" si="13"/>
        <v>5.9196284786491713</v>
      </c>
      <c r="M234" s="44">
        <f t="shared" si="14"/>
        <v>4.7517730496453909</v>
      </c>
      <c r="N234">
        <f t="shared" si="15"/>
        <v>71.442749096494353</v>
      </c>
    </row>
    <row r="235" spans="1:14" x14ac:dyDescent="0.25">
      <c r="A235" s="37">
        <v>2010</v>
      </c>
      <c r="B235" s="12">
        <v>2009</v>
      </c>
      <c r="C235" s="12" t="s">
        <v>22</v>
      </c>
      <c r="D235" s="12">
        <v>2013</v>
      </c>
      <c r="E235" s="7">
        <v>0.55000000000000004</v>
      </c>
      <c r="F235" s="12">
        <v>550</v>
      </c>
      <c r="G235" s="13">
        <v>2602.8368794326243</v>
      </c>
      <c r="H235" s="13">
        <v>40.050658561296864</v>
      </c>
      <c r="I235" s="13">
        <v>3.0293819655521785</v>
      </c>
      <c r="J235" s="14">
        <v>7450</v>
      </c>
      <c r="K235">
        <f t="shared" si="12"/>
        <v>70.230135808684352</v>
      </c>
      <c r="L235">
        <f t="shared" si="13"/>
        <v>8.3127145208171154</v>
      </c>
      <c r="M235" s="44">
        <f t="shared" si="14"/>
        <v>3.0293819655521785</v>
      </c>
      <c r="N235">
        <f t="shared" si="15"/>
        <v>81.572232295053638</v>
      </c>
    </row>
    <row r="236" spans="1:14" x14ac:dyDescent="0.25">
      <c r="A236" s="37">
        <v>2010</v>
      </c>
      <c r="B236" s="12">
        <v>2009</v>
      </c>
      <c r="C236" s="12" t="s">
        <v>3</v>
      </c>
      <c r="D236" s="12">
        <v>1997</v>
      </c>
      <c r="E236" s="12">
        <v>0.15</v>
      </c>
      <c r="F236" s="12">
        <v>300</v>
      </c>
      <c r="G236" s="13">
        <v>1352.9411764705883</v>
      </c>
      <c r="H236" s="13">
        <v>41.042780748663098</v>
      </c>
      <c r="I236" s="13">
        <v>0.68181818181818188</v>
      </c>
      <c r="J236" s="14">
        <v>9500</v>
      </c>
      <c r="K236">
        <f t="shared" si="12"/>
        <v>133.85262780911455</v>
      </c>
      <c r="L236">
        <f t="shared" si="13"/>
        <v>31.23499295940875</v>
      </c>
      <c r="M236" s="44">
        <f t="shared" si="14"/>
        <v>0.68181818181818188</v>
      </c>
      <c r="N236">
        <f t="shared" si="15"/>
        <v>165.76943895034148</v>
      </c>
    </row>
    <row r="237" spans="1:14" x14ac:dyDescent="0.25">
      <c r="A237" s="37">
        <v>2010</v>
      </c>
      <c r="B237" s="12">
        <v>2009</v>
      </c>
      <c r="C237" s="12" t="s">
        <v>26</v>
      </c>
      <c r="D237" s="12">
        <v>2012</v>
      </c>
      <c r="E237" s="12">
        <v>0.6</v>
      </c>
      <c r="F237" s="12">
        <v>250</v>
      </c>
      <c r="G237" s="13">
        <v>996.96048632218844</v>
      </c>
      <c r="H237" s="13">
        <v>12.928064842958459</v>
      </c>
      <c r="I237" s="13">
        <v>2.1377912867274569</v>
      </c>
      <c r="J237" s="14">
        <v>6800</v>
      </c>
      <c r="K237">
        <f t="shared" si="12"/>
        <v>24.658459517101313</v>
      </c>
      <c r="L237">
        <f t="shared" si="13"/>
        <v>2.4596774815369979</v>
      </c>
      <c r="M237" s="44">
        <f t="shared" si="14"/>
        <v>2.1377912867274569</v>
      </c>
      <c r="N237">
        <f t="shared" si="15"/>
        <v>29.255928285365769</v>
      </c>
    </row>
    <row r="238" spans="1:14" x14ac:dyDescent="0.25">
      <c r="A238" s="37">
        <v>2010</v>
      </c>
      <c r="B238" s="12">
        <v>2009</v>
      </c>
      <c r="C238" s="12" t="s">
        <v>5</v>
      </c>
      <c r="D238" s="12">
        <v>2012</v>
      </c>
      <c r="E238" s="12">
        <v>0.6</v>
      </c>
      <c r="F238" s="12">
        <v>400</v>
      </c>
      <c r="G238" s="13">
        <v>980.74974670719348</v>
      </c>
      <c r="H238" s="13">
        <v>12.117527862208714</v>
      </c>
      <c r="I238" s="13">
        <v>2.0668693009118542</v>
      </c>
      <c r="J238" s="14">
        <v>6333</v>
      </c>
      <c r="K238">
        <f t="shared" si="12"/>
        <v>24.257508955847634</v>
      </c>
      <c r="L238">
        <f t="shared" si="13"/>
        <v>2.3054657272086594</v>
      </c>
      <c r="M238" s="44">
        <f t="shared" si="14"/>
        <v>2.0668693009118542</v>
      </c>
      <c r="N238">
        <f t="shared" si="15"/>
        <v>28.629843983968147</v>
      </c>
    </row>
    <row r="239" spans="1:14" x14ac:dyDescent="0.25">
      <c r="A239" s="37">
        <v>2010</v>
      </c>
      <c r="B239" s="12">
        <v>2009</v>
      </c>
      <c r="C239" s="12" t="s">
        <v>31</v>
      </c>
      <c r="D239" s="12">
        <v>2016</v>
      </c>
      <c r="E239" s="12">
        <v>0.6</v>
      </c>
      <c r="F239" s="12">
        <v>400</v>
      </c>
      <c r="G239" s="13">
        <v>1957.4468085106382</v>
      </c>
      <c r="H239" s="13">
        <v>20.618034447821685</v>
      </c>
      <c r="I239" s="13">
        <v>3.0496453900709217</v>
      </c>
      <c r="J239" s="14">
        <v>7493</v>
      </c>
      <c r="K239">
        <f t="shared" si="12"/>
        <v>48.414780271381844</v>
      </c>
      <c r="L239">
        <f t="shared" si="13"/>
        <v>3.9227615007271095</v>
      </c>
      <c r="M239" s="44">
        <f t="shared" si="14"/>
        <v>3.0496453900709217</v>
      </c>
      <c r="N239">
        <f t="shared" si="15"/>
        <v>55.387187162179877</v>
      </c>
    </row>
    <row r="240" spans="1:14" x14ac:dyDescent="0.25">
      <c r="A240" s="37">
        <v>2010</v>
      </c>
      <c r="B240" s="12">
        <v>2009</v>
      </c>
      <c r="C240" s="12" t="s">
        <v>8</v>
      </c>
      <c r="D240" s="12">
        <v>2011</v>
      </c>
      <c r="E240" s="12">
        <v>0.05</v>
      </c>
      <c r="F240" s="12">
        <v>160</v>
      </c>
      <c r="G240" s="13">
        <v>694.02228976697063</v>
      </c>
      <c r="H240" s="13">
        <v>12.54305977710233</v>
      </c>
      <c r="I240" s="13">
        <v>3.6980749746707193</v>
      </c>
      <c r="J240" s="14">
        <v>10450</v>
      </c>
      <c r="K240">
        <f t="shared" si="12"/>
        <v>205.98835084407804</v>
      </c>
      <c r="L240">
        <f t="shared" si="13"/>
        <v>28.637122778772447</v>
      </c>
      <c r="M240" s="44">
        <f t="shared" si="14"/>
        <v>3.6980749746707193</v>
      </c>
      <c r="N240">
        <f t="shared" si="15"/>
        <v>238.32354859752121</v>
      </c>
    </row>
    <row r="241" spans="1:14" x14ac:dyDescent="0.25">
      <c r="A241" s="37">
        <v>2010</v>
      </c>
      <c r="B241" s="12">
        <v>2009</v>
      </c>
      <c r="C241" s="12" t="s">
        <v>4</v>
      </c>
      <c r="D241" s="12">
        <v>2011</v>
      </c>
      <c r="E241" s="12">
        <v>0.05</v>
      </c>
      <c r="F241" s="12">
        <v>230</v>
      </c>
      <c r="G241" s="13">
        <v>656.53495440729489</v>
      </c>
      <c r="H241" s="13">
        <v>10.911854103343465</v>
      </c>
      <c r="I241" s="13">
        <v>3.2826747720364744</v>
      </c>
      <c r="J241" s="14">
        <v>8550</v>
      </c>
      <c r="K241">
        <f t="shared" si="12"/>
        <v>194.86197276928843</v>
      </c>
      <c r="L241">
        <f t="shared" si="13"/>
        <v>24.91290891174307</v>
      </c>
      <c r="M241" s="44">
        <f t="shared" si="14"/>
        <v>3.2826747720364744</v>
      </c>
      <c r="N241">
        <f t="shared" si="15"/>
        <v>223.05755645306797</v>
      </c>
    </row>
    <row r="242" spans="1:14" x14ac:dyDescent="0.25">
      <c r="A242" s="37">
        <v>2010</v>
      </c>
      <c r="B242" s="12">
        <v>2009</v>
      </c>
      <c r="C242" s="12" t="s">
        <v>6</v>
      </c>
      <c r="D242" s="12">
        <v>2012</v>
      </c>
      <c r="E242" s="12">
        <v>0.8</v>
      </c>
      <c r="F242" s="12">
        <v>10</v>
      </c>
      <c r="G242" s="13">
        <v>5550.1519756838907</v>
      </c>
      <c r="H242" s="13">
        <v>5.8561296859169198</v>
      </c>
      <c r="I242" s="13">
        <v>49.645390070921984</v>
      </c>
      <c r="J242" s="14">
        <v>6960</v>
      </c>
      <c r="K242">
        <f t="shared" si="12"/>
        <v>102.95658630692148</v>
      </c>
      <c r="L242">
        <f t="shared" si="13"/>
        <v>0.83563494376668379</v>
      </c>
      <c r="M242" s="44">
        <f t="shared" si="14"/>
        <v>49.645390070921984</v>
      </c>
      <c r="N242">
        <f t="shared" si="15"/>
        <v>153.43761132161015</v>
      </c>
    </row>
    <row r="243" spans="1:14" x14ac:dyDescent="0.25">
      <c r="A243" s="37">
        <v>2010</v>
      </c>
      <c r="B243" s="12">
        <v>2009</v>
      </c>
      <c r="C243" s="12" t="s">
        <v>18</v>
      </c>
      <c r="D243" s="12">
        <v>2016</v>
      </c>
      <c r="E243" s="12">
        <v>0.9</v>
      </c>
      <c r="F243" s="12">
        <v>1350</v>
      </c>
      <c r="G243" s="13">
        <v>3870.3140830800407</v>
      </c>
      <c r="H243" s="13">
        <v>93.252279635258361</v>
      </c>
      <c r="I243" s="13">
        <v>0.51671732522796354</v>
      </c>
      <c r="J243" s="14">
        <v>10488</v>
      </c>
      <c r="K243">
        <f t="shared" si="12"/>
        <v>63.817964332877388</v>
      </c>
      <c r="L243">
        <f t="shared" si="13"/>
        <v>11.828041556983559</v>
      </c>
      <c r="M243" s="44">
        <f t="shared" si="14"/>
        <v>0.51671732522796354</v>
      </c>
      <c r="N243">
        <f t="shared" si="15"/>
        <v>76.162723215088903</v>
      </c>
    </row>
    <row r="244" spans="1:14" x14ac:dyDescent="0.25">
      <c r="A244" s="37">
        <v>2010</v>
      </c>
      <c r="B244" s="12">
        <v>2009</v>
      </c>
      <c r="C244" s="12" t="s">
        <v>11</v>
      </c>
      <c r="D244" s="12">
        <v>2013</v>
      </c>
      <c r="E244" s="12">
        <v>0.55000000000000004</v>
      </c>
      <c r="F244" s="12">
        <v>80</v>
      </c>
      <c r="G244" s="13">
        <v>3899.6960486322191</v>
      </c>
      <c r="H244" s="13">
        <v>66.757852077001019</v>
      </c>
      <c r="I244" s="13">
        <v>6.9503546099290787</v>
      </c>
      <c r="J244" s="14">
        <v>7765</v>
      </c>
      <c r="K244">
        <f t="shared" si="12"/>
        <v>105.22218479082368</v>
      </c>
      <c r="L244">
        <f t="shared" si="13"/>
        <v>13.855926126401206</v>
      </c>
      <c r="M244" s="44">
        <f t="shared" si="14"/>
        <v>6.9503546099290787</v>
      </c>
      <c r="N244">
        <f t="shared" si="15"/>
        <v>126.02846552715395</v>
      </c>
    </row>
    <row r="245" spans="1:14" x14ac:dyDescent="0.25">
      <c r="A245" s="37">
        <v>2010</v>
      </c>
      <c r="B245" s="12">
        <v>2009</v>
      </c>
      <c r="C245" s="12" t="s">
        <v>10</v>
      </c>
      <c r="D245" s="12">
        <v>2010</v>
      </c>
      <c r="E245" s="12">
        <v>0.7</v>
      </c>
      <c r="F245" s="12">
        <v>50</v>
      </c>
      <c r="G245" s="13">
        <v>1772.0364741641338</v>
      </c>
      <c r="H245" s="13">
        <v>170.54711246200608</v>
      </c>
      <c r="I245" s="13">
        <v>0</v>
      </c>
      <c r="J245" s="14">
        <v>30326</v>
      </c>
      <c r="K245">
        <f t="shared" si="12"/>
        <v>37.567635623179619</v>
      </c>
      <c r="L245">
        <f t="shared" si="13"/>
        <v>27.81264064938129</v>
      </c>
      <c r="M245" s="44">
        <f t="shared" si="14"/>
        <v>0</v>
      </c>
      <c r="N245">
        <f t="shared" si="15"/>
        <v>65.380276272560906</v>
      </c>
    </row>
    <row r="246" spans="1:14" x14ac:dyDescent="0.25">
      <c r="A246" s="37">
        <v>2010</v>
      </c>
      <c r="B246" s="12">
        <v>2009</v>
      </c>
      <c r="C246" s="12" t="s">
        <v>12</v>
      </c>
      <c r="D246" s="12">
        <v>2010</v>
      </c>
      <c r="E246" s="12">
        <v>0.7</v>
      </c>
      <c r="F246" s="12">
        <v>30</v>
      </c>
      <c r="G246" s="13">
        <v>2633.2320162107399</v>
      </c>
      <c r="H246" s="13">
        <v>118.33839918946302</v>
      </c>
      <c r="I246" s="13">
        <v>1.0131712259371834E-2</v>
      </c>
      <c r="J246" s="14">
        <v>13648</v>
      </c>
      <c r="K246">
        <f t="shared" si="12"/>
        <v>55.825205823123973</v>
      </c>
      <c r="L246">
        <f t="shared" si="13"/>
        <v>19.298499541660636</v>
      </c>
      <c r="M246" s="44">
        <f t="shared" si="14"/>
        <v>1.0131712259371834E-2</v>
      </c>
      <c r="N246">
        <f t="shared" si="15"/>
        <v>75.133837077043978</v>
      </c>
    </row>
    <row r="247" spans="1:14" x14ac:dyDescent="0.25">
      <c r="A247" s="37">
        <v>2010</v>
      </c>
      <c r="B247" s="12">
        <v>2009</v>
      </c>
      <c r="C247" s="12" t="s">
        <v>32</v>
      </c>
      <c r="D247" s="12">
        <v>2013</v>
      </c>
      <c r="E247" s="12">
        <v>0.4</v>
      </c>
      <c r="F247" s="12">
        <v>500</v>
      </c>
      <c r="G247" s="13">
        <v>2321.1752786220873</v>
      </c>
      <c r="H247" s="13">
        <v>14.113475177304965</v>
      </c>
      <c r="I247" s="13">
        <v>2.5227963525835868</v>
      </c>
      <c r="J247" s="14">
        <v>9884</v>
      </c>
      <c r="K247">
        <f t="shared" si="12"/>
        <v>86.116662734266939</v>
      </c>
      <c r="L247">
        <f t="shared" si="13"/>
        <v>4.0278182583632889</v>
      </c>
      <c r="M247" s="44">
        <f t="shared" si="14"/>
        <v>2.5227963525835868</v>
      </c>
      <c r="N247">
        <f t="shared" si="15"/>
        <v>92.667277345213805</v>
      </c>
    </row>
    <row r="248" spans="1:14" x14ac:dyDescent="0.25">
      <c r="A248" s="37">
        <v>2010</v>
      </c>
      <c r="B248" s="12">
        <v>2009</v>
      </c>
      <c r="C248" s="12" t="s">
        <v>14</v>
      </c>
      <c r="D248" s="12">
        <v>2009</v>
      </c>
      <c r="E248" s="12">
        <v>0.3</v>
      </c>
      <c r="F248" s="12">
        <v>50</v>
      </c>
      <c r="G248" s="13">
        <v>1991.8946301925025</v>
      </c>
      <c r="H248" s="13">
        <v>31.388044579533943</v>
      </c>
      <c r="I248" s="13">
        <v>0</v>
      </c>
      <c r="J248" s="14">
        <v>9884</v>
      </c>
      <c r="K248">
        <f t="shared" si="12"/>
        <v>98.533600428091844</v>
      </c>
      <c r="L248">
        <f t="shared" si="13"/>
        <v>11.943700372729811</v>
      </c>
      <c r="M248" s="44">
        <f t="shared" si="14"/>
        <v>0</v>
      </c>
      <c r="N248">
        <f t="shared" si="15"/>
        <v>110.47730080082165</v>
      </c>
    </row>
    <row r="249" spans="1:14" x14ac:dyDescent="0.25">
      <c r="A249" s="37">
        <v>2010</v>
      </c>
      <c r="B249" s="12">
        <v>2009</v>
      </c>
      <c r="C249" s="12" t="s">
        <v>33</v>
      </c>
      <c r="D249" s="12">
        <v>2013</v>
      </c>
      <c r="E249" s="12">
        <v>0.3</v>
      </c>
      <c r="F249" s="12">
        <v>100</v>
      </c>
      <c r="G249" s="13">
        <v>3988.855116514691</v>
      </c>
      <c r="H249" s="13">
        <v>88.064842958459977</v>
      </c>
      <c r="I249" s="13">
        <v>0</v>
      </c>
      <c r="J249" s="14">
        <v>9884</v>
      </c>
      <c r="K249">
        <f t="shared" si="12"/>
        <v>197.31779495696722</v>
      </c>
      <c r="L249">
        <f t="shared" si="13"/>
        <v>33.51021421554794</v>
      </c>
      <c r="M249" s="44">
        <f t="shared" si="14"/>
        <v>0</v>
      </c>
      <c r="N249">
        <f t="shared" si="15"/>
        <v>230.82800917251515</v>
      </c>
    </row>
    <row r="250" spans="1:14" x14ac:dyDescent="0.25">
      <c r="A250" s="37">
        <v>2010</v>
      </c>
      <c r="B250" s="12">
        <v>2009</v>
      </c>
      <c r="C250" s="12" t="s">
        <v>13</v>
      </c>
      <c r="D250" s="12">
        <v>2012</v>
      </c>
      <c r="E250" s="12">
        <v>0.25</v>
      </c>
      <c r="F250" s="12">
        <v>100</v>
      </c>
      <c r="G250" s="13">
        <v>5199.5947315096255</v>
      </c>
      <c r="H250" s="13">
        <v>58.814589665653493</v>
      </c>
      <c r="I250" s="13">
        <v>0</v>
      </c>
      <c r="J250" s="14">
        <v>9884</v>
      </c>
      <c r="K250">
        <f t="shared" si="12"/>
        <v>308.65174205308278</v>
      </c>
      <c r="L250">
        <f t="shared" si="13"/>
        <v>26.855977016280132</v>
      </c>
      <c r="M250" s="44">
        <f t="shared" si="14"/>
        <v>0</v>
      </c>
      <c r="N250">
        <f t="shared" si="15"/>
        <v>335.50771906936291</v>
      </c>
    </row>
    <row r="251" spans="1:14" x14ac:dyDescent="0.25">
      <c r="A251" s="37">
        <v>2010</v>
      </c>
      <c r="B251" s="12">
        <v>2009</v>
      </c>
      <c r="C251" s="12" t="s">
        <v>15</v>
      </c>
      <c r="D251" s="12">
        <v>2011</v>
      </c>
      <c r="E251" s="12">
        <v>0.25</v>
      </c>
      <c r="F251" s="12">
        <v>5</v>
      </c>
      <c r="G251" s="13">
        <v>6252.2796352583591</v>
      </c>
      <c r="H251" s="13">
        <v>12.097264437689969</v>
      </c>
      <c r="I251" s="13">
        <v>0</v>
      </c>
      <c r="J251" s="14">
        <v>9884</v>
      </c>
      <c r="K251">
        <f t="shared" si="12"/>
        <v>371.13988702446881</v>
      </c>
      <c r="L251">
        <f t="shared" si="13"/>
        <v>5.5238650400410814</v>
      </c>
      <c r="M251" s="44">
        <f t="shared" si="14"/>
        <v>0</v>
      </c>
      <c r="N251">
        <f t="shared" si="15"/>
        <v>376.66375206450988</v>
      </c>
    </row>
    <row r="252" spans="1:14" x14ac:dyDescent="0.25">
      <c r="A252" s="37">
        <v>2011</v>
      </c>
      <c r="B252" s="12">
        <v>2010</v>
      </c>
      <c r="C252" s="12" t="s">
        <v>25</v>
      </c>
      <c r="D252" s="12">
        <v>2014</v>
      </c>
      <c r="E252" s="7">
        <v>0.55000000000000004</v>
      </c>
      <c r="F252" s="12">
        <v>1300</v>
      </c>
      <c r="G252" s="13">
        <v>2854.6747967479673</v>
      </c>
      <c r="H252" s="13">
        <v>29.786585365853657</v>
      </c>
      <c r="I252" s="13">
        <v>4.2682926829268295</v>
      </c>
      <c r="J252" s="12">
        <v>8740</v>
      </c>
      <c r="K252">
        <f t="shared" si="12"/>
        <v>77.025264337325808</v>
      </c>
      <c r="L252">
        <f t="shared" si="13"/>
        <v>6.1823547874333036</v>
      </c>
      <c r="M252" s="44">
        <f t="shared" si="14"/>
        <v>4.2682926829268295</v>
      </c>
      <c r="N252">
        <f t="shared" si="15"/>
        <v>87.475911807685932</v>
      </c>
    </row>
    <row r="253" spans="1:14" x14ac:dyDescent="0.25">
      <c r="A253" s="37">
        <v>2011</v>
      </c>
      <c r="B253" s="12">
        <v>2010</v>
      </c>
      <c r="C253" s="12" t="s">
        <v>22</v>
      </c>
      <c r="D253" s="12">
        <v>2014</v>
      </c>
      <c r="E253" s="7">
        <v>0.55000000000000004</v>
      </c>
      <c r="F253" s="12">
        <v>1200</v>
      </c>
      <c r="G253" s="13">
        <v>3233.7398373983742</v>
      </c>
      <c r="H253" s="13">
        <v>59.268292682926834</v>
      </c>
      <c r="I253" s="13">
        <v>6.9004065040650406</v>
      </c>
      <c r="J253" s="12">
        <v>7450</v>
      </c>
      <c r="K253">
        <f t="shared" ref="K253:K312" si="16">G253*0.13*1000/8760/E253</f>
        <v>87.253254226191075</v>
      </c>
      <c r="L253">
        <f t="shared" ref="L253:L312" si="17">H253*1000/8760/E253</f>
        <v>12.301430610819184</v>
      </c>
      <c r="M253" s="44">
        <f t="shared" ref="M253:M312" si="18">I253</f>
        <v>6.9004065040650406</v>
      </c>
      <c r="N253">
        <f t="shared" ref="N253:N312" si="19">SUM(K253:M253)</f>
        <v>106.4550913410753</v>
      </c>
    </row>
    <row r="254" spans="1:14" x14ac:dyDescent="0.25">
      <c r="A254" s="37">
        <v>2011</v>
      </c>
      <c r="B254" s="12">
        <v>2010</v>
      </c>
      <c r="C254" s="12" t="s">
        <v>3</v>
      </c>
      <c r="D254" s="12">
        <v>1997</v>
      </c>
      <c r="E254" s="12">
        <v>0.15</v>
      </c>
      <c r="F254" s="12">
        <v>300</v>
      </c>
      <c r="G254" s="13">
        <v>1352.9411764705883</v>
      </c>
      <c r="H254" s="13">
        <v>41.042780748663098</v>
      </c>
      <c r="I254" s="13">
        <v>0.68181818181818188</v>
      </c>
      <c r="J254" s="14">
        <v>9500</v>
      </c>
      <c r="K254">
        <f t="shared" si="16"/>
        <v>133.85262780911455</v>
      </c>
      <c r="L254">
        <f t="shared" si="17"/>
        <v>31.23499295940875</v>
      </c>
      <c r="M254" s="44">
        <f t="shared" si="18"/>
        <v>0.68181818181818188</v>
      </c>
      <c r="N254">
        <f t="shared" si="19"/>
        <v>165.76943895034148</v>
      </c>
    </row>
    <row r="255" spans="1:14" x14ac:dyDescent="0.25">
      <c r="A255" s="37">
        <v>2011</v>
      </c>
      <c r="B255" s="12">
        <v>2010</v>
      </c>
      <c r="C255" s="12" t="s">
        <v>26</v>
      </c>
      <c r="D255" s="12">
        <v>2013</v>
      </c>
      <c r="E255" s="12">
        <v>0.6</v>
      </c>
      <c r="F255" s="12">
        <v>540</v>
      </c>
      <c r="G255" s="13">
        <v>982.72357723577238</v>
      </c>
      <c r="H255" s="13">
        <v>14.451219512195124</v>
      </c>
      <c r="I255" s="13">
        <v>3.4247967479674797</v>
      </c>
      <c r="J255" s="12">
        <v>6800</v>
      </c>
      <c r="K255">
        <f t="shared" si="16"/>
        <v>24.306328965116137</v>
      </c>
      <c r="L255">
        <f t="shared" si="17"/>
        <v>2.7494709878605641</v>
      </c>
      <c r="M255" s="44">
        <f t="shared" si="18"/>
        <v>3.4247967479674797</v>
      </c>
      <c r="N255">
        <f t="shared" si="19"/>
        <v>30.480596700944183</v>
      </c>
    </row>
    <row r="256" spans="1:14" x14ac:dyDescent="0.25">
      <c r="A256" s="37">
        <v>2011</v>
      </c>
      <c r="B256" s="12">
        <v>2010</v>
      </c>
      <c r="C256" s="12" t="s">
        <v>5</v>
      </c>
      <c r="D256" s="12">
        <v>2013</v>
      </c>
      <c r="E256" s="12">
        <v>0.6</v>
      </c>
      <c r="F256" s="12">
        <v>400</v>
      </c>
      <c r="G256" s="13">
        <v>1007.1138211382114</v>
      </c>
      <c r="H256" s="13">
        <v>14.674796747967479</v>
      </c>
      <c r="I256" s="13">
        <v>3.1199186991869916</v>
      </c>
      <c r="J256" s="12">
        <v>6333</v>
      </c>
      <c r="K256">
        <f t="shared" si="16"/>
        <v>24.909588422368245</v>
      </c>
      <c r="L256">
        <f t="shared" si="17"/>
        <v>2.7920085136924429</v>
      </c>
      <c r="M256" s="44">
        <f t="shared" si="18"/>
        <v>3.1199186991869916</v>
      </c>
      <c r="N256">
        <f t="shared" si="19"/>
        <v>30.821515635247682</v>
      </c>
    </row>
    <row r="257" spans="1:14" x14ac:dyDescent="0.25">
      <c r="A257" s="37">
        <v>2011</v>
      </c>
      <c r="B257" s="12">
        <v>2010</v>
      </c>
      <c r="C257" s="12" t="s">
        <v>31</v>
      </c>
      <c r="D257" s="12">
        <v>2016</v>
      </c>
      <c r="E257" s="12">
        <v>0.6</v>
      </c>
      <c r="F257" s="12">
        <v>340</v>
      </c>
      <c r="G257" s="13">
        <v>2069.1056910569105</v>
      </c>
      <c r="H257" s="13">
        <v>30.376016260162604</v>
      </c>
      <c r="I257" s="13">
        <v>6.4735772357723578</v>
      </c>
      <c r="J257" s="12">
        <v>7493</v>
      </c>
      <c r="K257">
        <f t="shared" si="16"/>
        <v>51.176510623553732</v>
      </c>
      <c r="L257">
        <f t="shared" si="17"/>
        <v>5.7793029414312418</v>
      </c>
      <c r="M257" s="44">
        <f t="shared" si="18"/>
        <v>6.4735772357723578</v>
      </c>
      <c r="N257">
        <f t="shared" si="19"/>
        <v>63.429390800757332</v>
      </c>
    </row>
    <row r="258" spans="1:14" x14ac:dyDescent="0.25">
      <c r="A258" s="37">
        <v>2011</v>
      </c>
      <c r="B258" s="12">
        <v>2010</v>
      </c>
      <c r="C258" s="12" t="s">
        <v>8</v>
      </c>
      <c r="D258" s="12">
        <v>2012</v>
      </c>
      <c r="E258" s="12">
        <v>0.05</v>
      </c>
      <c r="F258" s="12">
        <v>85</v>
      </c>
      <c r="G258" s="13">
        <v>976.6260162601626</v>
      </c>
      <c r="H258" s="13">
        <v>9.9085365853658534</v>
      </c>
      <c r="I258" s="13">
        <v>8.2825203252032527</v>
      </c>
      <c r="J258" s="12">
        <v>10450</v>
      </c>
      <c r="K258">
        <f t="shared" si="16"/>
        <v>289.86616920963729</v>
      </c>
      <c r="L258">
        <f t="shared" si="17"/>
        <v>22.622229646954004</v>
      </c>
      <c r="M258" s="44">
        <f t="shared" si="18"/>
        <v>8.2825203252032527</v>
      </c>
      <c r="N258">
        <f t="shared" si="19"/>
        <v>320.77091918179457</v>
      </c>
    </row>
    <row r="259" spans="1:14" x14ac:dyDescent="0.25">
      <c r="A259" s="37">
        <v>2011</v>
      </c>
      <c r="B259" s="12">
        <v>2010</v>
      </c>
      <c r="C259" s="12" t="s">
        <v>4</v>
      </c>
      <c r="D259" s="12">
        <v>2012</v>
      </c>
      <c r="E259" s="12">
        <v>0.05</v>
      </c>
      <c r="F259" s="12">
        <v>210</v>
      </c>
      <c r="G259" s="13">
        <v>668.69918699186996</v>
      </c>
      <c r="H259" s="13">
        <v>14.75609756097561</v>
      </c>
      <c r="I259" s="13">
        <v>7.01219512195122</v>
      </c>
      <c r="J259" s="12">
        <v>8550</v>
      </c>
      <c r="K259">
        <f t="shared" si="16"/>
        <v>198.47236143594316</v>
      </c>
      <c r="L259">
        <f t="shared" si="17"/>
        <v>33.68972045884842</v>
      </c>
      <c r="M259" s="44">
        <f t="shared" si="18"/>
        <v>7.01219512195122</v>
      </c>
      <c r="N259">
        <f t="shared" si="19"/>
        <v>239.17427701674279</v>
      </c>
    </row>
    <row r="260" spans="1:14" x14ac:dyDescent="0.25">
      <c r="A260" s="37">
        <v>2011</v>
      </c>
      <c r="B260" s="12">
        <v>2010</v>
      </c>
      <c r="C260" s="12" t="s">
        <v>6</v>
      </c>
      <c r="D260" s="12">
        <v>2013</v>
      </c>
      <c r="E260" s="12">
        <v>0.8</v>
      </c>
      <c r="F260" s="12">
        <v>10</v>
      </c>
      <c r="G260" s="13">
        <v>6861.7886178861791</v>
      </c>
      <c r="H260" s="13">
        <v>351.42276422764229</v>
      </c>
      <c r="I260" s="13">
        <v>0</v>
      </c>
      <c r="J260" s="12">
        <v>6960</v>
      </c>
      <c r="K260">
        <f t="shared" si="16"/>
        <v>127.28774548019453</v>
      </c>
      <c r="L260">
        <f t="shared" si="17"/>
        <v>50.145942384081373</v>
      </c>
      <c r="M260" s="44">
        <f t="shared" si="18"/>
        <v>0</v>
      </c>
      <c r="N260">
        <f t="shared" si="19"/>
        <v>177.4336878642759</v>
      </c>
    </row>
    <row r="261" spans="1:14" x14ac:dyDescent="0.25">
      <c r="A261" s="37">
        <v>2011</v>
      </c>
      <c r="B261" s="12">
        <v>2010</v>
      </c>
      <c r="C261" s="12" t="s">
        <v>18</v>
      </c>
      <c r="D261" s="12">
        <v>2016</v>
      </c>
      <c r="E261" s="12">
        <v>0.9</v>
      </c>
      <c r="F261" s="12">
        <v>2236</v>
      </c>
      <c r="G261" s="13">
        <v>5360.7723577235774</v>
      </c>
      <c r="H261" s="13">
        <v>89.115853658536579</v>
      </c>
      <c r="I261" s="13">
        <v>2.0325203252032522</v>
      </c>
      <c r="J261" s="12">
        <v>10453</v>
      </c>
      <c r="K261">
        <f t="shared" si="16"/>
        <v>88.394267694579554</v>
      </c>
      <c r="L261">
        <f t="shared" si="17"/>
        <v>11.303380727871206</v>
      </c>
      <c r="M261" s="44">
        <f t="shared" si="18"/>
        <v>2.0325203252032522</v>
      </c>
      <c r="N261">
        <f t="shared" si="19"/>
        <v>101.73016874765401</v>
      </c>
    </row>
    <row r="262" spans="1:14" x14ac:dyDescent="0.25">
      <c r="A262" s="37">
        <v>2011</v>
      </c>
      <c r="B262" s="12">
        <v>2010</v>
      </c>
      <c r="C262" s="12" t="s">
        <v>11</v>
      </c>
      <c r="D262" s="12">
        <v>2014</v>
      </c>
      <c r="E262" s="12">
        <v>0.55000000000000004</v>
      </c>
      <c r="F262" s="12">
        <v>50</v>
      </c>
      <c r="G262" s="13">
        <v>3784.5528455284552</v>
      </c>
      <c r="H262" s="13">
        <v>100.91463414634146</v>
      </c>
      <c r="I262" s="13">
        <v>7.0528455284552853</v>
      </c>
      <c r="J262" s="12">
        <v>13500</v>
      </c>
      <c r="K262">
        <f t="shared" si="16"/>
        <v>102.11537358212935</v>
      </c>
      <c r="L262">
        <f t="shared" si="17"/>
        <v>20.945337099697273</v>
      </c>
      <c r="M262" s="44">
        <f t="shared" si="18"/>
        <v>7.0528455284552853</v>
      </c>
      <c r="N262">
        <f t="shared" si="19"/>
        <v>130.1135562102819</v>
      </c>
    </row>
    <row r="263" spans="1:14" x14ac:dyDescent="0.25">
      <c r="A263" s="37">
        <v>2011</v>
      </c>
      <c r="B263" s="12">
        <v>2010</v>
      </c>
      <c r="C263" s="12" t="s">
        <v>10</v>
      </c>
      <c r="D263" s="12">
        <v>2011</v>
      </c>
      <c r="E263" s="12">
        <v>0.7</v>
      </c>
      <c r="F263" s="12">
        <v>50</v>
      </c>
      <c r="G263" s="13">
        <v>2522.3577235772359</v>
      </c>
      <c r="H263" s="13">
        <v>109.01422764227642</v>
      </c>
      <c r="I263" s="13">
        <v>9.6747967479674788</v>
      </c>
      <c r="J263" s="12">
        <v>30000</v>
      </c>
      <c r="K263">
        <f t="shared" si="16"/>
        <v>53.474641889276043</v>
      </c>
      <c r="L263">
        <f t="shared" si="17"/>
        <v>17.777923620723488</v>
      </c>
      <c r="M263" s="44">
        <f t="shared" si="18"/>
        <v>9.6747967479674788</v>
      </c>
      <c r="N263">
        <f t="shared" si="19"/>
        <v>80.927362257967005</v>
      </c>
    </row>
    <row r="264" spans="1:14" x14ac:dyDescent="0.25">
      <c r="A264" s="37">
        <v>2011</v>
      </c>
      <c r="B264" s="12">
        <v>2010</v>
      </c>
      <c r="C264" s="12" t="s">
        <v>12</v>
      </c>
      <c r="D264" s="12">
        <v>2011</v>
      </c>
      <c r="E264" s="12">
        <v>0.7</v>
      </c>
      <c r="F264" s="12">
        <v>50</v>
      </c>
      <c r="G264" s="13">
        <v>8370.9349593495936</v>
      </c>
      <c r="H264" s="13">
        <v>375.28455284552842</v>
      </c>
      <c r="I264" s="13">
        <v>8.3638211382113834</v>
      </c>
      <c r="J264" s="12">
        <v>13648</v>
      </c>
      <c r="K264">
        <f t="shared" si="16"/>
        <v>177.46600533520012</v>
      </c>
      <c r="L264">
        <f t="shared" si="17"/>
        <v>61.201003399466472</v>
      </c>
      <c r="M264" s="44">
        <f t="shared" si="18"/>
        <v>8.3638211382113834</v>
      </c>
      <c r="N264">
        <f t="shared" si="19"/>
        <v>247.03082987287797</v>
      </c>
    </row>
    <row r="265" spans="1:14" x14ac:dyDescent="0.25">
      <c r="A265" s="37">
        <v>2011</v>
      </c>
      <c r="B265" s="12">
        <v>2010</v>
      </c>
      <c r="C265" s="12" t="s">
        <v>32</v>
      </c>
      <c r="D265" s="12">
        <v>2014</v>
      </c>
      <c r="E265" s="12">
        <v>0.4</v>
      </c>
      <c r="F265" s="12">
        <v>500</v>
      </c>
      <c r="G265" s="13">
        <v>2257.1138211382113</v>
      </c>
      <c r="H265" s="13">
        <v>13.770325203252034</v>
      </c>
      <c r="I265" s="13">
        <v>2.4593495934959351</v>
      </c>
      <c r="J265" s="12">
        <v>9854</v>
      </c>
      <c r="K265">
        <f t="shared" si="16"/>
        <v>83.739953409808066</v>
      </c>
      <c r="L265">
        <f t="shared" si="17"/>
        <v>3.929887329695215</v>
      </c>
      <c r="M265" s="44">
        <f t="shared" si="18"/>
        <v>2.4593495934959351</v>
      </c>
      <c r="N265">
        <f t="shared" si="19"/>
        <v>90.129190332999215</v>
      </c>
    </row>
    <row r="266" spans="1:14" x14ac:dyDescent="0.25">
      <c r="A266" s="37">
        <v>2011</v>
      </c>
      <c r="B266" s="12">
        <v>2010</v>
      </c>
      <c r="C266" s="12" t="s">
        <v>14</v>
      </c>
      <c r="D266" s="12">
        <v>2011</v>
      </c>
      <c r="E266" s="12">
        <v>0.3</v>
      </c>
      <c r="F266" s="12">
        <v>100</v>
      </c>
      <c r="G266" s="13">
        <v>2448.1707317073169</v>
      </c>
      <c r="H266" s="13">
        <v>28.180894308943092</v>
      </c>
      <c r="I266" s="13">
        <v>0</v>
      </c>
      <c r="J266" s="12">
        <v>9854</v>
      </c>
      <c r="K266">
        <f t="shared" si="16"/>
        <v>121.10433604336045</v>
      </c>
      <c r="L266">
        <f t="shared" si="17"/>
        <v>10.723323557436489</v>
      </c>
      <c r="M266" s="44">
        <f t="shared" si="18"/>
        <v>0</v>
      </c>
      <c r="N266">
        <f t="shared" si="19"/>
        <v>131.82765960079695</v>
      </c>
    </row>
    <row r="267" spans="1:14" x14ac:dyDescent="0.25">
      <c r="A267" s="37">
        <v>2011</v>
      </c>
      <c r="B267" s="12">
        <v>2010</v>
      </c>
      <c r="C267" s="12" t="s">
        <v>33</v>
      </c>
      <c r="D267" s="12">
        <v>2014</v>
      </c>
      <c r="E267" s="12">
        <v>0.3</v>
      </c>
      <c r="F267" s="12">
        <v>400</v>
      </c>
      <c r="G267" s="13">
        <v>6154.4715447154476</v>
      </c>
      <c r="H267" s="13">
        <v>88.394308943089442</v>
      </c>
      <c r="I267" s="13">
        <v>0</v>
      </c>
      <c r="J267" s="12">
        <v>9854</v>
      </c>
      <c r="K267">
        <f t="shared" si="16"/>
        <v>304.44493942656328</v>
      </c>
      <c r="L267">
        <f t="shared" si="17"/>
        <v>33.635581789607862</v>
      </c>
      <c r="M267" s="44">
        <f t="shared" si="18"/>
        <v>0</v>
      </c>
      <c r="N267">
        <f t="shared" si="19"/>
        <v>338.08052121617112</v>
      </c>
    </row>
    <row r="268" spans="1:14" x14ac:dyDescent="0.25">
      <c r="A268" s="37">
        <v>2011</v>
      </c>
      <c r="B268" s="12">
        <v>2010</v>
      </c>
      <c r="C268" s="12" t="s">
        <v>13</v>
      </c>
      <c r="D268" s="12">
        <v>2013</v>
      </c>
      <c r="E268" s="12">
        <v>0.25</v>
      </c>
      <c r="F268" s="12">
        <v>100</v>
      </c>
      <c r="G268" s="13">
        <v>4711.3821138211379</v>
      </c>
      <c r="H268" s="13">
        <v>64.258130081300806</v>
      </c>
      <c r="I268" s="13">
        <v>0</v>
      </c>
      <c r="J268" s="12">
        <v>9854</v>
      </c>
      <c r="K268">
        <f t="shared" si="16"/>
        <v>279.67108438207669</v>
      </c>
      <c r="L268">
        <f t="shared" si="17"/>
        <v>29.341611909269773</v>
      </c>
      <c r="M268" s="44">
        <f t="shared" si="18"/>
        <v>0</v>
      </c>
      <c r="N268">
        <f t="shared" si="19"/>
        <v>309.01269629134646</v>
      </c>
    </row>
    <row r="269" spans="1:14" x14ac:dyDescent="0.25">
      <c r="A269" s="37">
        <v>2011</v>
      </c>
      <c r="B269" s="12">
        <v>2010</v>
      </c>
      <c r="C269" s="12" t="s">
        <v>15</v>
      </c>
      <c r="D269" s="12">
        <v>2012</v>
      </c>
      <c r="E269" s="12">
        <v>0.25</v>
      </c>
      <c r="F269" s="12">
        <v>150</v>
      </c>
      <c r="G269" s="13">
        <v>4773.3739837398371</v>
      </c>
      <c r="H269" s="13">
        <v>26.148373983739837</v>
      </c>
      <c r="I269" s="13">
        <v>0</v>
      </c>
      <c r="J269" s="12">
        <v>9854</v>
      </c>
      <c r="K269">
        <f t="shared" si="16"/>
        <v>283.35096707131453</v>
      </c>
      <c r="L269">
        <f t="shared" si="17"/>
        <v>11.939896796228236</v>
      </c>
      <c r="M269" s="44">
        <f t="shared" si="18"/>
        <v>0</v>
      </c>
      <c r="N269">
        <f t="shared" si="19"/>
        <v>295.29086386754278</v>
      </c>
    </row>
    <row r="270" spans="1:14" x14ac:dyDescent="0.25">
      <c r="A270" s="37">
        <v>2012</v>
      </c>
      <c r="B270" s="12">
        <v>2011</v>
      </c>
      <c r="C270" s="12" t="s">
        <v>25</v>
      </c>
      <c r="D270" s="12">
        <v>2015</v>
      </c>
      <c r="E270" s="7">
        <v>0.55000000000000004</v>
      </c>
      <c r="F270" s="12">
        <v>1300</v>
      </c>
      <c r="G270" s="13">
        <v>2844</v>
      </c>
      <c r="H270" s="13">
        <v>29.67</v>
      </c>
      <c r="I270" s="13">
        <v>4.25</v>
      </c>
      <c r="J270" s="12">
        <v>8740</v>
      </c>
      <c r="K270">
        <f t="shared" si="16"/>
        <v>76.73723536737235</v>
      </c>
      <c r="L270">
        <f t="shared" si="17"/>
        <v>6.1581569115815684</v>
      </c>
      <c r="M270" s="44">
        <f t="shared" si="18"/>
        <v>4.25</v>
      </c>
      <c r="N270">
        <f t="shared" si="19"/>
        <v>87.145392278953921</v>
      </c>
    </row>
    <row r="271" spans="1:14" x14ac:dyDescent="0.25">
      <c r="A271" s="37">
        <v>2012</v>
      </c>
      <c r="B271" s="12">
        <v>2011</v>
      </c>
      <c r="C271" s="12" t="s">
        <v>22</v>
      </c>
      <c r="D271" s="12">
        <v>2015</v>
      </c>
      <c r="E271" s="7">
        <v>0.55000000000000004</v>
      </c>
      <c r="F271" s="12">
        <v>1200</v>
      </c>
      <c r="G271" s="13">
        <v>3220</v>
      </c>
      <c r="H271" s="13">
        <v>48.9</v>
      </c>
      <c r="I271" s="13">
        <v>6.87</v>
      </c>
      <c r="J271" s="12">
        <v>7450</v>
      </c>
      <c r="K271">
        <f t="shared" si="16"/>
        <v>86.882523868825231</v>
      </c>
      <c r="L271">
        <f t="shared" si="17"/>
        <v>10.149439601494397</v>
      </c>
      <c r="M271" s="44">
        <f t="shared" si="18"/>
        <v>6.87</v>
      </c>
      <c r="N271">
        <f t="shared" si="19"/>
        <v>103.90196347031963</v>
      </c>
    </row>
    <row r="272" spans="1:14" x14ac:dyDescent="0.25">
      <c r="A272" s="37">
        <v>2012</v>
      </c>
      <c r="B272" s="12">
        <v>2011</v>
      </c>
      <c r="C272" s="12" t="s">
        <v>3</v>
      </c>
      <c r="D272" s="12">
        <v>1997</v>
      </c>
      <c r="E272" s="12">
        <v>0.15</v>
      </c>
      <c r="F272" s="12">
        <v>300</v>
      </c>
      <c r="G272" s="13">
        <v>1352.9411764705883</v>
      </c>
      <c r="H272" s="13">
        <v>41.042780748663098</v>
      </c>
      <c r="I272" s="13">
        <v>0.68181818181818188</v>
      </c>
      <c r="J272" s="14">
        <v>9500</v>
      </c>
      <c r="K272">
        <f t="shared" si="16"/>
        <v>133.85262780911455</v>
      </c>
      <c r="L272">
        <f t="shared" si="17"/>
        <v>31.23499295940875</v>
      </c>
      <c r="M272" s="44">
        <f t="shared" si="18"/>
        <v>0.68181818181818188</v>
      </c>
      <c r="N272">
        <f t="shared" si="19"/>
        <v>165.76943895034148</v>
      </c>
    </row>
    <row r="273" spans="1:14" x14ac:dyDescent="0.25">
      <c r="A273" s="37">
        <v>2012</v>
      </c>
      <c r="B273" s="12">
        <v>2011</v>
      </c>
      <c r="C273" s="12" t="s">
        <v>26</v>
      </c>
      <c r="D273" s="12">
        <v>2014</v>
      </c>
      <c r="E273" s="12">
        <v>0.6</v>
      </c>
      <c r="F273" s="12">
        <v>540</v>
      </c>
      <c r="G273" s="13">
        <v>977</v>
      </c>
      <c r="H273" s="13">
        <v>14.39</v>
      </c>
      <c r="I273" s="13">
        <v>3.43</v>
      </c>
      <c r="J273" s="12">
        <v>6800</v>
      </c>
      <c r="K273">
        <f t="shared" si="16"/>
        <v>24.164764079147641</v>
      </c>
      <c r="L273">
        <f t="shared" si="17"/>
        <v>2.7378234398782348</v>
      </c>
      <c r="M273" s="44">
        <f t="shared" si="18"/>
        <v>3.43</v>
      </c>
      <c r="N273">
        <f t="shared" si="19"/>
        <v>30.332587519025875</v>
      </c>
    </row>
    <row r="274" spans="1:14" x14ac:dyDescent="0.25">
      <c r="A274" s="37">
        <v>2012</v>
      </c>
      <c r="B274" s="12">
        <v>2011</v>
      </c>
      <c r="C274" s="12" t="s">
        <v>5</v>
      </c>
      <c r="D274" s="12">
        <v>2014</v>
      </c>
      <c r="E274" s="12">
        <v>0.6</v>
      </c>
      <c r="F274" s="12">
        <v>400</v>
      </c>
      <c r="G274" s="13">
        <v>1003</v>
      </c>
      <c r="H274" s="13">
        <v>14.62</v>
      </c>
      <c r="I274" s="13">
        <v>3.11</v>
      </c>
      <c r="J274" s="12">
        <v>6333</v>
      </c>
      <c r="K274">
        <f t="shared" si="16"/>
        <v>24.80783866057839</v>
      </c>
      <c r="L274">
        <f t="shared" si="17"/>
        <v>2.7815829528158296</v>
      </c>
      <c r="M274" s="44">
        <f t="shared" si="18"/>
        <v>3.11</v>
      </c>
      <c r="N274">
        <f t="shared" si="19"/>
        <v>30.699421613394218</v>
      </c>
    </row>
    <row r="275" spans="1:14" x14ac:dyDescent="0.25">
      <c r="A275" s="37">
        <v>2012</v>
      </c>
      <c r="B275" s="12">
        <v>2011</v>
      </c>
      <c r="C275" s="12" t="s">
        <v>31</v>
      </c>
      <c r="D275" s="12">
        <v>2017</v>
      </c>
      <c r="E275" s="12">
        <v>0.6</v>
      </c>
      <c r="F275" s="12">
        <v>340</v>
      </c>
      <c r="G275" s="13">
        <v>2060</v>
      </c>
      <c r="H275" s="13">
        <v>30.25</v>
      </c>
      <c r="I275" s="13">
        <v>6.45</v>
      </c>
      <c r="J275" s="12">
        <v>7493</v>
      </c>
      <c r="K275">
        <f t="shared" si="16"/>
        <v>50.951293759512943</v>
      </c>
      <c r="L275">
        <f t="shared" si="17"/>
        <v>5.7553272450532722</v>
      </c>
      <c r="M275" s="44">
        <f t="shared" si="18"/>
        <v>6.45</v>
      </c>
      <c r="N275">
        <f t="shared" si="19"/>
        <v>63.156621004566219</v>
      </c>
    </row>
    <row r="276" spans="1:14" x14ac:dyDescent="0.25">
      <c r="A276" s="37">
        <v>2012</v>
      </c>
      <c r="B276" s="12">
        <v>2011</v>
      </c>
      <c r="C276" s="12" t="s">
        <v>8</v>
      </c>
      <c r="D276" s="12">
        <v>2013</v>
      </c>
      <c r="E276" s="12">
        <v>0.05</v>
      </c>
      <c r="F276" s="12">
        <v>85</v>
      </c>
      <c r="G276" s="13">
        <v>974</v>
      </c>
      <c r="H276" s="13">
        <v>6.98</v>
      </c>
      <c r="I276" s="13">
        <v>14.7</v>
      </c>
      <c r="J276" s="12">
        <v>10450</v>
      </c>
      <c r="K276">
        <f t="shared" si="16"/>
        <v>289.08675799086757</v>
      </c>
      <c r="L276">
        <f t="shared" si="17"/>
        <v>15.93607305936073</v>
      </c>
      <c r="M276" s="44">
        <f t="shared" si="18"/>
        <v>14.7</v>
      </c>
      <c r="N276">
        <f t="shared" si="19"/>
        <v>319.72283105022831</v>
      </c>
    </row>
    <row r="277" spans="1:14" x14ac:dyDescent="0.25">
      <c r="A277" s="37">
        <v>2012</v>
      </c>
      <c r="B277" s="12">
        <v>2011</v>
      </c>
      <c r="C277" s="12" t="s">
        <v>4</v>
      </c>
      <c r="D277" s="12">
        <v>2013</v>
      </c>
      <c r="E277" s="12">
        <v>0.05</v>
      </c>
      <c r="F277" s="12">
        <v>210</v>
      </c>
      <c r="G277" s="13">
        <v>666</v>
      </c>
      <c r="H277" s="13">
        <v>6.7</v>
      </c>
      <c r="I277" s="13">
        <v>9.8699999999999992</v>
      </c>
      <c r="J277" s="12">
        <v>8550</v>
      </c>
      <c r="K277">
        <f t="shared" si="16"/>
        <v>197.67123287671231</v>
      </c>
      <c r="L277">
        <f t="shared" si="17"/>
        <v>15.296803652968036</v>
      </c>
      <c r="M277" s="44">
        <f t="shared" si="18"/>
        <v>9.8699999999999992</v>
      </c>
      <c r="N277">
        <f t="shared" si="19"/>
        <v>222.83803652968035</v>
      </c>
    </row>
    <row r="278" spans="1:14" x14ac:dyDescent="0.25">
      <c r="A278" s="37">
        <v>2012</v>
      </c>
      <c r="B278" s="12">
        <v>2011</v>
      </c>
      <c r="C278" s="12" t="s">
        <v>6</v>
      </c>
      <c r="D278" s="12">
        <v>2014</v>
      </c>
      <c r="E278" s="12">
        <v>0.8</v>
      </c>
      <c r="F278" s="12">
        <v>10</v>
      </c>
      <c r="G278" s="13">
        <v>6836</v>
      </c>
      <c r="H278" s="13">
        <v>350</v>
      </c>
      <c r="I278" s="13">
        <v>0</v>
      </c>
      <c r="J278" s="12">
        <v>6960</v>
      </c>
      <c r="K278">
        <f t="shared" si="16"/>
        <v>126.80936073059361</v>
      </c>
      <c r="L278">
        <f t="shared" si="17"/>
        <v>49.942922374429216</v>
      </c>
      <c r="M278" s="44">
        <f t="shared" si="18"/>
        <v>0</v>
      </c>
      <c r="N278">
        <f t="shared" si="19"/>
        <v>176.75228310502283</v>
      </c>
    </row>
    <row r="279" spans="1:14" x14ac:dyDescent="0.25">
      <c r="A279" s="37">
        <v>2012</v>
      </c>
      <c r="B279" s="12">
        <v>2011</v>
      </c>
      <c r="C279" s="12" t="s">
        <v>18</v>
      </c>
      <c r="D279" s="12">
        <v>2017</v>
      </c>
      <c r="E279" s="12">
        <v>0.9</v>
      </c>
      <c r="F279" s="12">
        <v>2236</v>
      </c>
      <c r="G279" s="13">
        <v>5335</v>
      </c>
      <c r="H279" s="13">
        <v>88.75</v>
      </c>
      <c r="I279" s="13">
        <v>2.04</v>
      </c>
      <c r="J279" s="12">
        <v>10460</v>
      </c>
      <c r="K279">
        <f t="shared" si="16"/>
        <v>87.969304921359722</v>
      </c>
      <c r="L279">
        <f t="shared" si="17"/>
        <v>11.256976154236428</v>
      </c>
      <c r="M279" s="44">
        <f t="shared" si="18"/>
        <v>2.04</v>
      </c>
      <c r="N279">
        <f t="shared" si="19"/>
        <v>101.26628107559615</v>
      </c>
    </row>
    <row r="280" spans="1:14" x14ac:dyDescent="0.25">
      <c r="A280" s="37">
        <v>2012</v>
      </c>
      <c r="B280" s="12">
        <v>2011</v>
      </c>
      <c r="C280" s="12" t="s">
        <v>11</v>
      </c>
      <c r="D280" s="12">
        <v>2015</v>
      </c>
      <c r="E280" s="12">
        <v>0.55000000000000004</v>
      </c>
      <c r="F280" s="12">
        <v>50</v>
      </c>
      <c r="G280" s="13">
        <v>3859</v>
      </c>
      <c r="H280" s="13">
        <v>100.55</v>
      </c>
      <c r="I280" s="13">
        <v>5</v>
      </c>
      <c r="J280" s="12">
        <v>13500</v>
      </c>
      <c r="K280">
        <f t="shared" si="16"/>
        <v>104.12411789124117</v>
      </c>
      <c r="L280">
        <f t="shared" si="17"/>
        <v>20.869655458696553</v>
      </c>
      <c r="M280" s="44">
        <f t="shared" si="18"/>
        <v>5</v>
      </c>
      <c r="N280">
        <f t="shared" si="19"/>
        <v>129.99377334993773</v>
      </c>
    </row>
    <row r="281" spans="1:14" x14ac:dyDescent="0.25">
      <c r="A281" s="37">
        <v>2012</v>
      </c>
      <c r="B281" s="12">
        <v>2011</v>
      </c>
      <c r="C281" s="12" t="s">
        <v>10</v>
      </c>
      <c r="D281" s="12">
        <v>2011</v>
      </c>
      <c r="E281" s="12">
        <v>0.7</v>
      </c>
      <c r="F281" s="12">
        <v>50</v>
      </c>
      <c r="G281" s="13">
        <v>2513</v>
      </c>
      <c r="H281" s="13">
        <v>108.62</v>
      </c>
      <c r="I281" s="13">
        <v>9.64</v>
      </c>
      <c r="J281" s="12">
        <v>9760</v>
      </c>
      <c r="K281">
        <f t="shared" si="16"/>
        <v>53.276255707762559</v>
      </c>
      <c r="L281">
        <f t="shared" si="17"/>
        <v>17.713633398564905</v>
      </c>
      <c r="M281" s="44">
        <f t="shared" si="18"/>
        <v>9.64</v>
      </c>
      <c r="N281">
        <f t="shared" si="19"/>
        <v>80.629889106327468</v>
      </c>
    </row>
    <row r="282" spans="1:14" x14ac:dyDescent="0.25">
      <c r="A282" s="37">
        <v>2012</v>
      </c>
      <c r="B282" s="12">
        <v>2011</v>
      </c>
      <c r="C282" s="12" t="s">
        <v>12</v>
      </c>
      <c r="D282" s="12">
        <v>2011</v>
      </c>
      <c r="E282" s="12">
        <v>0.7</v>
      </c>
      <c r="F282" s="12">
        <v>50</v>
      </c>
      <c r="G282" s="13">
        <v>8233</v>
      </c>
      <c r="H282" s="13">
        <v>378.76</v>
      </c>
      <c r="I282" s="13">
        <v>8.33</v>
      </c>
      <c r="J282" s="12">
        <v>13648</v>
      </c>
      <c r="K282">
        <f t="shared" si="16"/>
        <v>174.54174820613179</v>
      </c>
      <c r="L282">
        <f t="shared" si="17"/>
        <v>61.767775603392046</v>
      </c>
      <c r="M282" s="44">
        <f t="shared" si="18"/>
        <v>8.33</v>
      </c>
      <c r="N282">
        <f t="shared" si="19"/>
        <v>244.63952380952384</v>
      </c>
    </row>
    <row r="283" spans="1:14" x14ac:dyDescent="0.25">
      <c r="A283" s="37">
        <v>2012</v>
      </c>
      <c r="B283" s="12">
        <v>2011</v>
      </c>
      <c r="C283" s="12" t="s">
        <v>32</v>
      </c>
      <c r="D283" s="12">
        <v>2015</v>
      </c>
      <c r="E283" s="12">
        <v>0.4</v>
      </c>
      <c r="F283" s="12">
        <v>500</v>
      </c>
      <c r="G283" s="13">
        <v>2347</v>
      </c>
      <c r="H283" s="13">
        <v>14.27</v>
      </c>
      <c r="I283" s="13">
        <v>2.5499999999999998</v>
      </c>
      <c r="J283" s="12">
        <v>9760</v>
      </c>
      <c r="K283">
        <f t="shared" si="16"/>
        <v>87.074771689497723</v>
      </c>
      <c r="L283">
        <f t="shared" si="17"/>
        <v>4.0724885844748853</v>
      </c>
      <c r="M283" s="44">
        <f t="shared" si="18"/>
        <v>2.5499999999999998</v>
      </c>
      <c r="N283">
        <f t="shared" si="19"/>
        <v>93.697260273972603</v>
      </c>
    </row>
    <row r="284" spans="1:14" x14ac:dyDescent="0.25">
      <c r="A284" s="37">
        <v>2012</v>
      </c>
      <c r="B284" s="12">
        <v>2011</v>
      </c>
      <c r="C284" s="12" t="s">
        <v>14</v>
      </c>
      <c r="D284" s="12">
        <v>2011</v>
      </c>
      <c r="E284" s="12">
        <v>0.3</v>
      </c>
      <c r="F284" s="12">
        <v>100</v>
      </c>
      <c r="G284" s="13">
        <v>2437</v>
      </c>
      <c r="H284" s="13">
        <v>28.07</v>
      </c>
      <c r="I284" s="13">
        <v>0</v>
      </c>
      <c r="J284" s="12">
        <v>9760</v>
      </c>
      <c r="K284">
        <f t="shared" si="16"/>
        <v>120.5517503805175</v>
      </c>
      <c r="L284">
        <f t="shared" si="17"/>
        <v>10.681126331811264</v>
      </c>
      <c r="M284" s="44">
        <f t="shared" si="18"/>
        <v>0</v>
      </c>
      <c r="N284">
        <f t="shared" si="19"/>
        <v>131.23287671232876</v>
      </c>
    </row>
    <row r="285" spans="1:14" x14ac:dyDescent="0.25">
      <c r="A285" s="37">
        <v>2012</v>
      </c>
      <c r="B285" s="12">
        <v>2011</v>
      </c>
      <c r="C285" s="12" t="s">
        <v>33</v>
      </c>
      <c r="D285" s="12">
        <v>2015</v>
      </c>
      <c r="E285" s="12">
        <v>0.3</v>
      </c>
      <c r="F285" s="12">
        <v>400</v>
      </c>
      <c r="G285" s="13">
        <v>5974</v>
      </c>
      <c r="H285" s="13">
        <v>53.33</v>
      </c>
      <c r="I285" s="13">
        <v>0</v>
      </c>
      <c r="J285" s="12">
        <v>9760</v>
      </c>
      <c r="K285">
        <f t="shared" si="16"/>
        <v>295.51750380517507</v>
      </c>
      <c r="L285">
        <f t="shared" si="17"/>
        <v>20.292998477929984</v>
      </c>
      <c r="M285" s="44">
        <f t="shared" si="18"/>
        <v>0</v>
      </c>
      <c r="N285">
        <f t="shared" si="19"/>
        <v>315.81050228310505</v>
      </c>
    </row>
    <row r="286" spans="1:14" x14ac:dyDescent="0.25">
      <c r="A286" s="37">
        <v>2012</v>
      </c>
      <c r="B286" s="12">
        <v>2011</v>
      </c>
      <c r="C286" s="12" t="s">
        <v>13</v>
      </c>
      <c r="D286" s="12">
        <v>2014</v>
      </c>
      <c r="E286" s="12">
        <v>0.25</v>
      </c>
      <c r="F286" s="12">
        <v>100</v>
      </c>
      <c r="G286" s="13">
        <v>4691</v>
      </c>
      <c r="H286" s="13">
        <v>64</v>
      </c>
      <c r="I286" s="13">
        <v>0</v>
      </c>
      <c r="J286" s="12">
        <v>9760</v>
      </c>
      <c r="K286">
        <f t="shared" si="16"/>
        <v>278.46118721461187</v>
      </c>
      <c r="L286">
        <f t="shared" si="17"/>
        <v>29.223744292237441</v>
      </c>
      <c r="M286" s="44">
        <f t="shared" si="18"/>
        <v>0</v>
      </c>
      <c r="N286">
        <f t="shared" si="19"/>
        <v>307.6849315068493</v>
      </c>
    </row>
    <row r="287" spans="1:14" x14ac:dyDescent="0.25">
      <c r="A287" s="37">
        <v>2012</v>
      </c>
      <c r="B287" s="12">
        <v>2011</v>
      </c>
      <c r="C287" s="12" t="s">
        <v>15</v>
      </c>
      <c r="D287" s="12">
        <v>2013</v>
      </c>
      <c r="E287" s="12">
        <v>0.25</v>
      </c>
      <c r="F287" s="12">
        <v>150</v>
      </c>
      <c r="G287" s="13">
        <v>4755</v>
      </c>
      <c r="H287" s="13">
        <v>16.7</v>
      </c>
      <c r="I287" s="13">
        <v>0</v>
      </c>
      <c r="J287" s="12">
        <v>9760</v>
      </c>
      <c r="K287">
        <f t="shared" si="16"/>
        <v>282.26027397260276</v>
      </c>
      <c r="L287">
        <f t="shared" si="17"/>
        <v>7.6255707762557075</v>
      </c>
      <c r="M287" s="44">
        <f t="shared" si="18"/>
        <v>0</v>
      </c>
      <c r="N287">
        <f t="shared" si="19"/>
        <v>289.88584474885846</v>
      </c>
    </row>
    <row r="288" spans="1:14" x14ac:dyDescent="0.25">
      <c r="A288" s="37">
        <v>2013</v>
      </c>
      <c r="B288" s="12">
        <v>2012</v>
      </c>
      <c r="C288" s="12" t="s">
        <v>25</v>
      </c>
      <c r="D288" s="12">
        <v>2016</v>
      </c>
      <c r="E288" s="7">
        <v>0.55000000000000004</v>
      </c>
      <c r="F288" s="12">
        <v>1300</v>
      </c>
      <c r="G288" s="13">
        <v>2793.6046511627906</v>
      </c>
      <c r="H288" s="13">
        <v>29.689922480620154</v>
      </c>
      <c r="I288" s="13">
        <v>4.2538759689922481</v>
      </c>
      <c r="J288" s="12">
        <v>8740</v>
      </c>
      <c r="K288">
        <f t="shared" si="16"/>
        <v>75.377460492146696</v>
      </c>
      <c r="L288">
        <f t="shared" si="17"/>
        <v>6.1622919220880341</v>
      </c>
      <c r="M288" s="44">
        <f t="shared" si="18"/>
        <v>4.2538759689922481</v>
      </c>
      <c r="N288">
        <f t="shared" si="19"/>
        <v>85.793628383226974</v>
      </c>
    </row>
    <row r="289" spans="1:14" x14ac:dyDescent="0.25">
      <c r="A289" s="37">
        <v>2013</v>
      </c>
      <c r="B289" s="12">
        <v>2012</v>
      </c>
      <c r="C289" s="12" t="s">
        <v>22</v>
      </c>
      <c r="D289" s="12">
        <v>2016</v>
      </c>
      <c r="E289" s="7">
        <v>0.55000000000000004</v>
      </c>
      <c r="F289" s="12">
        <v>1200</v>
      </c>
      <c r="G289" s="13">
        <v>3602.7131782945735</v>
      </c>
      <c r="H289" s="13">
        <v>48.924418604651166</v>
      </c>
      <c r="I289" s="13">
        <v>6.8701550387596892</v>
      </c>
      <c r="J289" s="12">
        <v>7450</v>
      </c>
      <c r="K289">
        <f t="shared" si="16"/>
        <v>97.208948355810392</v>
      </c>
      <c r="L289">
        <f t="shared" si="17"/>
        <v>10.15450780503345</v>
      </c>
      <c r="M289" s="44">
        <f t="shared" si="18"/>
        <v>6.8701550387596892</v>
      </c>
      <c r="N289">
        <f t="shared" si="19"/>
        <v>114.23361119960353</v>
      </c>
    </row>
    <row r="290" spans="1:14" x14ac:dyDescent="0.25">
      <c r="A290" s="37">
        <v>2013</v>
      </c>
      <c r="B290" s="12">
        <v>2012</v>
      </c>
      <c r="C290" s="12" t="s">
        <v>3</v>
      </c>
      <c r="D290" s="12">
        <v>1997</v>
      </c>
      <c r="E290" s="12">
        <v>0.15</v>
      </c>
      <c r="F290" s="12">
        <v>300</v>
      </c>
      <c r="G290" s="13">
        <v>1352.9411764705883</v>
      </c>
      <c r="H290" s="13">
        <v>41.042780748663098</v>
      </c>
      <c r="I290" s="13">
        <v>0.68181818181818188</v>
      </c>
      <c r="J290" s="14">
        <v>9500</v>
      </c>
      <c r="K290">
        <f t="shared" si="16"/>
        <v>133.85262780911455</v>
      </c>
      <c r="L290">
        <f t="shared" si="17"/>
        <v>31.23499295940875</v>
      </c>
      <c r="M290" s="44">
        <f t="shared" si="18"/>
        <v>0.68181818181818188</v>
      </c>
      <c r="N290">
        <f t="shared" si="19"/>
        <v>165.76943895034148</v>
      </c>
    </row>
    <row r="291" spans="1:14" x14ac:dyDescent="0.25">
      <c r="A291" s="37">
        <v>2013</v>
      </c>
      <c r="B291" s="12">
        <v>2012</v>
      </c>
      <c r="C291" s="12" t="s">
        <v>26</v>
      </c>
      <c r="D291" s="12">
        <v>2015</v>
      </c>
      <c r="E291" s="12">
        <v>0.6</v>
      </c>
      <c r="F291" s="12">
        <v>620</v>
      </c>
      <c r="G291" s="13">
        <v>873.06201550387595</v>
      </c>
      <c r="H291" s="13">
        <v>12.538759689922479</v>
      </c>
      <c r="I291" s="13">
        <v>3.4302325581395348</v>
      </c>
      <c r="J291" s="12">
        <v>6800</v>
      </c>
      <c r="K291">
        <f t="shared" si="16"/>
        <v>21.593999622432246</v>
      </c>
      <c r="L291">
        <f t="shared" si="17"/>
        <v>2.3856087690111263</v>
      </c>
      <c r="M291" s="44">
        <f t="shared" si="18"/>
        <v>3.4302325581395348</v>
      </c>
      <c r="N291">
        <f t="shared" si="19"/>
        <v>27.409840949582907</v>
      </c>
    </row>
    <row r="292" spans="1:14" x14ac:dyDescent="0.25">
      <c r="A292" s="37">
        <v>2013</v>
      </c>
      <c r="B292" s="12">
        <v>2012</v>
      </c>
      <c r="C292" s="12" t="s">
        <v>5</v>
      </c>
      <c r="D292" s="12">
        <v>2015</v>
      </c>
      <c r="E292" s="12">
        <v>0.6</v>
      </c>
      <c r="F292" s="12">
        <v>400</v>
      </c>
      <c r="G292" s="13">
        <v>974.80620155038753</v>
      </c>
      <c r="H292" s="13">
        <v>14.631782945736433</v>
      </c>
      <c r="I292" s="13">
        <v>3.1104651162790695</v>
      </c>
      <c r="J292" s="12">
        <v>6333</v>
      </c>
      <c r="K292">
        <f t="shared" si="16"/>
        <v>24.110503463004257</v>
      </c>
      <c r="L292">
        <f t="shared" si="17"/>
        <v>2.7838247613653793</v>
      </c>
      <c r="M292" s="44">
        <f t="shared" si="18"/>
        <v>3.1104651162790695</v>
      </c>
      <c r="N292">
        <f t="shared" si="19"/>
        <v>30.004793340648707</v>
      </c>
    </row>
    <row r="293" spans="1:14" x14ac:dyDescent="0.25">
      <c r="A293" s="37">
        <v>2013</v>
      </c>
      <c r="B293" s="12">
        <v>2012</v>
      </c>
      <c r="C293" s="12" t="s">
        <v>31</v>
      </c>
      <c r="D293" s="12">
        <v>2017</v>
      </c>
      <c r="E293" s="12">
        <v>0.6</v>
      </c>
      <c r="F293" s="12">
        <v>340</v>
      </c>
      <c r="G293" s="13">
        <v>1995.1550387596899</v>
      </c>
      <c r="H293" s="13">
        <v>30.261627906976745</v>
      </c>
      <c r="I293" s="13">
        <v>6.4534883720930232</v>
      </c>
      <c r="J293" s="12">
        <v>7493</v>
      </c>
      <c r="K293">
        <f t="shared" si="16"/>
        <v>49.347441978455045</v>
      </c>
      <c r="L293">
        <f t="shared" si="17"/>
        <v>5.757539556121908</v>
      </c>
      <c r="M293" s="44">
        <f t="shared" si="18"/>
        <v>6.4534883720930232</v>
      </c>
      <c r="N293">
        <f t="shared" si="19"/>
        <v>61.55846990666997</v>
      </c>
    </row>
    <row r="294" spans="1:14" x14ac:dyDescent="0.25">
      <c r="A294" s="37">
        <v>2013</v>
      </c>
      <c r="B294" s="12">
        <v>2012</v>
      </c>
      <c r="C294" s="12" t="s">
        <v>8</v>
      </c>
      <c r="D294" s="12">
        <v>2014</v>
      </c>
      <c r="E294" s="12">
        <v>0.05</v>
      </c>
      <c r="F294" s="12">
        <v>85</v>
      </c>
      <c r="G294" s="13">
        <v>926.35658914728674</v>
      </c>
      <c r="H294" s="13">
        <v>6.9864341085271313</v>
      </c>
      <c r="I294" s="13">
        <v>14.709302325581394</v>
      </c>
      <c r="J294" s="12">
        <v>10450</v>
      </c>
      <c r="K294">
        <f t="shared" si="16"/>
        <v>274.94601960992526</v>
      </c>
      <c r="L294">
        <f t="shared" si="17"/>
        <v>15.950762804856463</v>
      </c>
      <c r="M294" s="44">
        <f t="shared" si="18"/>
        <v>14.709302325581394</v>
      </c>
      <c r="N294">
        <f t="shared" si="19"/>
        <v>305.60608474036314</v>
      </c>
    </row>
    <row r="295" spans="1:14" x14ac:dyDescent="0.25">
      <c r="A295" s="37">
        <v>2013</v>
      </c>
      <c r="B295" s="12">
        <v>2012</v>
      </c>
      <c r="C295" s="12" t="s">
        <v>4</v>
      </c>
      <c r="D295" s="12">
        <v>2014</v>
      </c>
      <c r="E295" s="12">
        <v>0.05</v>
      </c>
      <c r="F295" s="12">
        <v>210</v>
      </c>
      <c r="G295" s="13">
        <v>643.41085271317831</v>
      </c>
      <c r="H295" s="13">
        <v>6.7054263565891468</v>
      </c>
      <c r="I295" s="13">
        <v>9.8740310077519364</v>
      </c>
      <c r="J295" s="12">
        <v>8550</v>
      </c>
      <c r="K295">
        <f t="shared" si="16"/>
        <v>190.96669144455066</v>
      </c>
      <c r="L295">
        <f t="shared" si="17"/>
        <v>15.309192594952389</v>
      </c>
      <c r="M295" s="44">
        <f t="shared" si="18"/>
        <v>9.8740310077519364</v>
      </c>
      <c r="N295">
        <f t="shared" si="19"/>
        <v>216.14991504725498</v>
      </c>
    </row>
    <row r="296" spans="1:14" x14ac:dyDescent="0.25">
      <c r="A296" s="37">
        <v>2013</v>
      </c>
      <c r="B296" s="12">
        <v>2012</v>
      </c>
      <c r="C296" s="12" t="s">
        <v>6</v>
      </c>
      <c r="D296" s="12">
        <v>2015</v>
      </c>
      <c r="E296" s="12">
        <v>0.8</v>
      </c>
      <c r="F296" s="12">
        <v>10</v>
      </c>
      <c r="G296" s="13">
        <v>6765.5038759689924</v>
      </c>
      <c r="H296" s="13">
        <v>346.38565891472871</v>
      </c>
      <c r="I296" s="13">
        <v>0</v>
      </c>
      <c r="J296" s="12">
        <v>6960</v>
      </c>
      <c r="K296">
        <f t="shared" si="16"/>
        <v>125.50164153481292</v>
      </c>
      <c r="L296">
        <f t="shared" si="17"/>
        <v>49.427177356553756</v>
      </c>
      <c r="M296" s="44">
        <f t="shared" si="18"/>
        <v>0</v>
      </c>
      <c r="N296">
        <f t="shared" si="19"/>
        <v>174.92881889136669</v>
      </c>
    </row>
    <row r="297" spans="1:14" x14ac:dyDescent="0.25">
      <c r="A297" s="37">
        <v>2013</v>
      </c>
      <c r="B297" s="12">
        <v>2012</v>
      </c>
      <c r="C297" s="12" t="s">
        <v>18</v>
      </c>
      <c r="D297" s="12">
        <v>2018</v>
      </c>
      <c r="E297" s="12">
        <v>0.9</v>
      </c>
      <c r="F297" s="12">
        <v>2236</v>
      </c>
      <c r="G297" s="13">
        <v>5260.6589147286822</v>
      </c>
      <c r="H297" s="13">
        <v>88.808139534883722</v>
      </c>
      <c r="I297" s="13">
        <v>2.0348837209302326</v>
      </c>
      <c r="J297" s="12">
        <v>10452</v>
      </c>
      <c r="K297">
        <f t="shared" si="16"/>
        <v>86.743487939463321</v>
      </c>
      <c r="L297">
        <f t="shared" si="17"/>
        <v>11.264350524465211</v>
      </c>
      <c r="M297" s="44">
        <f t="shared" si="18"/>
        <v>2.0348837209302326</v>
      </c>
      <c r="N297">
        <f t="shared" si="19"/>
        <v>100.04272218485877</v>
      </c>
    </row>
    <row r="298" spans="1:14" x14ac:dyDescent="0.25">
      <c r="A298" s="37">
        <v>2013</v>
      </c>
      <c r="B298" s="12">
        <v>2012</v>
      </c>
      <c r="C298" s="12" t="s">
        <v>11</v>
      </c>
      <c r="D298" s="12">
        <v>2016</v>
      </c>
      <c r="E298" s="12">
        <v>0.55000000000000004</v>
      </c>
      <c r="F298" s="12">
        <v>50</v>
      </c>
      <c r="G298" s="13">
        <v>3915.6976744186045</v>
      </c>
      <c r="H298" s="13">
        <v>100.57170542635659</v>
      </c>
      <c r="I298" s="13">
        <v>5.0096899224806197</v>
      </c>
      <c r="J298" s="12">
        <v>13500</v>
      </c>
      <c r="K298">
        <f t="shared" si="16"/>
        <v>105.65394306235336</v>
      </c>
      <c r="L298">
        <f t="shared" si="17"/>
        <v>20.874160528509044</v>
      </c>
      <c r="M298" s="44">
        <f t="shared" si="18"/>
        <v>5.0096899224806197</v>
      </c>
      <c r="N298">
        <f t="shared" si="19"/>
        <v>131.53779351334302</v>
      </c>
    </row>
    <row r="299" spans="1:14" x14ac:dyDescent="0.25">
      <c r="A299" s="37">
        <v>2013</v>
      </c>
      <c r="B299" s="12">
        <v>2012</v>
      </c>
      <c r="C299" s="12" t="s">
        <v>10</v>
      </c>
      <c r="D299" s="12">
        <v>2013</v>
      </c>
      <c r="E299" s="12">
        <v>0.7</v>
      </c>
      <c r="F299" s="12">
        <v>50</v>
      </c>
      <c r="G299" s="13">
        <v>2487.4031007751937</v>
      </c>
      <c r="H299" s="13">
        <v>107.5</v>
      </c>
      <c r="I299" s="13">
        <v>0</v>
      </c>
      <c r="J299" s="12">
        <v>9756</v>
      </c>
      <c r="K299">
        <f t="shared" si="16"/>
        <v>52.733594765292757</v>
      </c>
      <c r="L299">
        <f t="shared" si="17"/>
        <v>17.530984996738422</v>
      </c>
      <c r="M299" s="44">
        <f t="shared" si="18"/>
        <v>0</v>
      </c>
      <c r="N299">
        <f t="shared" si="19"/>
        <v>70.264579762031175</v>
      </c>
    </row>
    <row r="300" spans="1:14" x14ac:dyDescent="0.25">
      <c r="A300" s="37">
        <v>2013</v>
      </c>
      <c r="B300" s="12">
        <v>2012</v>
      </c>
      <c r="C300" s="12" t="s">
        <v>12</v>
      </c>
      <c r="D300" s="12">
        <v>2013</v>
      </c>
      <c r="E300" s="12">
        <v>0.7</v>
      </c>
      <c r="F300" s="12">
        <v>50</v>
      </c>
      <c r="G300" s="13">
        <v>8147.2868217054265</v>
      </c>
      <c r="H300" s="13">
        <v>369.90310077519382</v>
      </c>
      <c r="I300" s="13">
        <v>8.246124031007751</v>
      </c>
      <c r="J300" s="12">
        <v>13648</v>
      </c>
      <c r="K300">
        <f t="shared" si="16"/>
        <v>172.72460646146533</v>
      </c>
      <c r="L300">
        <f t="shared" si="17"/>
        <v>60.323401952901804</v>
      </c>
      <c r="M300" s="44">
        <f t="shared" si="18"/>
        <v>8.246124031007751</v>
      </c>
      <c r="N300">
        <f t="shared" si="19"/>
        <v>241.29413244537488</v>
      </c>
    </row>
    <row r="301" spans="1:14" x14ac:dyDescent="0.25">
      <c r="A301" s="37">
        <v>2013</v>
      </c>
      <c r="B301" s="12">
        <v>2012</v>
      </c>
      <c r="C301" s="12" t="s">
        <v>32</v>
      </c>
      <c r="D301" s="12">
        <v>2016</v>
      </c>
      <c r="E301" s="12">
        <v>0.4</v>
      </c>
      <c r="F301" s="12">
        <v>500</v>
      </c>
      <c r="G301" s="13">
        <v>2322.6744186046512</v>
      </c>
      <c r="H301" s="13">
        <v>14.118217054263566</v>
      </c>
      <c r="I301" s="13">
        <v>2.5193798449612403</v>
      </c>
      <c r="J301" s="12">
        <v>9756</v>
      </c>
      <c r="K301">
        <f t="shared" si="16"/>
        <v>86.172281512158847</v>
      </c>
      <c r="L301">
        <f t="shared" si="17"/>
        <v>4.0291715337510174</v>
      </c>
      <c r="M301" s="44">
        <f t="shared" si="18"/>
        <v>2.5193798449612403</v>
      </c>
      <c r="N301">
        <f t="shared" si="19"/>
        <v>92.720832890871094</v>
      </c>
    </row>
    <row r="302" spans="1:14" x14ac:dyDescent="0.25">
      <c r="A302" s="37">
        <v>2013</v>
      </c>
      <c r="B302" s="12">
        <v>2012</v>
      </c>
      <c r="C302" s="12" t="s">
        <v>14</v>
      </c>
      <c r="D302" s="12">
        <v>2013</v>
      </c>
      <c r="E302" s="12">
        <v>0.3</v>
      </c>
      <c r="F302" s="12">
        <v>100</v>
      </c>
      <c r="G302" s="13">
        <v>2107.5581395348836</v>
      </c>
      <c r="H302" s="13">
        <v>37.655038759689923</v>
      </c>
      <c r="I302" s="13">
        <v>0</v>
      </c>
      <c r="J302" s="12">
        <v>9756</v>
      </c>
      <c r="K302">
        <f t="shared" si="16"/>
        <v>104.25515910941206</v>
      </c>
      <c r="L302">
        <f t="shared" si="17"/>
        <v>14.328401354524324</v>
      </c>
      <c r="M302" s="44">
        <f t="shared" si="18"/>
        <v>0</v>
      </c>
      <c r="N302">
        <f t="shared" si="19"/>
        <v>118.58356046393638</v>
      </c>
    </row>
    <row r="303" spans="1:14" x14ac:dyDescent="0.25">
      <c r="A303" s="37">
        <v>2013</v>
      </c>
      <c r="B303" s="12">
        <v>2012</v>
      </c>
      <c r="C303" s="12" t="s">
        <v>33</v>
      </c>
      <c r="D303" s="12">
        <v>2016</v>
      </c>
      <c r="E303" s="12">
        <v>0.3</v>
      </c>
      <c r="F303" s="12">
        <v>400</v>
      </c>
      <c r="G303" s="13">
        <v>5931.2015503875964</v>
      </c>
      <c r="H303" s="13">
        <v>70.455426356589143</v>
      </c>
      <c r="I303" s="13">
        <v>0</v>
      </c>
      <c r="J303" s="12">
        <v>9756</v>
      </c>
      <c r="K303">
        <f t="shared" si="16"/>
        <v>293.40038110745343</v>
      </c>
      <c r="L303">
        <f t="shared" si="17"/>
        <v>26.809522966738637</v>
      </c>
      <c r="M303" s="44">
        <f t="shared" si="18"/>
        <v>0</v>
      </c>
      <c r="N303">
        <f t="shared" si="19"/>
        <v>320.20990407419208</v>
      </c>
    </row>
    <row r="304" spans="1:14" x14ac:dyDescent="0.25">
      <c r="A304" s="37">
        <v>2013</v>
      </c>
      <c r="B304" s="12">
        <v>2012</v>
      </c>
      <c r="C304" s="12" t="s">
        <v>13</v>
      </c>
      <c r="D304" s="12">
        <v>2015</v>
      </c>
      <c r="E304" s="12">
        <v>0.25</v>
      </c>
      <c r="F304" s="12">
        <v>100</v>
      </c>
      <c r="G304" s="13">
        <v>4824.6124031007748</v>
      </c>
      <c r="H304" s="13">
        <v>64.04069767441861</v>
      </c>
      <c r="I304" s="13">
        <v>0</v>
      </c>
      <c r="J304" s="12">
        <v>9756</v>
      </c>
      <c r="K304">
        <f t="shared" si="16"/>
        <v>286.39251707904145</v>
      </c>
      <c r="L304">
        <f t="shared" si="17"/>
        <v>29.242327705213977</v>
      </c>
      <c r="M304" s="44">
        <f t="shared" si="18"/>
        <v>0</v>
      </c>
      <c r="N304">
        <f t="shared" si="19"/>
        <v>315.63484478425545</v>
      </c>
    </row>
    <row r="305" spans="1:14" x14ac:dyDescent="0.25">
      <c r="A305" s="37">
        <v>2013</v>
      </c>
      <c r="B305" s="12">
        <v>2012</v>
      </c>
      <c r="C305" s="12" t="s">
        <v>15</v>
      </c>
      <c r="D305" s="12">
        <v>2014</v>
      </c>
      <c r="E305" s="12">
        <v>0.25</v>
      </c>
      <c r="F305" s="12">
        <v>150</v>
      </c>
      <c r="G305" s="13">
        <v>3687.015503875969</v>
      </c>
      <c r="H305" s="13">
        <v>20.70736434108527</v>
      </c>
      <c r="I305" s="13">
        <v>0</v>
      </c>
      <c r="J305" s="12">
        <v>9756</v>
      </c>
      <c r="K305">
        <f t="shared" si="16"/>
        <v>218.86393402003472</v>
      </c>
      <c r="L305">
        <f t="shared" si="17"/>
        <v>9.4554175073448725</v>
      </c>
      <c r="M305" s="44">
        <f t="shared" si="18"/>
        <v>0</v>
      </c>
      <c r="N305">
        <f t="shared" si="19"/>
        <v>228.31935152737958</v>
      </c>
    </row>
    <row r="306" spans="1:14" x14ac:dyDescent="0.25">
      <c r="A306" s="37">
        <v>2014</v>
      </c>
      <c r="B306" s="12">
        <v>2013</v>
      </c>
      <c r="C306" s="12" t="s">
        <v>25</v>
      </c>
      <c r="D306" s="12">
        <v>2017</v>
      </c>
      <c r="E306" s="7">
        <v>0.55000000000000004</v>
      </c>
      <c r="F306" s="12">
        <v>1300</v>
      </c>
      <c r="G306" s="13">
        <v>2780.4182509505704</v>
      </c>
      <c r="H306" s="13">
        <v>29.638783269961976</v>
      </c>
      <c r="I306" s="13">
        <v>4.2490494296577941</v>
      </c>
      <c r="J306" s="12">
        <v>8740</v>
      </c>
      <c r="K306">
        <f t="shared" si="16"/>
        <v>75.021663060102554</v>
      </c>
      <c r="L306">
        <f t="shared" si="17"/>
        <v>6.1516777231137345</v>
      </c>
      <c r="M306" s="44">
        <f t="shared" si="18"/>
        <v>4.2490494296577941</v>
      </c>
      <c r="N306">
        <f t="shared" si="19"/>
        <v>85.422390212874078</v>
      </c>
    </row>
    <row r="307" spans="1:14" x14ac:dyDescent="0.25">
      <c r="A307" s="37">
        <v>2014</v>
      </c>
      <c r="B307" s="12">
        <v>2013</v>
      </c>
      <c r="C307" s="12" t="s">
        <v>22</v>
      </c>
      <c r="D307" s="12">
        <v>2017</v>
      </c>
      <c r="E307" s="7">
        <v>0.55000000000000004</v>
      </c>
      <c r="F307" s="12">
        <v>1200</v>
      </c>
      <c r="G307" s="13">
        <v>3584.6007604562737</v>
      </c>
      <c r="H307" s="13">
        <v>48.849809885931556</v>
      </c>
      <c r="I307" s="13">
        <v>6.8631178707224327</v>
      </c>
      <c r="J307" s="12">
        <v>7450</v>
      </c>
      <c r="K307">
        <f t="shared" si="16"/>
        <v>96.720236375947607</v>
      </c>
      <c r="L307">
        <f t="shared" si="17"/>
        <v>10.139022392264748</v>
      </c>
      <c r="M307" s="44">
        <f t="shared" si="18"/>
        <v>6.8631178707224327</v>
      </c>
      <c r="N307">
        <f t="shared" si="19"/>
        <v>113.72237663893479</v>
      </c>
    </row>
    <row r="308" spans="1:14" x14ac:dyDescent="0.25">
      <c r="A308" s="37">
        <v>2014</v>
      </c>
      <c r="B308" s="12">
        <v>2013</v>
      </c>
      <c r="C308" s="12" t="s">
        <v>3</v>
      </c>
      <c r="D308" s="12">
        <v>1997</v>
      </c>
      <c r="E308" s="12">
        <v>0.15</v>
      </c>
      <c r="F308" s="12">
        <v>300</v>
      </c>
      <c r="G308" s="13">
        <v>1352.9411764705883</v>
      </c>
      <c r="H308" s="13">
        <v>41.042780748663098</v>
      </c>
      <c r="I308" s="13">
        <v>0.68181818181818188</v>
      </c>
      <c r="J308" s="14">
        <v>9500</v>
      </c>
      <c r="K308">
        <f t="shared" si="16"/>
        <v>133.85262780911455</v>
      </c>
      <c r="L308">
        <f t="shared" si="17"/>
        <v>31.23499295940875</v>
      </c>
      <c r="M308" s="44">
        <f t="shared" si="18"/>
        <v>0.68181818181818188</v>
      </c>
      <c r="N308">
        <f t="shared" si="19"/>
        <v>165.76943895034148</v>
      </c>
    </row>
    <row r="309" spans="1:14" x14ac:dyDescent="0.25">
      <c r="A309" s="37">
        <v>2014</v>
      </c>
      <c r="B309" s="12">
        <v>2013</v>
      </c>
      <c r="C309" s="12" t="s">
        <v>26</v>
      </c>
      <c r="D309" s="12">
        <v>2016</v>
      </c>
      <c r="E309" s="12">
        <v>0.6</v>
      </c>
      <c r="F309" s="12">
        <v>620</v>
      </c>
      <c r="G309" s="13">
        <v>869.77186311787068</v>
      </c>
      <c r="H309" s="13">
        <v>12.519011406844106</v>
      </c>
      <c r="I309" s="13">
        <v>3.4220532319391634</v>
      </c>
      <c r="J309" s="12">
        <v>6800</v>
      </c>
      <c r="K309">
        <f t="shared" si="16"/>
        <v>21.512622185183258</v>
      </c>
      <c r="L309">
        <f t="shared" si="17"/>
        <v>2.381851485320416</v>
      </c>
      <c r="M309" s="44">
        <f t="shared" si="18"/>
        <v>3.4220532319391634</v>
      </c>
      <c r="N309">
        <f t="shared" si="19"/>
        <v>27.316526902442835</v>
      </c>
    </row>
    <row r="310" spans="1:14" x14ac:dyDescent="0.25">
      <c r="A310" s="37">
        <v>2014</v>
      </c>
      <c r="B310" s="12">
        <v>2013</v>
      </c>
      <c r="C310" s="12" t="s">
        <v>5</v>
      </c>
      <c r="D310" s="12">
        <v>2016</v>
      </c>
      <c r="E310" s="12">
        <v>0.6</v>
      </c>
      <c r="F310" s="12">
        <v>400</v>
      </c>
      <c r="G310" s="13">
        <v>970.53231939163493</v>
      </c>
      <c r="H310" s="13">
        <v>14.610266159695817</v>
      </c>
      <c r="I310" s="13">
        <v>3.1083650190114067</v>
      </c>
      <c r="J310" s="12">
        <v>6333</v>
      </c>
      <c r="K310">
        <f t="shared" si="16"/>
        <v>24.00479480991487</v>
      </c>
      <c r="L310">
        <f t="shared" si="17"/>
        <v>2.7797310045083363</v>
      </c>
      <c r="M310" s="44">
        <f t="shared" si="18"/>
        <v>3.1083650190114067</v>
      </c>
      <c r="N310">
        <f t="shared" si="19"/>
        <v>29.892890833434613</v>
      </c>
    </row>
    <row r="311" spans="1:14" x14ac:dyDescent="0.25">
      <c r="A311" s="37">
        <v>2014</v>
      </c>
      <c r="B311" s="12">
        <v>2013</v>
      </c>
      <c r="C311" s="12" t="s">
        <v>31</v>
      </c>
      <c r="D311" s="12">
        <v>2017</v>
      </c>
      <c r="E311" s="12">
        <v>0.6</v>
      </c>
      <c r="F311" s="12">
        <v>340</v>
      </c>
      <c r="G311" s="13">
        <v>1980.9885931558933</v>
      </c>
      <c r="H311" s="13">
        <v>30.218631178707223</v>
      </c>
      <c r="I311" s="13">
        <v>6.4448669201520916</v>
      </c>
      <c r="J311" s="12">
        <v>7493</v>
      </c>
      <c r="K311">
        <f t="shared" si="16"/>
        <v>48.997054244723394</v>
      </c>
      <c r="L311">
        <f t="shared" si="17"/>
        <v>5.7493590522654534</v>
      </c>
      <c r="M311" s="44">
        <f t="shared" si="18"/>
        <v>6.4448669201520916</v>
      </c>
      <c r="N311">
        <f t="shared" si="19"/>
        <v>61.191280217140942</v>
      </c>
    </row>
    <row r="312" spans="1:14" x14ac:dyDescent="0.25">
      <c r="A312" s="37">
        <v>2014</v>
      </c>
      <c r="B312" s="12">
        <v>2013</v>
      </c>
      <c r="C312" s="12" t="s">
        <v>8</v>
      </c>
      <c r="D312" s="12">
        <v>2015</v>
      </c>
      <c r="E312" s="12">
        <v>0.05</v>
      </c>
      <c r="F312" s="12">
        <v>85</v>
      </c>
      <c r="G312" s="13">
        <v>923.00380228136873</v>
      </c>
      <c r="H312" s="13">
        <v>6.9771863117870714</v>
      </c>
      <c r="I312" s="13">
        <v>14.686311787072242</v>
      </c>
      <c r="J312" s="12">
        <v>10450</v>
      </c>
      <c r="K312">
        <f t="shared" si="16"/>
        <v>273.95090022049754</v>
      </c>
      <c r="L312">
        <f t="shared" si="17"/>
        <v>15.929649113669113</v>
      </c>
      <c r="M312" s="44">
        <f t="shared" si="18"/>
        <v>14.686311787072242</v>
      </c>
      <c r="N312">
        <f t="shared" si="19"/>
        <v>304.56686112123884</v>
      </c>
    </row>
    <row r="313" spans="1:14" x14ac:dyDescent="0.25">
      <c r="A313" s="37">
        <v>2014</v>
      </c>
      <c r="B313" s="12">
        <v>2013</v>
      </c>
      <c r="C313" s="12" t="s">
        <v>4</v>
      </c>
      <c r="D313" s="12">
        <v>2015</v>
      </c>
      <c r="E313" s="12">
        <v>0.05</v>
      </c>
      <c r="F313" s="12">
        <v>210</v>
      </c>
      <c r="G313" s="13">
        <v>639.73384030418254</v>
      </c>
      <c r="H313" s="13">
        <v>6.6920152091254748</v>
      </c>
      <c r="I313" s="13">
        <v>9.8574144486691999</v>
      </c>
      <c r="J313" s="12">
        <v>8550</v>
      </c>
      <c r="K313">
        <f t="shared" ref="K313:K359" si="20">G313*0.13*1000/8760/E313</f>
        <v>189.87534072955191</v>
      </c>
      <c r="L313">
        <f t="shared" ref="L313:L359" si="21">H313*1000/8760/E313</f>
        <v>15.278573536816152</v>
      </c>
      <c r="M313" s="44">
        <f t="shared" ref="M313:M359" si="22">I313</f>
        <v>9.8574144486691999</v>
      </c>
      <c r="N313">
        <f t="shared" ref="N313:N359" si="23">SUM(K313:M313)</f>
        <v>215.01132871503725</v>
      </c>
    </row>
    <row r="314" spans="1:14" x14ac:dyDescent="0.25">
      <c r="A314" s="37">
        <v>2014</v>
      </c>
      <c r="B314" s="12">
        <v>2013</v>
      </c>
      <c r="C314" s="12" t="s">
        <v>6</v>
      </c>
      <c r="D314" s="12">
        <v>2016</v>
      </c>
      <c r="E314" s="12">
        <v>0.8</v>
      </c>
      <c r="F314" s="12">
        <v>10</v>
      </c>
      <c r="G314" s="13">
        <v>6695.8174904942962</v>
      </c>
      <c r="H314" s="13">
        <v>0</v>
      </c>
      <c r="I314" s="13">
        <v>40.865019011406844</v>
      </c>
      <c r="J314" s="12">
        <v>6960</v>
      </c>
      <c r="K314">
        <f t="shared" si="20"/>
        <v>124.20894317412363</v>
      </c>
      <c r="L314">
        <f t="shared" si="21"/>
        <v>0</v>
      </c>
      <c r="M314" s="44">
        <f t="shared" si="22"/>
        <v>40.865019011406844</v>
      </c>
      <c r="N314">
        <f t="shared" si="23"/>
        <v>165.07396218553049</v>
      </c>
    </row>
    <row r="315" spans="1:14" x14ac:dyDescent="0.25">
      <c r="A315" s="37">
        <v>2014</v>
      </c>
      <c r="B315" s="12">
        <v>2013</v>
      </c>
      <c r="C315" s="12" t="s">
        <v>18</v>
      </c>
      <c r="D315" s="12">
        <v>2019</v>
      </c>
      <c r="E315" s="12">
        <v>0.9</v>
      </c>
      <c r="F315" s="12">
        <v>2234</v>
      </c>
      <c r="G315" s="13">
        <v>5229.0874524714827</v>
      </c>
      <c r="H315" s="13">
        <v>88.669201520912551</v>
      </c>
      <c r="I315" s="13">
        <v>2.0342205323193916</v>
      </c>
      <c r="J315" s="12">
        <v>10464</v>
      </c>
      <c r="K315">
        <f t="shared" si="20"/>
        <v>86.222903199047792</v>
      </c>
      <c r="L315">
        <f t="shared" si="21"/>
        <v>11.246727742378559</v>
      </c>
      <c r="M315" s="44">
        <f t="shared" si="22"/>
        <v>2.0342205323193916</v>
      </c>
      <c r="N315">
        <f t="shared" si="23"/>
        <v>99.50385147374574</v>
      </c>
    </row>
    <row r="316" spans="1:14" x14ac:dyDescent="0.25">
      <c r="A316" s="37">
        <v>2014</v>
      </c>
      <c r="B316" s="12">
        <v>2013</v>
      </c>
      <c r="C316" s="12" t="s">
        <v>11</v>
      </c>
      <c r="D316" s="12">
        <v>2017</v>
      </c>
      <c r="E316" s="12">
        <v>0.55000000000000004</v>
      </c>
      <c r="F316" s="12">
        <v>50</v>
      </c>
      <c r="G316" s="13">
        <v>3725.2851711026615</v>
      </c>
      <c r="H316" s="13">
        <v>100.41825095057034</v>
      </c>
      <c r="I316" s="13">
        <v>5</v>
      </c>
      <c r="J316" s="12">
        <v>13500</v>
      </c>
      <c r="K316">
        <f t="shared" si="20"/>
        <v>100.51620428462972</v>
      </c>
      <c r="L316">
        <f t="shared" si="21"/>
        <v>20.842310284468727</v>
      </c>
      <c r="M316" s="44">
        <f t="shared" si="22"/>
        <v>5</v>
      </c>
      <c r="N316">
        <f t="shared" si="23"/>
        <v>126.35851456909845</v>
      </c>
    </row>
    <row r="317" spans="1:14" x14ac:dyDescent="0.25">
      <c r="A317" s="37">
        <v>2014</v>
      </c>
      <c r="B317" s="12">
        <v>2013</v>
      </c>
      <c r="C317" s="12" t="s">
        <v>10</v>
      </c>
      <c r="D317" s="12">
        <v>2016</v>
      </c>
      <c r="E317" s="12">
        <v>0.7</v>
      </c>
      <c r="F317" s="12">
        <v>50</v>
      </c>
      <c r="G317" s="13">
        <v>2370.722433460076</v>
      </c>
      <c r="H317" s="13">
        <v>107.33840304182509</v>
      </c>
      <c r="I317" s="13">
        <v>0</v>
      </c>
      <c r="J317" s="12">
        <v>9716</v>
      </c>
      <c r="K317">
        <f t="shared" si="20"/>
        <v>50.259934173158825</v>
      </c>
      <c r="L317">
        <f t="shared" si="21"/>
        <v>17.504631937675324</v>
      </c>
      <c r="M317" s="44">
        <f t="shared" si="22"/>
        <v>0</v>
      </c>
      <c r="N317">
        <f t="shared" si="23"/>
        <v>67.764566110834153</v>
      </c>
    </row>
    <row r="318" spans="1:14" x14ac:dyDescent="0.25">
      <c r="A318" s="37">
        <v>2014</v>
      </c>
      <c r="B318" s="12">
        <v>2013</v>
      </c>
      <c r="C318" s="12" t="s">
        <v>12</v>
      </c>
      <c r="D318" s="12">
        <v>2014</v>
      </c>
      <c r="E318" s="12">
        <v>0.7</v>
      </c>
      <c r="F318" s="12">
        <v>50</v>
      </c>
      <c r="G318" s="13">
        <v>7884.0304182509499</v>
      </c>
      <c r="H318" s="13">
        <v>373.39353612167298</v>
      </c>
      <c r="I318" s="13">
        <v>8.3174904942965782</v>
      </c>
      <c r="J318" s="12">
        <v>18000</v>
      </c>
      <c r="K318">
        <f t="shared" si="20"/>
        <v>167.14350201771421</v>
      </c>
      <c r="L318">
        <f t="shared" si="21"/>
        <v>60.892618415145641</v>
      </c>
      <c r="M318" s="44">
        <f t="shared" si="22"/>
        <v>8.3174904942965782</v>
      </c>
      <c r="N318">
        <f t="shared" si="23"/>
        <v>236.35361092715644</v>
      </c>
    </row>
    <row r="319" spans="1:14" x14ac:dyDescent="0.25">
      <c r="A319" s="37">
        <v>2014</v>
      </c>
      <c r="B319" s="12">
        <v>2013</v>
      </c>
      <c r="C319" s="12" t="s">
        <v>32</v>
      </c>
      <c r="D319" s="12">
        <v>2017</v>
      </c>
      <c r="E319" s="12">
        <v>0.4</v>
      </c>
      <c r="F319" s="12">
        <v>500</v>
      </c>
      <c r="G319" s="13">
        <v>2314.638783269962</v>
      </c>
      <c r="H319" s="13">
        <v>14.096958174904943</v>
      </c>
      <c r="I319" s="13">
        <v>2.5190114068441063</v>
      </c>
      <c r="J319" s="12">
        <v>9716</v>
      </c>
      <c r="K319">
        <f t="shared" si="20"/>
        <v>85.874155772001998</v>
      </c>
      <c r="L319">
        <f t="shared" si="21"/>
        <v>4.0231045019705887</v>
      </c>
      <c r="M319" s="44">
        <f t="shared" si="22"/>
        <v>2.5190114068441063</v>
      </c>
      <c r="N319">
        <f t="shared" si="23"/>
        <v>92.416271680816692</v>
      </c>
    </row>
    <row r="320" spans="1:14" x14ac:dyDescent="0.25">
      <c r="A320" s="37">
        <v>2014</v>
      </c>
      <c r="B320" s="12">
        <v>2013</v>
      </c>
      <c r="C320" s="12" t="s">
        <v>14</v>
      </c>
      <c r="D320" s="12">
        <v>2014</v>
      </c>
      <c r="E320" s="12">
        <v>0.3</v>
      </c>
      <c r="F320" s="12">
        <v>100</v>
      </c>
      <c r="G320" s="13">
        <v>2096.0076045627375</v>
      </c>
      <c r="H320" s="13">
        <v>37.595057034220531</v>
      </c>
      <c r="I320" s="13">
        <v>0</v>
      </c>
      <c r="J320" s="12">
        <v>9716</v>
      </c>
      <c r="K320">
        <f t="shared" si="20"/>
        <v>103.68378561383405</v>
      </c>
      <c r="L320">
        <f t="shared" si="21"/>
        <v>14.305577258074784</v>
      </c>
      <c r="M320" s="44">
        <f t="shared" si="22"/>
        <v>0</v>
      </c>
      <c r="N320">
        <f t="shared" si="23"/>
        <v>117.98936287190884</v>
      </c>
    </row>
    <row r="321" spans="1:14" x14ac:dyDescent="0.25">
      <c r="A321" s="37">
        <v>2014</v>
      </c>
      <c r="B321" s="12">
        <v>2013</v>
      </c>
      <c r="C321" s="12" t="s">
        <v>33</v>
      </c>
      <c r="D321" s="12">
        <v>2017</v>
      </c>
      <c r="E321" s="12">
        <v>0.3</v>
      </c>
      <c r="F321" s="12">
        <v>400</v>
      </c>
      <c r="G321" s="13">
        <v>5885.931558935361</v>
      </c>
      <c r="H321" s="13">
        <v>70.342205323193909</v>
      </c>
      <c r="I321" s="13">
        <v>0</v>
      </c>
      <c r="J321" s="12">
        <v>9716</v>
      </c>
      <c r="K321">
        <f t="shared" si="20"/>
        <v>291.16099796864421</v>
      </c>
      <c r="L321">
        <f t="shared" si="21"/>
        <v>26.766440381732842</v>
      </c>
      <c r="M321" s="44">
        <f t="shared" si="22"/>
        <v>0</v>
      </c>
      <c r="N321">
        <f t="shared" si="23"/>
        <v>317.92743835037703</v>
      </c>
    </row>
    <row r="322" spans="1:14" x14ac:dyDescent="0.25">
      <c r="A322" s="37">
        <v>2014</v>
      </c>
      <c r="B322" s="12">
        <v>2013</v>
      </c>
      <c r="C322" s="12" t="s">
        <v>13</v>
      </c>
      <c r="D322" s="12">
        <v>2016</v>
      </c>
      <c r="E322" s="12">
        <v>0.25</v>
      </c>
      <c r="F322" s="12">
        <v>100</v>
      </c>
      <c r="G322" s="13">
        <v>4795.6273764258549</v>
      </c>
      <c r="H322" s="13">
        <v>63.935361216730037</v>
      </c>
      <c r="I322" s="13">
        <v>0</v>
      </c>
      <c r="J322" s="12">
        <v>9716</v>
      </c>
      <c r="K322">
        <f t="shared" si="20"/>
        <v>284.671944719343</v>
      </c>
      <c r="L322">
        <f t="shared" si="21"/>
        <v>29.194228866086775</v>
      </c>
      <c r="M322" s="44">
        <f t="shared" si="22"/>
        <v>0</v>
      </c>
      <c r="N322">
        <f t="shared" si="23"/>
        <v>313.86617358542981</v>
      </c>
    </row>
    <row r="323" spans="1:14" x14ac:dyDescent="0.25">
      <c r="A323" s="37">
        <v>2014</v>
      </c>
      <c r="B323" s="12">
        <v>2013</v>
      </c>
      <c r="C323" s="12" t="s">
        <v>15</v>
      </c>
      <c r="D323" s="12">
        <v>2015</v>
      </c>
      <c r="E323" s="12">
        <v>0.25</v>
      </c>
      <c r="F323" s="12">
        <v>150</v>
      </c>
      <c r="G323" s="13">
        <v>3387.8326996197716</v>
      </c>
      <c r="H323" s="13">
        <v>23.469581749049429</v>
      </c>
      <c r="I323" s="13">
        <v>0</v>
      </c>
      <c r="J323" s="12">
        <v>9716</v>
      </c>
      <c r="K323">
        <f t="shared" si="20"/>
        <v>201.10422417834261</v>
      </c>
      <c r="L323">
        <f t="shared" si="21"/>
        <v>10.71670399499974</v>
      </c>
      <c r="M323" s="44">
        <f t="shared" si="22"/>
        <v>0</v>
      </c>
      <c r="N323">
        <f t="shared" si="23"/>
        <v>211.82092817334234</v>
      </c>
    </row>
    <row r="324" spans="1:14" x14ac:dyDescent="0.25">
      <c r="A324" s="37">
        <v>2015</v>
      </c>
      <c r="B324" s="12">
        <v>2014</v>
      </c>
      <c r="C324" s="12" t="s">
        <v>25</v>
      </c>
      <c r="D324" s="12">
        <v>2018</v>
      </c>
      <c r="E324" s="7">
        <v>0.55000000000000004</v>
      </c>
      <c r="F324" s="12">
        <v>1300</v>
      </c>
      <c r="G324" s="13">
        <v>2728.7184284377927</v>
      </c>
      <c r="H324" s="13">
        <v>29.148737137511695</v>
      </c>
      <c r="I324" s="13">
        <v>4.1814780168381667</v>
      </c>
      <c r="J324" s="12">
        <v>8740</v>
      </c>
      <c r="K324">
        <f t="shared" si="20"/>
        <v>73.626690680139703</v>
      </c>
      <c r="L324">
        <f t="shared" si="21"/>
        <v>6.0499661970759018</v>
      </c>
      <c r="M324" s="44">
        <f t="shared" si="22"/>
        <v>4.1814780168381667</v>
      </c>
      <c r="N324">
        <f t="shared" si="23"/>
        <v>83.858134894053777</v>
      </c>
    </row>
    <row r="325" spans="1:14" x14ac:dyDescent="0.25">
      <c r="A325" s="37">
        <v>2015</v>
      </c>
      <c r="B325" s="12">
        <v>2014</v>
      </c>
      <c r="C325" s="12" t="s">
        <v>22</v>
      </c>
      <c r="D325" s="12">
        <v>2018</v>
      </c>
      <c r="E325" s="7">
        <v>0.55000000000000004</v>
      </c>
      <c r="F325" s="12">
        <v>1200</v>
      </c>
      <c r="G325" s="13">
        <v>3486.4359214218898</v>
      </c>
      <c r="H325" s="13">
        <v>48.05425631431244</v>
      </c>
      <c r="I325" s="13">
        <v>6.7539756782039291</v>
      </c>
      <c r="J325" s="12">
        <v>7450</v>
      </c>
      <c r="K325">
        <f t="shared" si="20"/>
        <v>94.071537937909014</v>
      </c>
      <c r="L325">
        <f t="shared" si="21"/>
        <v>9.9739012690561299</v>
      </c>
      <c r="M325" s="44">
        <f t="shared" si="22"/>
        <v>6.7539756782039291</v>
      </c>
      <c r="N325">
        <f t="shared" si="23"/>
        <v>110.79941488516907</v>
      </c>
    </row>
    <row r="326" spans="1:14" x14ac:dyDescent="0.25">
      <c r="A326" s="37">
        <v>2015</v>
      </c>
      <c r="B326" s="12">
        <v>2014</v>
      </c>
      <c r="C326" s="12" t="s">
        <v>3</v>
      </c>
      <c r="D326" s="12">
        <v>1997</v>
      </c>
      <c r="E326" s="12">
        <v>0.15</v>
      </c>
      <c r="F326" s="12">
        <v>300</v>
      </c>
      <c r="G326" s="13">
        <v>1352.9411764705883</v>
      </c>
      <c r="H326" s="13">
        <v>41.042780748663098</v>
      </c>
      <c r="I326" s="13">
        <v>0.68181818181818188</v>
      </c>
      <c r="J326" s="14">
        <v>9500</v>
      </c>
      <c r="K326">
        <f t="shared" si="20"/>
        <v>133.85262780911455</v>
      </c>
      <c r="L326">
        <f t="shared" si="21"/>
        <v>31.23499295940875</v>
      </c>
      <c r="M326" s="44">
        <f t="shared" si="22"/>
        <v>0.68181818181818188</v>
      </c>
      <c r="N326">
        <f t="shared" si="23"/>
        <v>165.76943895034148</v>
      </c>
    </row>
    <row r="327" spans="1:14" x14ac:dyDescent="0.25">
      <c r="A327" s="37">
        <v>2015</v>
      </c>
      <c r="B327" s="12">
        <v>2014</v>
      </c>
      <c r="C327" s="12" t="s">
        <v>26</v>
      </c>
      <c r="D327" s="12">
        <v>2017</v>
      </c>
      <c r="E327" s="12">
        <v>0.6</v>
      </c>
      <c r="F327" s="12">
        <v>620</v>
      </c>
      <c r="G327" s="13">
        <v>853.13376987839104</v>
      </c>
      <c r="H327" s="13">
        <v>12.310570626753977</v>
      </c>
      <c r="I327" s="13">
        <v>3.3676333021515439</v>
      </c>
      <c r="J327" s="12">
        <v>6800</v>
      </c>
      <c r="K327">
        <f t="shared" si="20"/>
        <v>21.10110161419156</v>
      </c>
      <c r="L327">
        <f t="shared" si="21"/>
        <v>2.3421938026548665</v>
      </c>
      <c r="M327" s="44">
        <f t="shared" si="22"/>
        <v>3.3676333021515439</v>
      </c>
      <c r="N327">
        <f t="shared" si="23"/>
        <v>26.810928718997967</v>
      </c>
    </row>
    <row r="328" spans="1:14" x14ac:dyDescent="0.25">
      <c r="A328" s="37">
        <v>2015</v>
      </c>
      <c r="B328" s="12">
        <v>2014</v>
      </c>
      <c r="C328" s="12" t="s">
        <v>5</v>
      </c>
      <c r="D328" s="12">
        <v>2017</v>
      </c>
      <c r="E328" s="12">
        <v>0.6</v>
      </c>
      <c r="F328" s="12">
        <v>400</v>
      </c>
      <c r="G328" s="13">
        <v>951.35640785781106</v>
      </c>
      <c r="H328" s="13">
        <v>14.368568755846585</v>
      </c>
      <c r="I328" s="13">
        <v>3.058933582787652</v>
      </c>
      <c r="J328" s="12">
        <v>6333</v>
      </c>
      <c r="K328">
        <f t="shared" si="20"/>
        <v>23.530504760562302</v>
      </c>
      <c r="L328">
        <f t="shared" si="21"/>
        <v>2.7337459581138863</v>
      </c>
      <c r="M328" s="44">
        <f t="shared" si="22"/>
        <v>3.058933582787652</v>
      </c>
      <c r="N328">
        <f t="shared" si="23"/>
        <v>29.32318430146384</v>
      </c>
    </row>
    <row r="329" spans="1:14" x14ac:dyDescent="0.25">
      <c r="A329" s="37">
        <v>2015</v>
      </c>
      <c r="B329" s="12">
        <v>2014</v>
      </c>
      <c r="C329" s="12" t="s">
        <v>31</v>
      </c>
      <c r="D329" s="12">
        <v>2017</v>
      </c>
      <c r="E329" s="12">
        <v>0.6</v>
      </c>
      <c r="F329" s="12">
        <v>340</v>
      </c>
      <c r="G329" s="13">
        <v>1938.2600561272218</v>
      </c>
      <c r="H329" s="13">
        <v>29.719363891487372</v>
      </c>
      <c r="I329" s="13">
        <v>6.3423760523854078</v>
      </c>
      <c r="J329" s="12">
        <v>7493</v>
      </c>
      <c r="K329">
        <f t="shared" si="20"/>
        <v>47.940222088382583</v>
      </c>
      <c r="L329">
        <f t="shared" si="21"/>
        <v>5.6543690813332139</v>
      </c>
      <c r="M329" s="44">
        <f t="shared" si="22"/>
        <v>6.3423760523854078</v>
      </c>
      <c r="N329">
        <f t="shared" si="23"/>
        <v>59.936967222101202</v>
      </c>
    </row>
    <row r="330" spans="1:14" x14ac:dyDescent="0.25">
      <c r="A330" s="37">
        <v>2015</v>
      </c>
      <c r="B330" s="12">
        <v>2014</v>
      </c>
      <c r="C330" s="12" t="s">
        <v>8</v>
      </c>
      <c r="D330" s="12">
        <v>2016</v>
      </c>
      <c r="E330" s="12">
        <v>0.05</v>
      </c>
      <c r="F330" s="12">
        <v>85</v>
      </c>
      <c r="G330" s="13">
        <v>905.51917680074837</v>
      </c>
      <c r="H330" s="13">
        <v>6.8662301216089805</v>
      </c>
      <c r="I330" s="13">
        <v>14.443405051449954</v>
      </c>
      <c r="J330" s="12">
        <v>10450</v>
      </c>
      <c r="K330">
        <f t="shared" si="20"/>
        <v>268.76139950707142</v>
      </c>
      <c r="L330">
        <f t="shared" si="21"/>
        <v>15.676324478559318</v>
      </c>
      <c r="M330" s="44">
        <f t="shared" si="22"/>
        <v>14.443405051449954</v>
      </c>
      <c r="N330">
        <f t="shared" si="23"/>
        <v>298.88112903708065</v>
      </c>
    </row>
    <row r="331" spans="1:14" x14ac:dyDescent="0.25">
      <c r="A331" s="37">
        <v>2015</v>
      </c>
      <c r="B331" s="12">
        <v>2014</v>
      </c>
      <c r="C331" s="12" t="s">
        <v>4</v>
      </c>
      <c r="D331" s="12">
        <v>2016</v>
      </c>
      <c r="E331" s="12">
        <v>0.05</v>
      </c>
      <c r="F331" s="12">
        <v>210</v>
      </c>
      <c r="G331" s="13">
        <v>627.68942937324607</v>
      </c>
      <c r="H331" s="13">
        <v>6.585594013096352</v>
      </c>
      <c r="I331" s="13">
        <v>9.7006548175865284</v>
      </c>
      <c r="J331" s="12">
        <v>8550</v>
      </c>
      <c r="K331">
        <f t="shared" si="20"/>
        <v>186.30051556740179</v>
      </c>
      <c r="L331">
        <f t="shared" si="21"/>
        <v>15.035602769626374</v>
      </c>
      <c r="M331" s="44">
        <f t="shared" si="22"/>
        <v>9.7006548175865284</v>
      </c>
      <c r="N331">
        <f t="shared" si="23"/>
        <v>211.03677315461468</v>
      </c>
    </row>
    <row r="332" spans="1:14" x14ac:dyDescent="0.25">
      <c r="A332" s="37">
        <v>2015</v>
      </c>
      <c r="B332" s="12">
        <v>2014</v>
      </c>
      <c r="C332" s="12" t="s">
        <v>6</v>
      </c>
      <c r="D332" s="12">
        <v>2017</v>
      </c>
      <c r="E332" s="12">
        <v>0.8</v>
      </c>
      <c r="F332" s="12">
        <v>10</v>
      </c>
      <c r="G332" s="13">
        <v>6527.595884003742</v>
      </c>
      <c r="H332" s="13">
        <v>0</v>
      </c>
      <c r="I332" s="13">
        <v>40.196445275958844</v>
      </c>
      <c r="J332" s="12">
        <v>6960</v>
      </c>
      <c r="K332">
        <f t="shared" si="20"/>
        <v>121.08839396696439</v>
      </c>
      <c r="L332">
        <f t="shared" si="21"/>
        <v>0</v>
      </c>
      <c r="M332" s="44">
        <f t="shared" si="22"/>
        <v>40.196445275958844</v>
      </c>
      <c r="N332">
        <f t="shared" si="23"/>
        <v>161.28483924292323</v>
      </c>
    </row>
    <row r="333" spans="1:14" x14ac:dyDescent="0.25">
      <c r="A333" s="37">
        <v>2015</v>
      </c>
      <c r="B333" s="12">
        <v>2014</v>
      </c>
      <c r="C333" s="12" t="s">
        <v>18</v>
      </c>
      <c r="D333" s="12">
        <v>2022</v>
      </c>
      <c r="E333" s="12">
        <v>0.9</v>
      </c>
      <c r="F333" s="12">
        <v>2234</v>
      </c>
      <c r="G333" s="13">
        <v>5019.644527595884</v>
      </c>
      <c r="H333" s="13">
        <v>87.212347988774567</v>
      </c>
      <c r="I333" s="13">
        <v>2.0018709073900842</v>
      </c>
      <c r="J333" s="12">
        <v>10479</v>
      </c>
      <c r="K333">
        <f t="shared" si="20"/>
        <v>82.769379577304022</v>
      </c>
      <c r="L333">
        <f t="shared" si="21"/>
        <v>11.061941652558925</v>
      </c>
      <c r="M333" s="44">
        <f t="shared" si="22"/>
        <v>2.0018709073900842</v>
      </c>
      <c r="N333">
        <f t="shared" si="23"/>
        <v>95.833192137253036</v>
      </c>
    </row>
    <row r="334" spans="1:14" x14ac:dyDescent="0.25">
      <c r="A334" s="37">
        <v>2015</v>
      </c>
      <c r="B334" s="12">
        <v>2014</v>
      </c>
      <c r="C334" s="12" t="s">
        <v>11</v>
      </c>
      <c r="D334" s="12">
        <v>2018</v>
      </c>
      <c r="E334" s="12">
        <v>0.55000000000000004</v>
      </c>
      <c r="F334" s="12">
        <v>50</v>
      </c>
      <c r="G334" s="13">
        <v>3422.8250701590273</v>
      </c>
      <c r="H334" s="13">
        <v>98.76520112254444</v>
      </c>
      <c r="I334" s="13">
        <v>4.920486435921422</v>
      </c>
      <c r="J334" s="12">
        <v>13500</v>
      </c>
      <c r="K334">
        <f t="shared" si="20"/>
        <v>92.355180390343193</v>
      </c>
      <c r="L334">
        <f t="shared" si="21"/>
        <v>20.499211523981828</v>
      </c>
      <c r="M334" s="44">
        <f t="shared" si="22"/>
        <v>4.920486435921422</v>
      </c>
      <c r="N334">
        <f t="shared" si="23"/>
        <v>117.77487835024644</v>
      </c>
    </row>
    <row r="335" spans="1:14" x14ac:dyDescent="0.25">
      <c r="A335" s="37">
        <v>2015</v>
      </c>
      <c r="B335" s="12">
        <v>2014</v>
      </c>
      <c r="C335" s="12" t="s">
        <v>10</v>
      </c>
      <c r="D335" s="12">
        <v>2018</v>
      </c>
      <c r="E335" s="12">
        <v>0.7</v>
      </c>
      <c r="F335" s="12">
        <v>50</v>
      </c>
      <c r="G335" s="13">
        <v>2289.9906454630495</v>
      </c>
      <c r="H335" s="13">
        <v>105.56594948550047</v>
      </c>
      <c r="I335" s="13">
        <v>0</v>
      </c>
      <c r="J335" s="12">
        <v>9516</v>
      </c>
      <c r="K335">
        <f t="shared" si="20"/>
        <v>48.548399202576071</v>
      </c>
      <c r="L335">
        <f t="shared" si="21"/>
        <v>17.215582107876791</v>
      </c>
      <c r="M335" s="44">
        <f t="shared" si="22"/>
        <v>0</v>
      </c>
      <c r="N335">
        <f t="shared" si="23"/>
        <v>65.763981310452863</v>
      </c>
    </row>
    <row r="336" spans="1:14" x14ac:dyDescent="0.25">
      <c r="A336" s="37">
        <v>2015</v>
      </c>
      <c r="B336" s="12">
        <v>2014</v>
      </c>
      <c r="C336" s="12" t="s">
        <v>12</v>
      </c>
      <c r="D336" s="12">
        <v>2017</v>
      </c>
      <c r="E336" s="12">
        <v>0.7</v>
      </c>
      <c r="F336" s="12">
        <v>50</v>
      </c>
      <c r="G336" s="13">
        <v>7737.1375116931713</v>
      </c>
      <c r="H336" s="13">
        <v>367.2591206735267</v>
      </c>
      <c r="I336" s="13">
        <v>8.1758652946679149</v>
      </c>
      <c r="J336" s="12">
        <v>18000</v>
      </c>
      <c r="K336">
        <f t="shared" si="20"/>
        <v>164.02933407046845</v>
      </c>
      <c r="L336">
        <f t="shared" si="21"/>
        <v>59.892224506445977</v>
      </c>
      <c r="M336" s="44">
        <f t="shared" si="22"/>
        <v>8.1758652946679149</v>
      </c>
      <c r="N336">
        <f t="shared" si="23"/>
        <v>232.09742387158235</v>
      </c>
    </row>
    <row r="337" spans="1:14" x14ac:dyDescent="0.25">
      <c r="A337" s="37">
        <v>2015</v>
      </c>
      <c r="B337" s="12">
        <v>2014</v>
      </c>
      <c r="C337" s="12" t="s">
        <v>32</v>
      </c>
      <c r="D337" s="12">
        <v>2018</v>
      </c>
      <c r="E337" s="12">
        <v>0.4</v>
      </c>
      <c r="F337" s="12">
        <v>500</v>
      </c>
      <c r="G337" s="13">
        <v>2479.8877455565948</v>
      </c>
      <c r="H337" s="13">
        <v>14.172123479887746</v>
      </c>
      <c r="I337" s="13">
        <v>5.3882132834424699</v>
      </c>
      <c r="J337" s="12">
        <v>9516</v>
      </c>
      <c r="K337">
        <f t="shared" si="20"/>
        <v>92.00496772898326</v>
      </c>
      <c r="L337">
        <f t="shared" si="21"/>
        <v>4.0445557876391964</v>
      </c>
      <c r="M337" s="44">
        <f t="shared" si="22"/>
        <v>5.3882132834424699</v>
      </c>
      <c r="N337">
        <f t="shared" si="23"/>
        <v>101.43773680006493</v>
      </c>
    </row>
    <row r="338" spans="1:14" x14ac:dyDescent="0.25">
      <c r="A338" s="37">
        <v>2015</v>
      </c>
      <c r="B338" s="12">
        <v>2014</v>
      </c>
      <c r="C338" s="12" t="s">
        <v>14</v>
      </c>
      <c r="D338" s="12">
        <v>2017</v>
      </c>
      <c r="E338" s="12">
        <v>0.3</v>
      </c>
      <c r="F338" s="12">
        <v>100</v>
      </c>
      <c r="G338" s="13">
        <v>1852.1983161833491</v>
      </c>
      <c r="H338" s="13">
        <v>36.978484565014035</v>
      </c>
      <c r="I338" s="13">
        <v>0</v>
      </c>
      <c r="J338" s="12">
        <v>9516</v>
      </c>
      <c r="K338">
        <f t="shared" si="20"/>
        <v>91.62320437741073</v>
      </c>
      <c r="L338">
        <f t="shared" si="21"/>
        <v>14.070960641177335</v>
      </c>
      <c r="M338" s="44">
        <f t="shared" si="22"/>
        <v>0</v>
      </c>
      <c r="N338">
        <f t="shared" si="23"/>
        <v>105.69416501858807</v>
      </c>
    </row>
    <row r="339" spans="1:14" x14ac:dyDescent="0.25">
      <c r="A339" s="37">
        <v>2015</v>
      </c>
      <c r="B339" s="12">
        <v>2014</v>
      </c>
      <c r="C339" s="12" t="s">
        <v>33</v>
      </c>
      <c r="D339" s="12">
        <v>2018</v>
      </c>
      <c r="E339" s="12">
        <v>0.3</v>
      </c>
      <c r="F339" s="12">
        <v>400</v>
      </c>
      <c r="G339" s="13">
        <v>5756.7820392890553</v>
      </c>
      <c r="H339" s="13">
        <v>69.186155285313376</v>
      </c>
      <c r="I339" s="13">
        <v>0</v>
      </c>
      <c r="J339" s="12">
        <v>9516</v>
      </c>
      <c r="K339">
        <f t="shared" si="20"/>
        <v>284.77232310029575</v>
      </c>
      <c r="L339">
        <f t="shared" si="21"/>
        <v>26.326543107044667</v>
      </c>
      <c r="M339" s="44">
        <f t="shared" si="22"/>
        <v>0</v>
      </c>
      <c r="N339">
        <f t="shared" si="23"/>
        <v>311.09886620734039</v>
      </c>
    </row>
    <row r="340" spans="1:14" x14ac:dyDescent="0.25">
      <c r="A340" s="37">
        <v>2015</v>
      </c>
      <c r="B340" s="12">
        <v>2014</v>
      </c>
      <c r="C340" s="12" t="s">
        <v>13</v>
      </c>
      <c r="D340" s="12">
        <v>2017</v>
      </c>
      <c r="E340" s="12">
        <v>0.25</v>
      </c>
      <c r="F340" s="12">
        <v>100</v>
      </c>
      <c r="G340" s="13">
        <v>3790.4583723105707</v>
      </c>
      <c r="H340" s="13">
        <v>62.890551917680078</v>
      </c>
      <c r="I340" s="13">
        <v>0</v>
      </c>
      <c r="J340" s="12">
        <v>9516</v>
      </c>
      <c r="K340">
        <f t="shared" si="20"/>
        <v>225.00437826501104</v>
      </c>
      <c r="L340">
        <f t="shared" si="21"/>
        <v>28.717146994374467</v>
      </c>
      <c r="M340" s="44">
        <f t="shared" si="22"/>
        <v>0</v>
      </c>
      <c r="N340">
        <f t="shared" si="23"/>
        <v>253.72152525938552</v>
      </c>
    </row>
    <row r="341" spans="1:14" x14ac:dyDescent="0.25">
      <c r="A341" s="37">
        <v>2015</v>
      </c>
      <c r="B341" s="12">
        <v>2014</v>
      </c>
      <c r="C341" s="12" t="s">
        <v>15</v>
      </c>
      <c r="D341" s="12">
        <v>2016</v>
      </c>
      <c r="E341" s="12">
        <v>0.25</v>
      </c>
      <c r="F341" s="12">
        <v>150</v>
      </c>
      <c r="G341" s="13">
        <v>3067.3526660430311</v>
      </c>
      <c r="H341" s="13">
        <v>23.086997193638915</v>
      </c>
      <c r="I341" s="13">
        <v>0</v>
      </c>
      <c r="J341" s="12">
        <v>9516</v>
      </c>
      <c r="K341">
        <f t="shared" si="20"/>
        <v>182.0802952445635</v>
      </c>
      <c r="L341">
        <f t="shared" si="21"/>
        <v>10.542007850976674</v>
      </c>
      <c r="M341" s="44">
        <f t="shared" si="22"/>
        <v>0</v>
      </c>
      <c r="N341">
        <f t="shared" si="23"/>
        <v>192.62230309554019</v>
      </c>
    </row>
    <row r="342" spans="1:14" x14ac:dyDescent="0.25">
      <c r="A342" s="37">
        <v>2016</v>
      </c>
      <c r="B342" s="12">
        <v>2015</v>
      </c>
      <c r="C342" s="12" t="s">
        <v>25</v>
      </c>
      <c r="D342" s="12">
        <v>2018</v>
      </c>
      <c r="E342" s="7">
        <v>0.55000000000000004</v>
      </c>
      <c r="F342" s="12">
        <v>1300</v>
      </c>
      <c r="G342" s="13">
        <v>2728.7184284377927</v>
      </c>
      <c r="H342" s="13">
        <v>29.148737137511695</v>
      </c>
      <c r="I342" s="13">
        <v>4.1814780168381667</v>
      </c>
      <c r="J342" s="12">
        <v>8740</v>
      </c>
      <c r="K342">
        <f t="shared" si="20"/>
        <v>73.626690680139703</v>
      </c>
      <c r="L342">
        <f t="shared" si="21"/>
        <v>6.0499661970759018</v>
      </c>
      <c r="M342" s="44">
        <f t="shared" si="22"/>
        <v>4.1814780168381667</v>
      </c>
      <c r="N342">
        <f t="shared" si="23"/>
        <v>83.858134894053777</v>
      </c>
    </row>
    <row r="343" spans="1:14" x14ac:dyDescent="0.25">
      <c r="A343" s="37">
        <v>2016</v>
      </c>
      <c r="B343" s="12">
        <v>2015</v>
      </c>
      <c r="C343" s="12" t="s">
        <v>22</v>
      </c>
      <c r="D343" s="12">
        <v>2018</v>
      </c>
      <c r="E343" s="7">
        <v>0.55000000000000004</v>
      </c>
      <c r="F343" s="12">
        <v>1200</v>
      </c>
      <c r="G343" s="13">
        <v>3486.4359214218898</v>
      </c>
      <c r="H343" s="13">
        <v>48.05425631431244</v>
      </c>
      <c r="I343" s="13">
        <v>6.7539756782039291</v>
      </c>
      <c r="J343" s="12">
        <v>7450</v>
      </c>
      <c r="K343">
        <f t="shared" si="20"/>
        <v>94.071537937909014</v>
      </c>
      <c r="L343">
        <f t="shared" si="21"/>
        <v>9.9739012690561299</v>
      </c>
      <c r="M343" s="44">
        <f t="shared" si="22"/>
        <v>6.7539756782039291</v>
      </c>
      <c r="N343">
        <f t="shared" si="23"/>
        <v>110.79941488516907</v>
      </c>
    </row>
    <row r="344" spans="1:14" x14ac:dyDescent="0.25">
      <c r="A344" s="37">
        <v>2016</v>
      </c>
      <c r="B344" s="12">
        <v>2015</v>
      </c>
      <c r="C344" s="12" t="s">
        <v>3</v>
      </c>
      <c r="D344" s="12">
        <v>1997</v>
      </c>
      <c r="E344" s="12">
        <v>0.15</v>
      </c>
      <c r="F344" s="12">
        <v>300</v>
      </c>
      <c r="G344" s="13">
        <v>1352.9411764705883</v>
      </c>
      <c r="H344" s="13">
        <v>41.042780748663098</v>
      </c>
      <c r="I344" s="13">
        <v>0.68181818181818188</v>
      </c>
      <c r="J344" s="14">
        <v>9500</v>
      </c>
      <c r="K344">
        <f t="shared" si="20"/>
        <v>133.85262780911455</v>
      </c>
      <c r="L344">
        <f t="shared" si="21"/>
        <v>31.23499295940875</v>
      </c>
      <c r="M344" s="44">
        <f t="shared" si="22"/>
        <v>0.68181818181818188</v>
      </c>
      <c r="N344">
        <f t="shared" si="23"/>
        <v>165.76943895034148</v>
      </c>
    </row>
    <row r="345" spans="1:14" x14ac:dyDescent="0.25">
      <c r="A345" s="37">
        <v>2016</v>
      </c>
      <c r="B345" s="12">
        <v>2015</v>
      </c>
      <c r="C345" s="12" t="s">
        <v>26</v>
      </c>
      <c r="D345" s="12">
        <v>2018</v>
      </c>
      <c r="E345" s="12">
        <v>0.6</v>
      </c>
      <c r="F345" s="12">
        <v>702</v>
      </c>
      <c r="G345" s="13">
        <v>862.81588447653417</v>
      </c>
      <c r="H345" s="13">
        <v>9.7111913357400717</v>
      </c>
      <c r="I345" s="13">
        <v>3.0866425992779778</v>
      </c>
      <c r="J345" s="12">
        <v>6350</v>
      </c>
      <c r="K345">
        <f t="shared" si="20"/>
        <v>21.340575529290231</v>
      </c>
      <c r="L345">
        <f t="shared" si="21"/>
        <v>1.847639143025128</v>
      </c>
      <c r="M345" s="44">
        <f t="shared" si="22"/>
        <v>3.0866425992779778</v>
      </c>
      <c r="N345">
        <f t="shared" si="23"/>
        <v>26.274857271593334</v>
      </c>
    </row>
    <row r="346" spans="1:14" x14ac:dyDescent="0.25">
      <c r="A346" s="37">
        <v>2016</v>
      </c>
      <c r="B346" s="12">
        <v>2015</v>
      </c>
      <c r="C346" s="12" t="s">
        <v>5</v>
      </c>
      <c r="D346" s="12">
        <v>2018</v>
      </c>
      <c r="E346" s="12">
        <v>0.6</v>
      </c>
      <c r="F346" s="12">
        <v>429</v>
      </c>
      <c r="G346" s="13">
        <v>974.72924187725619</v>
      </c>
      <c r="H346" s="13">
        <v>8.8267148014440426</v>
      </c>
      <c r="I346" s="13">
        <v>1.7689530685920576</v>
      </c>
      <c r="J346" s="12">
        <v>6200</v>
      </c>
      <c r="K346">
        <f t="shared" si="20"/>
        <v>24.108599970327873</v>
      </c>
      <c r="L346">
        <f t="shared" si="21"/>
        <v>1.6793597415228394</v>
      </c>
      <c r="M346" s="44">
        <f t="shared" si="22"/>
        <v>1.7689530685920576</v>
      </c>
      <c r="N346">
        <f t="shared" si="23"/>
        <v>27.556912780442769</v>
      </c>
    </row>
    <row r="347" spans="1:14" x14ac:dyDescent="0.25">
      <c r="A347" s="37">
        <v>2016</v>
      </c>
      <c r="B347" s="12">
        <v>2015</v>
      </c>
      <c r="C347" s="12" t="s">
        <v>31</v>
      </c>
      <c r="D347" s="12">
        <v>2018</v>
      </c>
      <c r="E347" s="12">
        <v>0.6</v>
      </c>
      <c r="F347" s="12">
        <v>340</v>
      </c>
      <c r="G347" s="13">
        <v>1924.1877256317689</v>
      </c>
      <c r="H347" s="13">
        <v>29.503610108303246</v>
      </c>
      <c r="I347" s="13">
        <v>6.2906137184115511</v>
      </c>
      <c r="J347" s="12">
        <v>7493</v>
      </c>
      <c r="K347">
        <f t="shared" si="20"/>
        <v>47.592162163647252</v>
      </c>
      <c r="L347">
        <f t="shared" si="21"/>
        <v>5.6133200358263409</v>
      </c>
      <c r="M347" s="44">
        <f t="shared" si="22"/>
        <v>6.2906137184115511</v>
      </c>
      <c r="N347">
        <f t="shared" si="23"/>
        <v>59.496095917885143</v>
      </c>
    </row>
    <row r="348" spans="1:14" x14ac:dyDescent="0.25">
      <c r="A348" s="37">
        <v>2016</v>
      </c>
      <c r="B348" s="12">
        <v>2015</v>
      </c>
      <c r="C348" s="12" t="s">
        <v>8</v>
      </c>
      <c r="D348" s="12">
        <v>2017</v>
      </c>
      <c r="E348" s="12">
        <v>0.05</v>
      </c>
      <c r="F348" s="12">
        <v>100</v>
      </c>
      <c r="G348" s="13">
        <v>972.02166064981941</v>
      </c>
      <c r="H348" s="13">
        <v>15.451263537906136</v>
      </c>
      <c r="I348" s="13">
        <v>3.0866425992779778</v>
      </c>
      <c r="J348" s="12">
        <v>9600</v>
      </c>
      <c r="K348">
        <f t="shared" si="20"/>
        <v>288.49957964492359</v>
      </c>
      <c r="L348">
        <f t="shared" si="21"/>
        <v>35.276857392479762</v>
      </c>
      <c r="M348" s="44">
        <f t="shared" si="22"/>
        <v>3.0866425992779778</v>
      </c>
      <c r="N348">
        <f t="shared" si="23"/>
        <v>326.86307963668133</v>
      </c>
    </row>
    <row r="349" spans="1:14" x14ac:dyDescent="0.25">
      <c r="A349" s="37">
        <v>2016</v>
      </c>
      <c r="B349" s="12">
        <v>2015</v>
      </c>
      <c r="C349" s="12" t="s">
        <v>4</v>
      </c>
      <c r="D349" s="12">
        <v>2017</v>
      </c>
      <c r="E349" s="12">
        <v>0.05</v>
      </c>
      <c r="F349" s="12">
        <v>237</v>
      </c>
      <c r="G349" s="13">
        <v>599.27797833935017</v>
      </c>
      <c r="H349" s="13">
        <v>6.0018050541516246</v>
      </c>
      <c r="I349" s="13">
        <v>9.4494584837545119</v>
      </c>
      <c r="J349" s="12">
        <v>8550</v>
      </c>
      <c r="K349">
        <f t="shared" si="20"/>
        <v>177.86789311441899</v>
      </c>
      <c r="L349">
        <f t="shared" si="21"/>
        <v>13.702751265186359</v>
      </c>
      <c r="M349" s="44">
        <f t="shared" si="22"/>
        <v>9.4494584837545119</v>
      </c>
      <c r="N349">
        <f t="shared" si="23"/>
        <v>201.02010286335985</v>
      </c>
    </row>
    <row r="350" spans="1:14" x14ac:dyDescent="0.25">
      <c r="A350" s="37">
        <v>2016</v>
      </c>
      <c r="B350" s="12">
        <v>2015</v>
      </c>
      <c r="C350" s="12" t="s">
        <v>6</v>
      </c>
      <c r="D350" s="12">
        <v>2018</v>
      </c>
      <c r="E350" s="12">
        <v>0.8</v>
      </c>
      <c r="F350" s="12">
        <v>10</v>
      </c>
      <c r="G350" s="13">
        <v>6481.0469314079419</v>
      </c>
      <c r="H350" s="13">
        <v>0</v>
      </c>
      <c r="I350" s="13">
        <v>39.900722021660648</v>
      </c>
      <c r="J350" s="12">
        <v>6960</v>
      </c>
      <c r="K350">
        <f t="shared" si="20"/>
        <v>120.22490026869755</v>
      </c>
      <c r="L350">
        <f t="shared" si="21"/>
        <v>0</v>
      </c>
      <c r="M350" s="44">
        <f t="shared" si="22"/>
        <v>39.900722021660648</v>
      </c>
      <c r="N350">
        <f t="shared" si="23"/>
        <v>160.12562229035819</v>
      </c>
    </row>
    <row r="351" spans="1:14" x14ac:dyDescent="0.25">
      <c r="A351" s="37">
        <v>2016</v>
      </c>
      <c r="B351" s="12">
        <v>2015</v>
      </c>
      <c r="C351" s="12" t="s">
        <v>18</v>
      </c>
      <c r="D351" s="12">
        <v>2022</v>
      </c>
      <c r="E351" s="12">
        <v>0.9</v>
      </c>
      <c r="F351" s="12">
        <v>2234</v>
      </c>
      <c r="G351" s="13">
        <v>5512.6353790613712</v>
      </c>
      <c r="H351" s="13">
        <v>88.546931407942225</v>
      </c>
      <c r="I351" s="13">
        <v>2.0306859205776173</v>
      </c>
      <c r="J351" s="12">
        <v>10449</v>
      </c>
      <c r="K351">
        <f t="shared" si="20"/>
        <v>90.898350999236214</v>
      </c>
      <c r="L351">
        <f t="shared" si="21"/>
        <v>11.231219102986076</v>
      </c>
      <c r="M351" s="44">
        <f t="shared" si="22"/>
        <v>2.0306859205776173</v>
      </c>
      <c r="N351">
        <f t="shared" si="23"/>
        <v>104.1602560227999</v>
      </c>
    </row>
    <row r="352" spans="1:14" x14ac:dyDescent="0.25">
      <c r="A352" s="37">
        <v>2016</v>
      </c>
      <c r="B352" s="12">
        <v>2015</v>
      </c>
      <c r="C352" s="12" t="s">
        <v>11</v>
      </c>
      <c r="D352" s="12">
        <v>2019</v>
      </c>
      <c r="E352" s="12">
        <v>0.55000000000000004</v>
      </c>
      <c r="F352" s="12">
        <v>50</v>
      </c>
      <c r="G352" s="13">
        <v>3398.0144404332127</v>
      </c>
      <c r="H352" s="13">
        <v>98.041516245487358</v>
      </c>
      <c r="I352" s="13">
        <v>4.8826714801444044</v>
      </c>
      <c r="J352" s="12">
        <v>13500</v>
      </c>
      <c r="K352">
        <f t="shared" si="20"/>
        <v>91.68573625079236</v>
      </c>
      <c r="L352">
        <f t="shared" si="21"/>
        <v>20.349007107822199</v>
      </c>
      <c r="M352" s="44">
        <f t="shared" si="22"/>
        <v>4.8826714801444044</v>
      </c>
      <c r="N352">
        <f t="shared" si="23"/>
        <v>116.91741483875897</v>
      </c>
    </row>
    <row r="353" spans="1:14" x14ac:dyDescent="0.25">
      <c r="A353" s="37">
        <v>2016</v>
      </c>
      <c r="B353" s="12">
        <v>2015</v>
      </c>
      <c r="C353" s="12" t="s">
        <v>10</v>
      </c>
      <c r="D353" s="12">
        <v>2019</v>
      </c>
      <c r="E353" s="12">
        <v>0.7</v>
      </c>
      <c r="F353" s="12">
        <v>50</v>
      </c>
      <c r="G353" s="13">
        <v>2425.0902527075809</v>
      </c>
      <c r="H353" s="13">
        <v>104.8014440433213</v>
      </c>
      <c r="I353" s="13">
        <v>0</v>
      </c>
      <c r="J353" s="12">
        <v>9541</v>
      </c>
      <c r="K353">
        <f t="shared" si="20"/>
        <v>51.412546127199214</v>
      </c>
      <c r="L353">
        <f t="shared" si="21"/>
        <v>17.090907378232441</v>
      </c>
      <c r="M353" s="44">
        <f t="shared" si="22"/>
        <v>0</v>
      </c>
      <c r="N353">
        <f t="shared" si="23"/>
        <v>68.503453505431651</v>
      </c>
    </row>
    <row r="354" spans="1:14" x14ac:dyDescent="0.25">
      <c r="A354" s="37">
        <v>2016</v>
      </c>
      <c r="B354" s="12">
        <v>2015</v>
      </c>
      <c r="C354" s="12" t="s">
        <v>12</v>
      </c>
      <c r="D354" s="12">
        <v>2018</v>
      </c>
      <c r="E354" s="12">
        <v>0.7</v>
      </c>
      <c r="F354" s="12">
        <v>50</v>
      </c>
      <c r="G354" s="13">
        <v>7681.4079422382665</v>
      </c>
      <c r="H354" s="13">
        <v>364.59386281588445</v>
      </c>
      <c r="I354" s="13">
        <v>8.1227436823104693</v>
      </c>
      <c r="J354" s="12">
        <v>18000</v>
      </c>
      <c r="K354">
        <f t="shared" si="20"/>
        <v>162.84785265671474</v>
      </c>
      <c r="L354">
        <f t="shared" si="21"/>
        <v>59.457577106308619</v>
      </c>
      <c r="M354" s="44">
        <f t="shared" si="22"/>
        <v>8.1227436823104693</v>
      </c>
      <c r="N354">
        <f t="shared" si="23"/>
        <v>230.42817344533384</v>
      </c>
    </row>
    <row r="355" spans="1:14" x14ac:dyDescent="0.25">
      <c r="A355" s="37">
        <v>2016</v>
      </c>
      <c r="B355" s="12">
        <v>2015</v>
      </c>
      <c r="C355" s="12" t="s">
        <v>32</v>
      </c>
      <c r="D355" s="12">
        <v>2019</v>
      </c>
      <c r="E355" s="12">
        <v>0.4</v>
      </c>
      <c r="F355" s="12">
        <v>500</v>
      </c>
      <c r="G355" s="13">
        <v>2175.9927797833934</v>
      </c>
      <c r="H355" s="13">
        <v>13.267148014440432</v>
      </c>
      <c r="I355" s="13">
        <v>2.3646209386281587</v>
      </c>
      <c r="J355" s="12">
        <v>9541</v>
      </c>
      <c r="K355">
        <f t="shared" si="20"/>
        <v>80.730325733972919</v>
      </c>
      <c r="L355">
        <f t="shared" si="21"/>
        <v>3.7862865338014933</v>
      </c>
      <c r="M355" s="44">
        <f t="shared" si="22"/>
        <v>2.3646209386281587</v>
      </c>
      <c r="N355">
        <f t="shared" si="23"/>
        <v>86.88123320640257</v>
      </c>
    </row>
    <row r="356" spans="1:14" x14ac:dyDescent="0.25">
      <c r="A356" s="37">
        <v>2016</v>
      </c>
      <c r="B356" s="12">
        <v>2015</v>
      </c>
      <c r="C356" s="12" t="s">
        <v>14</v>
      </c>
      <c r="D356" s="12">
        <v>2018</v>
      </c>
      <c r="E356" s="12">
        <v>0.3</v>
      </c>
      <c r="F356" s="12">
        <v>100</v>
      </c>
      <c r="G356" s="13">
        <v>1483.7545126353789</v>
      </c>
      <c r="H356" s="13">
        <v>41.498194945848368</v>
      </c>
      <c r="I356" s="13">
        <v>0</v>
      </c>
      <c r="J356" s="12">
        <v>9541</v>
      </c>
      <c r="K356">
        <f t="shared" si="20"/>
        <v>73.397293242998202</v>
      </c>
      <c r="L356">
        <f t="shared" si="21"/>
        <v>15.790789553214751</v>
      </c>
      <c r="M356" s="44">
        <f t="shared" si="22"/>
        <v>0</v>
      </c>
      <c r="N356">
        <f t="shared" si="23"/>
        <v>89.188082796212953</v>
      </c>
    </row>
    <row r="357" spans="1:14" x14ac:dyDescent="0.25">
      <c r="A357" s="37">
        <v>2016</v>
      </c>
      <c r="B357" s="12">
        <v>2015</v>
      </c>
      <c r="C357" s="12" t="s">
        <v>33</v>
      </c>
      <c r="D357" s="12">
        <v>2019</v>
      </c>
      <c r="E357" s="12">
        <v>0.3</v>
      </c>
      <c r="F357" s="12">
        <v>400</v>
      </c>
      <c r="G357" s="13">
        <v>5713.8989169675087</v>
      </c>
      <c r="H357" s="13">
        <v>68.682310469314075</v>
      </c>
      <c r="I357" s="13">
        <v>0</v>
      </c>
      <c r="J357" s="12">
        <v>9541</v>
      </c>
      <c r="K357">
        <f t="shared" si="20"/>
        <v>282.65101187434408</v>
      </c>
      <c r="L357">
        <f t="shared" si="21"/>
        <v>26.134821335355433</v>
      </c>
      <c r="M357" s="44">
        <f t="shared" si="22"/>
        <v>0</v>
      </c>
      <c r="N357">
        <f t="shared" si="23"/>
        <v>308.78583320969949</v>
      </c>
    </row>
    <row r="358" spans="1:14" x14ac:dyDescent="0.25">
      <c r="A358" s="37">
        <v>2016</v>
      </c>
      <c r="B358" s="12">
        <v>2015</v>
      </c>
      <c r="C358" s="12" t="s">
        <v>13</v>
      </c>
      <c r="D358" s="12">
        <v>2018</v>
      </c>
      <c r="E358" s="12">
        <v>0.25</v>
      </c>
      <c r="F358" s="12">
        <v>100</v>
      </c>
      <c r="G358" s="13">
        <v>3761.7328519855591</v>
      </c>
      <c r="H358" s="13">
        <v>62.427797833935017</v>
      </c>
      <c r="I358" s="13">
        <v>0</v>
      </c>
      <c r="J358" s="12">
        <v>9541</v>
      </c>
      <c r="K358">
        <f t="shared" si="20"/>
        <v>223.29921039183685</v>
      </c>
      <c r="L358">
        <f t="shared" si="21"/>
        <v>28.505843759787677</v>
      </c>
      <c r="M358" s="44">
        <f t="shared" si="22"/>
        <v>0</v>
      </c>
      <c r="N358">
        <f t="shared" si="23"/>
        <v>251.80505415162452</v>
      </c>
    </row>
    <row r="359" spans="1:14" x14ac:dyDescent="0.25">
      <c r="A359" s="40">
        <v>2016</v>
      </c>
      <c r="B359" s="18">
        <v>2015</v>
      </c>
      <c r="C359" s="18" t="s">
        <v>15</v>
      </c>
      <c r="D359" s="18">
        <v>2017</v>
      </c>
      <c r="E359" s="12">
        <v>0.25</v>
      </c>
      <c r="F359" s="18">
        <v>150</v>
      </c>
      <c r="G359" s="19">
        <v>2238.2671480144404</v>
      </c>
      <c r="H359" s="19">
        <v>19.250902527075809</v>
      </c>
      <c r="I359" s="19">
        <v>0</v>
      </c>
      <c r="J359" s="18">
        <v>9541</v>
      </c>
      <c r="K359">
        <f t="shared" si="20"/>
        <v>132.86517316980698</v>
      </c>
      <c r="L359">
        <f t="shared" si="21"/>
        <v>8.7903664507195476</v>
      </c>
      <c r="M359" s="44">
        <f t="shared" si="22"/>
        <v>0</v>
      </c>
      <c r="N359">
        <f t="shared" si="23"/>
        <v>141.65553962052653</v>
      </c>
    </row>
  </sheetData>
  <autoFilter ref="A2:N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6"/>
  <sheetViews>
    <sheetView workbookViewId="0">
      <selection activeCell="E1" sqref="E1:I1048576"/>
    </sheetView>
  </sheetViews>
  <sheetFormatPr defaultRowHeight="15.75" x14ac:dyDescent="0.25"/>
  <cols>
    <col min="1" max="1" width="4.875" bestFit="1" customWidth="1"/>
    <col min="2" max="2" width="12.625" bestFit="1" customWidth="1"/>
    <col min="3" max="3" width="12.625" customWidth="1"/>
    <col min="4" max="4" width="33" bestFit="1" customWidth="1"/>
    <col min="5" max="5" width="22.375" bestFit="1" customWidth="1"/>
    <col min="6" max="6" width="13.125" bestFit="1" customWidth="1"/>
    <col min="7" max="7" width="11.875" bestFit="1" customWidth="1"/>
    <col min="8" max="8" width="13.75" customWidth="1"/>
  </cols>
  <sheetData>
    <row r="2" spans="1:9" x14ac:dyDescent="0.25">
      <c r="A2" t="s">
        <v>9</v>
      </c>
      <c r="B2" t="s">
        <v>2</v>
      </c>
      <c r="C2" t="s">
        <v>60</v>
      </c>
      <c r="D2" t="s">
        <v>27</v>
      </c>
      <c r="E2" t="s">
        <v>24</v>
      </c>
      <c r="F2" t="s">
        <v>56</v>
      </c>
      <c r="G2" t="s">
        <v>61</v>
      </c>
      <c r="H2" t="s">
        <v>52</v>
      </c>
      <c r="I2" t="s">
        <v>51</v>
      </c>
    </row>
    <row r="3" spans="1:9" x14ac:dyDescent="0.25">
      <c r="A3">
        <v>1996</v>
      </c>
      <c r="B3">
        <v>1995</v>
      </c>
      <c r="C3" t="s">
        <v>48</v>
      </c>
      <c r="D3" t="s">
        <v>25</v>
      </c>
      <c r="E3">
        <v>8142</v>
      </c>
      <c r="F3">
        <v>81.410242620244446</v>
      </c>
      <c r="G3">
        <v>1.7711337238826999E-6</v>
      </c>
      <c r="H3">
        <f>G3*1000000/(3412/E3)</f>
        <v>4.2264275439193852</v>
      </c>
      <c r="I3">
        <f>H3+F3</f>
        <v>85.636670164163831</v>
      </c>
    </row>
    <row r="4" spans="1:9" x14ac:dyDescent="0.25">
      <c r="A4">
        <v>1996</v>
      </c>
      <c r="B4">
        <v>1995</v>
      </c>
      <c r="C4" t="s">
        <v>59</v>
      </c>
      <c r="D4" t="s">
        <v>3</v>
      </c>
      <c r="E4">
        <v>9477</v>
      </c>
      <c r="F4">
        <v>160.52258711002432</v>
      </c>
      <c r="G4">
        <v>2.6661072140996101E-6</v>
      </c>
      <c r="H4">
        <f t="shared" ref="H4:H67" si="0">G4*1000000/(3412/E4)</f>
        <v>7.4052456236875752</v>
      </c>
      <c r="I4">
        <f t="shared" ref="I4:I67" si="1">H4+F4</f>
        <v>167.92783273371188</v>
      </c>
    </row>
    <row r="5" spans="1:9" x14ac:dyDescent="0.25">
      <c r="A5">
        <v>1996</v>
      </c>
      <c r="B5">
        <v>1995</v>
      </c>
      <c r="C5" t="s">
        <v>59</v>
      </c>
      <c r="D5" t="s">
        <v>26</v>
      </c>
      <c r="E5">
        <v>6842</v>
      </c>
      <c r="F5">
        <v>25.424704277279677</v>
      </c>
      <c r="G5">
        <v>2.6661072140996101E-6</v>
      </c>
      <c r="H5">
        <f t="shared" si="0"/>
        <v>5.3462794721188551</v>
      </c>
      <c r="I5">
        <f t="shared" si="1"/>
        <v>30.770983749398532</v>
      </c>
    </row>
    <row r="6" spans="1:9" x14ac:dyDescent="0.25">
      <c r="A6">
        <v>1996</v>
      </c>
      <c r="B6">
        <v>1995</v>
      </c>
      <c r="C6" t="s">
        <v>59</v>
      </c>
      <c r="D6" t="s">
        <v>8</v>
      </c>
      <c r="E6">
        <v>10663</v>
      </c>
      <c r="F6">
        <v>198.0464333605027</v>
      </c>
      <c r="G6">
        <v>2.6661072140996101E-6</v>
      </c>
      <c r="H6">
        <f t="shared" si="0"/>
        <v>8.3319757397257153</v>
      </c>
      <c r="I6">
        <f t="shared" si="1"/>
        <v>206.37840910022842</v>
      </c>
    </row>
    <row r="7" spans="1:9" x14ac:dyDescent="0.25">
      <c r="A7">
        <v>1997</v>
      </c>
      <c r="B7">
        <v>1996</v>
      </c>
      <c r="C7" t="s">
        <v>59</v>
      </c>
      <c r="D7" t="s">
        <v>3</v>
      </c>
      <c r="E7">
        <v>9500</v>
      </c>
      <c r="F7">
        <v>169.62370683929862</v>
      </c>
      <c r="G7">
        <v>3.4840977899471901E-6</v>
      </c>
      <c r="H7">
        <f t="shared" si="0"/>
        <v>9.7007412088213076</v>
      </c>
      <c r="I7">
        <f t="shared" si="1"/>
        <v>179.32444804811993</v>
      </c>
    </row>
    <row r="8" spans="1:9" x14ac:dyDescent="0.25">
      <c r="A8">
        <v>1997</v>
      </c>
      <c r="B8">
        <v>1996</v>
      </c>
      <c r="C8" t="s">
        <v>59</v>
      </c>
      <c r="D8" t="s">
        <v>26</v>
      </c>
      <c r="E8">
        <v>7000</v>
      </c>
      <c r="F8">
        <v>23.932863429600456</v>
      </c>
      <c r="G8">
        <v>3.4840977899471901E-6</v>
      </c>
      <c r="H8">
        <f t="shared" si="0"/>
        <v>7.1479145749209643</v>
      </c>
      <c r="I8">
        <f t="shared" si="1"/>
        <v>31.08077800452142</v>
      </c>
    </row>
    <row r="9" spans="1:9" x14ac:dyDescent="0.25">
      <c r="A9">
        <v>1997</v>
      </c>
      <c r="B9">
        <v>1996</v>
      </c>
      <c r="C9" t="s">
        <v>59</v>
      </c>
      <c r="D9" t="s">
        <v>8</v>
      </c>
      <c r="E9">
        <v>9700</v>
      </c>
      <c r="F9">
        <v>189.55258980539713</v>
      </c>
      <c r="G9">
        <v>3.4840977899471901E-6</v>
      </c>
      <c r="H9">
        <f t="shared" si="0"/>
        <v>9.9049673395333357</v>
      </c>
      <c r="I9">
        <f t="shared" si="1"/>
        <v>199.45755714493046</v>
      </c>
    </row>
    <row r="10" spans="1:9" x14ac:dyDescent="0.25">
      <c r="A10">
        <v>1998</v>
      </c>
      <c r="B10">
        <v>1997</v>
      </c>
      <c r="C10" t="s">
        <v>59</v>
      </c>
      <c r="D10" t="s">
        <v>3</v>
      </c>
      <c r="E10">
        <v>9500</v>
      </c>
      <c r="F10">
        <v>168.57665313715546</v>
      </c>
      <c r="G10">
        <v>3.5811343635629501E-6</v>
      </c>
      <c r="H10">
        <f t="shared" si="0"/>
        <v>9.9709192420422106</v>
      </c>
      <c r="I10">
        <f t="shared" si="1"/>
        <v>178.54757237919767</v>
      </c>
    </row>
    <row r="11" spans="1:9" x14ac:dyDescent="0.25">
      <c r="A11">
        <v>1998</v>
      </c>
      <c r="B11">
        <v>1997</v>
      </c>
      <c r="C11" t="s">
        <v>59</v>
      </c>
      <c r="D11" t="s">
        <v>26</v>
      </c>
      <c r="E11">
        <v>7000</v>
      </c>
      <c r="F11">
        <v>21.856502621342806</v>
      </c>
      <c r="G11">
        <v>3.5811343635629501E-6</v>
      </c>
      <c r="H11">
        <f t="shared" si="0"/>
        <v>7.3469931257153132</v>
      </c>
      <c r="I11">
        <f t="shared" si="1"/>
        <v>29.20349574705812</v>
      </c>
    </row>
    <row r="12" spans="1:9" x14ac:dyDescent="0.25">
      <c r="A12">
        <v>1998</v>
      </c>
      <c r="B12">
        <v>1997</v>
      </c>
      <c r="C12" t="s">
        <v>59</v>
      </c>
      <c r="D12" t="s">
        <v>8</v>
      </c>
      <c r="E12">
        <v>10600</v>
      </c>
      <c r="F12">
        <v>153.60223236935568</v>
      </c>
      <c r="G12">
        <v>3.5811343635629501E-6</v>
      </c>
      <c r="H12">
        <f t="shared" si="0"/>
        <v>11.125446733226045</v>
      </c>
      <c r="I12">
        <f t="shared" si="1"/>
        <v>164.72767910258173</v>
      </c>
    </row>
    <row r="13" spans="1:9" x14ac:dyDescent="0.25">
      <c r="A13">
        <v>1999</v>
      </c>
      <c r="B13">
        <v>1998</v>
      </c>
      <c r="C13" t="s">
        <v>59</v>
      </c>
      <c r="D13" t="s">
        <v>3</v>
      </c>
      <c r="E13">
        <v>9500</v>
      </c>
      <c r="F13">
        <v>167.39682598769113</v>
      </c>
      <c r="G13">
        <v>3.0549391127357601E-6</v>
      </c>
      <c r="H13">
        <f t="shared" si="0"/>
        <v>8.5058386784846771</v>
      </c>
      <c r="I13">
        <f t="shared" si="1"/>
        <v>175.90266466617581</v>
      </c>
    </row>
    <row r="14" spans="1:9" x14ac:dyDescent="0.25">
      <c r="A14">
        <v>1999</v>
      </c>
      <c r="B14">
        <v>1998</v>
      </c>
      <c r="C14" t="s">
        <v>59</v>
      </c>
      <c r="D14" t="s">
        <v>26</v>
      </c>
      <c r="E14">
        <v>7000</v>
      </c>
      <c r="F14">
        <v>19.615408477268218</v>
      </c>
      <c r="G14">
        <v>3.0549391127357601E-6</v>
      </c>
      <c r="H14">
        <f t="shared" si="0"/>
        <v>6.2674600788834463</v>
      </c>
      <c r="I14">
        <f t="shared" si="1"/>
        <v>25.882868556151664</v>
      </c>
    </row>
    <row r="15" spans="1:9" x14ac:dyDescent="0.25">
      <c r="A15">
        <v>1999</v>
      </c>
      <c r="B15">
        <v>1998</v>
      </c>
      <c r="C15" t="s">
        <v>59</v>
      </c>
      <c r="D15" t="s">
        <v>8</v>
      </c>
      <c r="E15">
        <v>10600</v>
      </c>
      <c r="F15">
        <v>152.50831348024619</v>
      </c>
      <c r="G15">
        <v>3.0549391127357601E-6</v>
      </c>
      <c r="H15">
        <f t="shared" si="0"/>
        <v>9.4907252623092191</v>
      </c>
      <c r="I15">
        <f t="shared" si="1"/>
        <v>161.9990387425554</v>
      </c>
    </row>
    <row r="16" spans="1:9" x14ac:dyDescent="0.25">
      <c r="A16">
        <v>2000</v>
      </c>
      <c r="B16">
        <v>1999</v>
      </c>
      <c r="C16" t="s">
        <v>59</v>
      </c>
      <c r="D16" t="s">
        <v>3</v>
      </c>
      <c r="E16">
        <v>9500</v>
      </c>
      <c r="F16">
        <v>165.76943895034148</v>
      </c>
      <c r="G16">
        <v>3.2491389636587298E-6</v>
      </c>
      <c r="H16">
        <f t="shared" si="0"/>
        <v>9.0465475248411291</v>
      </c>
      <c r="I16">
        <f t="shared" si="1"/>
        <v>174.8159864751826</v>
      </c>
    </row>
    <row r="17" spans="1:9" x14ac:dyDescent="0.25">
      <c r="A17">
        <v>2000</v>
      </c>
      <c r="B17">
        <v>1999</v>
      </c>
      <c r="C17" t="s">
        <v>59</v>
      </c>
      <c r="D17" t="s">
        <v>26</v>
      </c>
      <c r="E17">
        <v>7000</v>
      </c>
      <c r="F17">
        <v>19.43298822227106</v>
      </c>
      <c r="G17">
        <v>3.2491389636587298E-6</v>
      </c>
      <c r="H17">
        <f t="shared" si="0"/>
        <v>6.6658771235671486</v>
      </c>
      <c r="I17">
        <f t="shared" si="1"/>
        <v>26.09886534583821</v>
      </c>
    </row>
    <row r="18" spans="1:9" x14ac:dyDescent="0.25">
      <c r="A18">
        <v>2000</v>
      </c>
      <c r="B18">
        <v>1999</v>
      </c>
      <c r="C18" t="s">
        <v>59</v>
      </c>
      <c r="D18" t="s">
        <v>8</v>
      </c>
      <c r="E18">
        <v>10600</v>
      </c>
      <c r="F18">
        <v>151.25204502722633</v>
      </c>
      <c r="G18">
        <v>3.2491389636587298E-6</v>
      </c>
      <c r="H18">
        <f t="shared" si="0"/>
        <v>10.094042501401681</v>
      </c>
      <c r="I18">
        <f t="shared" si="1"/>
        <v>161.346087528628</v>
      </c>
    </row>
    <row r="19" spans="1:9" x14ac:dyDescent="0.25">
      <c r="A19">
        <v>2001</v>
      </c>
      <c r="B19">
        <v>2000</v>
      </c>
      <c r="C19" t="s">
        <v>59</v>
      </c>
      <c r="D19" t="s">
        <v>3</v>
      </c>
      <c r="E19">
        <v>9500</v>
      </c>
      <c r="F19">
        <v>165.76943895034148</v>
      </c>
      <c r="G19">
        <v>5.3153209925167397E-6</v>
      </c>
      <c r="H19">
        <f t="shared" si="0"/>
        <v>14.799399011989749</v>
      </c>
      <c r="I19">
        <f t="shared" si="1"/>
        <v>180.56883796233123</v>
      </c>
    </row>
    <row r="20" spans="1:9" x14ac:dyDescent="0.25">
      <c r="A20">
        <v>2001</v>
      </c>
      <c r="B20">
        <v>2000</v>
      </c>
      <c r="C20" t="s">
        <v>59</v>
      </c>
      <c r="D20" t="s">
        <v>26</v>
      </c>
      <c r="E20">
        <v>7000</v>
      </c>
      <c r="F20">
        <v>18.869125885549895</v>
      </c>
      <c r="G20">
        <v>5.3153209925167397E-6</v>
      </c>
      <c r="H20">
        <f t="shared" si="0"/>
        <v>10.904820324624026</v>
      </c>
      <c r="I20">
        <f t="shared" si="1"/>
        <v>29.773946210173921</v>
      </c>
    </row>
    <row r="21" spans="1:9" x14ac:dyDescent="0.25">
      <c r="A21">
        <v>2001</v>
      </c>
      <c r="B21">
        <v>2000</v>
      </c>
      <c r="C21" t="s">
        <v>59</v>
      </c>
      <c r="D21" t="s">
        <v>8</v>
      </c>
      <c r="E21">
        <v>10600</v>
      </c>
      <c r="F21">
        <v>147.54655860766456</v>
      </c>
      <c r="G21">
        <v>5.3153209925167397E-6</v>
      </c>
      <c r="H21">
        <f t="shared" si="0"/>
        <v>16.513013634430667</v>
      </c>
      <c r="I21">
        <f t="shared" si="1"/>
        <v>164.05957224209524</v>
      </c>
    </row>
    <row r="22" spans="1:9" x14ac:dyDescent="0.25">
      <c r="A22">
        <v>2002</v>
      </c>
      <c r="B22">
        <v>2001</v>
      </c>
      <c r="C22" t="s">
        <v>59</v>
      </c>
      <c r="D22" t="s">
        <v>3</v>
      </c>
      <c r="E22">
        <v>9500</v>
      </c>
      <c r="F22">
        <v>165.76943895034148</v>
      </c>
      <c r="G22">
        <v>5.4262615854404799E-6</v>
      </c>
      <c r="H22">
        <f t="shared" si="0"/>
        <v>15.108289877398757</v>
      </c>
      <c r="I22">
        <f t="shared" si="1"/>
        <v>180.87772882774024</v>
      </c>
    </row>
    <row r="23" spans="1:9" x14ac:dyDescent="0.25">
      <c r="A23">
        <v>2002</v>
      </c>
      <c r="B23">
        <v>2001</v>
      </c>
      <c r="C23" t="s">
        <v>59</v>
      </c>
      <c r="D23" t="s">
        <v>26</v>
      </c>
      <c r="E23">
        <v>7000</v>
      </c>
      <c r="F23">
        <v>18.694275860740227</v>
      </c>
      <c r="G23">
        <v>5.4262615854404799E-6</v>
      </c>
      <c r="H23">
        <f t="shared" si="0"/>
        <v>11.132424120188558</v>
      </c>
      <c r="I23">
        <f t="shared" si="1"/>
        <v>29.826699980928787</v>
      </c>
    </row>
    <row r="24" spans="1:9" x14ac:dyDescent="0.25">
      <c r="A24">
        <v>2002</v>
      </c>
      <c r="B24">
        <v>2001</v>
      </c>
      <c r="C24" t="s">
        <v>59</v>
      </c>
      <c r="D24" t="s">
        <v>8</v>
      </c>
      <c r="E24">
        <v>10600</v>
      </c>
      <c r="F24">
        <v>146.12970348534765</v>
      </c>
      <c r="G24">
        <v>5.4262615854404799E-6</v>
      </c>
      <c r="H24">
        <f t="shared" si="0"/>
        <v>16.857670810571246</v>
      </c>
      <c r="I24">
        <f t="shared" si="1"/>
        <v>162.9873742959189</v>
      </c>
    </row>
    <row r="25" spans="1:9" x14ac:dyDescent="0.25">
      <c r="A25">
        <v>2003</v>
      </c>
      <c r="B25">
        <v>2002</v>
      </c>
      <c r="C25" t="s">
        <v>59</v>
      </c>
      <c r="D25" t="s">
        <v>3</v>
      </c>
      <c r="E25">
        <v>9500</v>
      </c>
      <c r="F25">
        <v>165.76943895034148</v>
      </c>
      <c r="G25">
        <v>4.3801682787005703E-6</v>
      </c>
      <c r="H25">
        <f t="shared" si="0"/>
        <v>12.195661971763018</v>
      </c>
      <c r="I25">
        <f t="shared" si="1"/>
        <v>177.96510092210451</v>
      </c>
    </row>
    <row r="26" spans="1:9" x14ac:dyDescent="0.25">
      <c r="A26">
        <v>2003</v>
      </c>
      <c r="B26">
        <v>2002</v>
      </c>
      <c r="C26" t="s">
        <v>59</v>
      </c>
      <c r="D26" t="s">
        <v>26</v>
      </c>
      <c r="E26">
        <v>7000</v>
      </c>
      <c r="F26">
        <v>21.711578978938448</v>
      </c>
      <c r="G26">
        <v>4.3801682787005703E-6</v>
      </c>
      <c r="H26">
        <f t="shared" si="0"/>
        <v>8.9862772423516972</v>
      </c>
      <c r="I26">
        <f t="shared" si="1"/>
        <v>30.697856221290145</v>
      </c>
    </row>
    <row r="27" spans="1:9" x14ac:dyDescent="0.25">
      <c r="A27">
        <v>2003</v>
      </c>
      <c r="B27">
        <v>2002</v>
      </c>
      <c r="C27" t="s">
        <v>59</v>
      </c>
      <c r="D27" t="s">
        <v>8</v>
      </c>
      <c r="E27">
        <v>10450</v>
      </c>
      <c r="F27">
        <v>183.27096970105944</v>
      </c>
      <c r="G27">
        <v>4.3801682787005703E-6</v>
      </c>
      <c r="H27">
        <f t="shared" si="0"/>
        <v>13.415228168939322</v>
      </c>
      <c r="I27">
        <f t="shared" si="1"/>
        <v>196.68619786999875</v>
      </c>
    </row>
    <row r="28" spans="1:9" x14ac:dyDescent="0.25">
      <c r="A28">
        <v>2004</v>
      </c>
      <c r="B28">
        <v>2003</v>
      </c>
      <c r="C28" t="s">
        <v>59</v>
      </c>
      <c r="D28" t="s">
        <v>3</v>
      </c>
      <c r="E28">
        <v>9500</v>
      </c>
      <c r="F28">
        <v>165.76943895034148</v>
      </c>
      <c r="G28">
        <v>6.5238419896573796E-6</v>
      </c>
      <c r="H28">
        <f t="shared" si="0"/>
        <v>18.164272831695516</v>
      </c>
      <c r="I28">
        <f t="shared" si="1"/>
        <v>183.93371178203699</v>
      </c>
    </row>
    <row r="29" spans="1:9" x14ac:dyDescent="0.25">
      <c r="A29">
        <v>2004</v>
      </c>
      <c r="B29">
        <v>2003</v>
      </c>
      <c r="C29" t="s">
        <v>59</v>
      </c>
      <c r="D29" t="s">
        <v>26</v>
      </c>
      <c r="E29">
        <v>7000</v>
      </c>
      <c r="F29">
        <v>21.617988100179883</v>
      </c>
      <c r="G29">
        <v>6.5238419896573796E-6</v>
      </c>
      <c r="H29">
        <f t="shared" si="0"/>
        <v>13.384201033880906</v>
      </c>
      <c r="I29">
        <f t="shared" si="1"/>
        <v>35.002189134060785</v>
      </c>
    </row>
    <row r="30" spans="1:9" x14ac:dyDescent="0.25">
      <c r="A30">
        <v>2004</v>
      </c>
      <c r="B30">
        <v>2003</v>
      </c>
      <c r="C30" t="s">
        <v>59</v>
      </c>
      <c r="D30" t="s">
        <v>8</v>
      </c>
      <c r="E30">
        <v>10450</v>
      </c>
      <c r="F30">
        <v>182.21480559014807</v>
      </c>
      <c r="G30">
        <v>6.5238419896573796E-6</v>
      </c>
      <c r="H30">
        <f t="shared" si="0"/>
        <v>19.980700114865069</v>
      </c>
      <c r="I30">
        <f t="shared" si="1"/>
        <v>202.19550570501315</v>
      </c>
    </row>
    <row r="31" spans="1:9" x14ac:dyDescent="0.25">
      <c r="A31">
        <v>2005</v>
      </c>
      <c r="B31">
        <v>2004</v>
      </c>
      <c r="C31" t="s">
        <v>59</v>
      </c>
      <c r="D31" t="s">
        <v>3</v>
      </c>
      <c r="E31">
        <v>9500</v>
      </c>
      <c r="F31">
        <v>165.76943895034148</v>
      </c>
      <c r="G31">
        <v>6.9853002070393399E-6</v>
      </c>
      <c r="H31">
        <f t="shared" si="0"/>
        <v>19.449106672589018</v>
      </c>
      <c r="I31">
        <f t="shared" si="1"/>
        <v>185.21854562293049</v>
      </c>
    </row>
    <row r="32" spans="1:9" x14ac:dyDescent="0.25">
      <c r="A32">
        <v>2005</v>
      </c>
      <c r="B32">
        <v>2004</v>
      </c>
      <c r="C32" t="s">
        <v>59</v>
      </c>
      <c r="D32" t="s">
        <v>26</v>
      </c>
      <c r="E32">
        <v>6800</v>
      </c>
      <c r="F32">
        <v>21.273020407279972</v>
      </c>
      <c r="G32">
        <v>6.9853002070393399E-6</v>
      </c>
      <c r="H32">
        <f t="shared" si="0"/>
        <v>13.921465828800562</v>
      </c>
      <c r="I32">
        <f t="shared" si="1"/>
        <v>35.194486236080536</v>
      </c>
    </row>
    <row r="33" spans="1:9" x14ac:dyDescent="0.25">
      <c r="A33">
        <v>2005</v>
      </c>
      <c r="B33">
        <v>2004</v>
      </c>
      <c r="C33" t="s">
        <v>59</v>
      </c>
      <c r="D33" t="s">
        <v>8</v>
      </c>
      <c r="E33">
        <v>10450</v>
      </c>
      <c r="F33">
        <v>171.64967863403234</v>
      </c>
      <c r="G33">
        <v>6.9853002070393399E-6</v>
      </c>
      <c r="H33">
        <f t="shared" si="0"/>
        <v>21.39401733984792</v>
      </c>
      <c r="I33">
        <f t="shared" si="1"/>
        <v>193.04369597388026</v>
      </c>
    </row>
    <row r="34" spans="1:9" x14ac:dyDescent="0.25">
      <c r="A34">
        <v>2006</v>
      </c>
      <c r="B34">
        <v>2005</v>
      </c>
      <c r="C34" t="s">
        <v>59</v>
      </c>
      <c r="D34" t="s">
        <v>3</v>
      </c>
      <c r="E34">
        <v>9500</v>
      </c>
      <c r="F34">
        <v>165.76943895034148</v>
      </c>
      <c r="G34">
        <v>9.1554033023034605E-6</v>
      </c>
      <c r="H34">
        <f t="shared" si="0"/>
        <v>25.491304622474463</v>
      </c>
      <c r="I34">
        <f t="shared" si="1"/>
        <v>191.26074357281595</v>
      </c>
    </row>
    <row r="35" spans="1:9" x14ac:dyDescent="0.25">
      <c r="A35">
        <v>2006</v>
      </c>
      <c r="B35">
        <v>2005</v>
      </c>
      <c r="C35" t="s">
        <v>59</v>
      </c>
      <c r="D35" t="s">
        <v>26</v>
      </c>
      <c r="E35">
        <v>6800</v>
      </c>
      <c r="F35">
        <v>21.34836772930354</v>
      </c>
      <c r="G35">
        <v>9.1554033023034605E-6</v>
      </c>
      <c r="H35">
        <f t="shared" si="0"/>
        <v>18.246407519244883</v>
      </c>
      <c r="I35">
        <f t="shared" si="1"/>
        <v>39.594775248548423</v>
      </c>
    </row>
    <row r="36" spans="1:9" x14ac:dyDescent="0.25">
      <c r="A36">
        <v>2006</v>
      </c>
      <c r="B36">
        <v>2005</v>
      </c>
      <c r="C36" t="s">
        <v>59</v>
      </c>
      <c r="D36" t="s">
        <v>8</v>
      </c>
      <c r="E36">
        <v>10450</v>
      </c>
      <c r="F36">
        <v>172.32301981503161</v>
      </c>
      <c r="G36">
        <v>9.1554033023034605E-6</v>
      </c>
      <c r="H36">
        <f t="shared" si="0"/>
        <v>28.040435084721913</v>
      </c>
      <c r="I36">
        <f t="shared" si="1"/>
        <v>200.36345489975352</v>
      </c>
    </row>
    <row r="37" spans="1:9" x14ac:dyDescent="0.25">
      <c r="A37">
        <v>2007</v>
      </c>
      <c r="B37">
        <v>2006</v>
      </c>
      <c r="C37" t="s">
        <v>59</v>
      </c>
      <c r="D37" t="s">
        <v>3</v>
      </c>
      <c r="E37">
        <v>9500</v>
      </c>
      <c r="F37">
        <v>165.76943895034148</v>
      </c>
      <c r="G37">
        <v>7.8572443216276498E-6</v>
      </c>
      <c r="H37">
        <f t="shared" si="0"/>
        <v>21.876852595387653</v>
      </c>
      <c r="I37">
        <f t="shared" si="1"/>
        <v>187.64629154572913</v>
      </c>
    </row>
    <row r="38" spans="1:9" x14ac:dyDescent="0.25">
      <c r="A38">
        <v>2007</v>
      </c>
      <c r="B38">
        <v>2006</v>
      </c>
      <c r="C38" t="s">
        <v>59</v>
      </c>
      <c r="D38" t="s">
        <v>26</v>
      </c>
      <c r="E38">
        <v>6800</v>
      </c>
      <c r="F38">
        <v>21.305718634485757</v>
      </c>
      <c r="G38">
        <v>7.8572443216276498E-6</v>
      </c>
      <c r="H38">
        <f t="shared" si="0"/>
        <v>15.659220805119585</v>
      </c>
      <c r="I38">
        <f t="shared" si="1"/>
        <v>36.964939439605345</v>
      </c>
    </row>
    <row r="39" spans="1:9" x14ac:dyDescent="0.25">
      <c r="A39">
        <v>2007</v>
      </c>
      <c r="B39">
        <v>2006</v>
      </c>
      <c r="C39" t="s">
        <v>59</v>
      </c>
      <c r="D39" t="s">
        <v>8</v>
      </c>
      <c r="E39">
        <v>10450</v>
      </c>
      <c r="F39">
        <v>171.92514677103719</v>
      </c>
      <c r="G39">
        <v>7.8572443216276498E-6</v>
      </c>
      <c r="H39">
        <f t="shared" si="0"/>
        <v>24.064537854926421</v>
      </c>
      <c r="I39">
        <f t="shared" si="1"/>
        <v>195.9896846259636</v>
      </c>
    </row>
    <row r="40" spans="1:9" x14ac:dyDescent="0.25">
      <c r="A40">
        <v>2008</v>
      </c>
      <c r="B40">
        <v>2007</v>
      </c>
      <c r="C40" t="s">
        <v>59</v>
      </c>
      <c r="D40" t="s">
        <v>3</v>
      </c>
      <c r="E40">
        <v>9500</v>
      </c>
      <c r="F40">
        <v>165.76943895034148</v>
      </c>
      <c r="G40">
        <v>7.7680248629072593E-6</v>
      </c>
      <c r="H40">
        <f t="shared" si="0"/>
        <v>21.62843968277226</v>
      </c>
      <c r="I40">
        <f t="shared" si="1"/>
        <v>187.39787863311375</v>
      </c>
    </row>
    <row r="41" spans="1:9" x14ac:dyDescent="0.25">
      <c r="A41">
        <v>2008</v>
      </c>
      <c r="B41">
        <v>2007</v>
      </c>
      <c r="C41" t="s">
        <v>59</v>
      </c>
      <c r="D41" t="s">
        <v>26</v>
      </c>
      <c r="E41">
        <v>6800</v>
      </c>
      <c r="F41">
        <v>23.841902176148754</v>
      </c>
      <c r="G41">
        <v>7.7680248629072593E-6</v>
      </c>
      <c r="H41">
        <f t="shared" si="0"/>
        <v>15.481409457142252</v>
      </c>
      <c r="I41">
        <f t="shared" si="1"/>
        <v>39.323311633291006</v>
      </c>
    </row>
    <row r="42" spans="1:9" x14ac:dyDescent="0.25">
      <c r="A42">
        <v>2008</v>
      </c>
      <c r="B42">
        <v>2007</v>
      </c>
      <c r="C42" t="s">
        <v>59</v>
      </c>
      <c r="D42" t="s">
        <v>8</v>
      </c>
      <c r="E42">
        <v>10450</v>
      </c>
      <c r="F42">
        <v>193.26140935456007</v>
      </c>
      <c r="G42">
        <v>7.7680248629072593E-6</v>
      </c>
      <c r="H42">
        <f t="shared" si="0"/>
        <v>23.79128365104949</v>
      </c>
      <c r="I42">
        <f t="shared" si="1"/>
        <v>217.05269300560957</v>
      </c>
    </row>
    <row r="43" spans="1:9" x14ac:dyDescent="0.25">
      <c r="A43">
        <v>2009</v>
      </c>
      <c r="B43">
        <v>2008</v>
      </c>
      <c r="C43" t="s">
        <v>59</v>
      </c>
      <c r="D43" t="s">
        <v>3</v>
      </c>
      <c r="E43">
        <v>9500</v>
      </c>
      <c r="F43">
        <v>165.76943895034148</v>
      </c>
      <c r="G43">
        <v>9.4027515434547704E-6</v>
      </c>
      <c r="H43">
        <f t="shared" si="0"/>
        <v>26.179994039513577</v>
      </c>
      <c r="I43">
        <f t="shared" si="1"/>
        <v>191.94943298985507</v>
      </c>
    </row>
    <row r="44" spans="1:9" x14ac:dyDescent="0.25">
      <c r="A44">
        <v>2009</v>
      </c>
      <c r="B44">
        <v>2008</v>
      </c>
      <c r="C44" t="s">
        <v>59</v>
      </c>
      <c r="D44" t="s">
        <v>26</v>
      </c>
      <c r="E44">
        <v>6800</v>
      </c>
      <c r="F44">
        <v>29.693153245722279</v>
      </c>
      <c r="G44">
        <v>9.4027515434547704E-6</v>
      </c>
      <c r="H44">
        <f t="shared" si="0"/>
        <v>18.739364154599194</v>
      </c>
      <c r="I44">
        <f t="shared" si="1"/>
        <v>48.432517400321473</v>
      </c>
    </row>
    <row r="45" spans="1:9" x14ac:dyDescent="0.25">
      <c r="A45">
        <v>2009</v>
      </c>
      <c r="B45">
        <v>2008</v>
      </c>
      <c r="C45" t="s">
        <v>59</v>
      </c>
      <c r="D45" t="s">
        <v>8</v>
      </c>
      <c r="E45">
        <v>10450</v>
      </c>
      <c r="F45">
        <v>241.93149244486696</v>
      </c>
      <c r="G45">
        <v>9.4027515434547704E-6</v>
      </c>
      <c r="H45">
        <f t="shared" si="0"/>
        <v>28.797993443464936</v>
      </c>
      <c r="I45">
        <f t="shared" si="1"/>
        <v>270.72948588833191</v>
      </c>
    </row>
    <row r="46" spans="1:9" x14ac:dyDescent="0.25">
      <c r="A46">
        <v>2010</v>
      </c>
      <c r="B46">
        <v>2009</v>
      </c>
      <c r="C46" t="s">
        <v>59</v>
      </c>
      <c r="D46" t="s">
        <v>3</v>
      </c>
      <c r="E46">
        <v>9500</v>
      </c>
      <c r="F46">
        <v>165.76943895034148</v>
      </c>
      <c r="G46">
        <v>5.5669489173722899E-6</v>
      </c>
      <c r="H46">
        <f t="shared" si="0"/>
        <v>15.500004312730585</v>
      </c>
      <c r="I46">
        <f t="shared" si="1"/>
        <v>181.26944326307208</v>
      </c>
    </row>
    <row r="47" spans="1:9" x14ac:dyDescent="0.25">
      <c r="A47">
        <v>2010</v>
      </c>
      <c r="B47">
        <v>2009</v>
      </c>
      <c r="C47" t="s">
        <v>59</v>
      </c>
      <c r="D47" t="s">
        <v>26</v>
      </c>
      <c r="E47">
        <v>6800</v>
      </c>
      <c r="F47">
        <v>29.255928285365769</v>
      </c>
      <c r="G47">
        <v>5.5669489173722899E-6</v>
      </c>
      <c r="H47">
        <f t="shared" si="0"/>
        <v>11.09473992911242</v>
      </c>
      <c r="I47">
        <f t="shared" si="1"/>
        <v>40.350668214478191</v>
      </c>
    </row>
    <row r="48" spans="1:9" x14ac:dyDescent="0.25">
      <c r="A48">
        <v>2010</v>
      </c>
      <c r="B48">
        <v>2009</v>
      </c>
      <c r="C48" t="s">
        <v>59</v>
      </c>
      <c r="D48" t="s">
        <v>8</v>
      </c>
      <c r="E48">
        <v>10450</v>
      </c>
      <c r="F48">
        <v>238.32354859752121</v>
      </c>
      <c r="G48">
        <v>5.5669489173722899E-6</v>
      </c>
      <c r="H48">
        <f t="shared" si="0"/>
        <v>17.050004744003644</v>
      </c>
      <c r="I48">
        <f t="shared" si="1"/>
        <v>255.37355334152485</v>
      </c>
    </row>
    <row r="49" spans="1:9" x14ac:dyDescent="0.25">
      <c r="A49">
        <v>2011</v>
      </c>
      <c r="B49">
        <v>2010</v>
      </c>
      <c r="C49" t="s">
        <v>59</v>
      </c>
      <c r="D49" t="s">
        <v>3</v>
      </c>
      <c r="E49">
        <v>9500</v>
      </c>
      <c r="F49">
        <v>165.76943895034148</v>
      </c>
      <c r="G49">
        <v>5.4299999999999997E-6</v>
      </c>
      <c r="H49">
        <f t="shared" si="0"/>
        <v>15.118698710433762</v>
      </c>
      <c r="I49">
        <f t="shared" si="1"/>
        <v>180.88813766077524</v>
      </c>
    </row>
    <row r="50" spans="1:9" x14ac:dyDescent="0.25">
      <c r="A50">
        <v>2011</v>
      </c>
      <c r="B50">
        <v>2010</v>
      </c>
      <c r="C50" t="s">
        <v>59</v>
      </c>
      <c r="D50" t="s">
        <v>26</v>
      </c>
      <c r="E50">
        <v>6800</v>
      </c>
      <c r="F50">
        <v>30.480596700944183</v>
      </c>
      <c r="G50">
        <v>5.4299999999999997E-6</v>
      </c>
      <c r="H50">
        <f t="shared" si="0"/>
        <v>10.821805392731536</v>
      </c>
      <c r="I50">
        <f t="shared" si="1"/>
        <v>41.302402093675717</v>
      </c>
    </row>
    <row r="51" spans="1:9" x14ac:dyDescent="0.25">
      <c r="A51">
        <v>2011</v>
      </c>
      <c r="B51">
        <v>2010</v>
      </c>
      <c r="C51" t="s">
        <v>59</v>
      </c>
      <c r="D51" t="s">
        <v>8</v>
      </c>
      <c r="E51">
        <v>10450</v>
      </c>
      <c r="F51">
        <v>320.77091918179457</v>
      </c>
      <c r="G51">
        <v>5.4299999999999997E-6</v>
      </c>
      <c r="H51">
        <f t="shared" si="0"/>
        <v>16.630568581477139</v>
      </c>
      <c r="I51">
        <f t="shared" si="1"/>
        <v>337.40148776327169</v>
      </c>
    </row>
    <row r="52" spans="1:9" x14ac:dyDescent="0.25">
      <c r="A52">
        <v>2012</v>
      </c>
      <c r="B52">
        <v>2011</v>
      </c>
      <c r="C52" t="s">
        <v>59</v>
      </c>
      <c r="D52" t="s">
        <v>3</v>
      </c>
      <c r="E52">
        <v>9500</v>
      </c>
      <c r="F52">
        <v>165.76943895034148</v>
      </c>
      <c r="G52">
        <v>4.8988333345433204E-6</v>
      </c>
      <c r="H52">
        <f t="shared" si="0"/>
        <v>13.639776283165752</v>
      </c>
      <c r="I52">
        <f t="shared" si="1"/>
        <v>179.40921523350724</v>
      </c>
    </row>
    <row r="53" spans="1:9" x14ac:dyDescent="0.25">
      <c r="A53">
        <v>2012</v>
      </c>
      <c r="B53">
        <v>2011</v>
      </c>
      <c r="C53" t="s">
        <v>59</v>
      </c>
      <c r="D53" t="s">
        <v>26</v>
      </c>
      <c r="E53">
        <v>6800</v>
      </c>
      <c r="F53">
        <v>30.332587519025875</v>
      </c>
      <c r="G53">
        <v>4.8988333345433204E-6</v>
      </c>
      <c r="H53">
        <f t="shared" si="0"/>
        <v>9.7632082868975925</v>
      </c>
      <c r="I53">
        <f t="shared" si="1"/>
        <v>40.095795805923466</v>
      </c>
    </row>
    <row r="54" spans="1:9" x14ac:dyDescent="0.25">
      <c r="A54">
        <v>2012</v>
      </c>
      <c r="B54">
        <v>2011</v>
      </c>
      <c r="C54" t="s">
        <v>59</v>
      </c>
      <c r="D54" t="s">
        <v>8</v>
      </c>
      <c r="E54">
        <v>10450</v>
      </c>
      <c r="F54">
        <v>319.72283105022831</v>
      </c>
      <c r="G54">
        <v>4.8988333345433204E-6</v>
      </c>
      <c r="H54">
        <f t="shared" si="0"/>
        <v>15.003753911482329</v>
      </c>
      <c r="I54">
        <f t="shared" si="1"/>
        <v>334.72658496171061</v>
      </c>
    </row>
    <row r="55" spans="1:9" x14ac:dyDescent="0.25">
      <c r="A55">
        <v>2013</v>
      </c>
      <c r="B55">
        <v>2012</v>
      </c>
      <c r="C55" t="s">
        <v>59</v>
      </c>
      <c r="D55" t="s">
        <v>3</v>
      </c>
      <c r="E55">
        <v>9500</v>
      </c>
      <c r="F55">
        <v>165.76943895034148</v>
      </c>
      <c r="G55">
        <v>3.5979544352884199E-6</v>
      </c>
      <c r="H55">
        <f t="shared" si="0"/>
        <v>10.017751211969516</v>
      </c>
      <c r="I55">
        <f t="shared" si="1"/>
        <v>175.78719016231099</v>
      </c>
    </row>
    <row r="56" spans="1:9" x14ac:dyDescent="0.25">
      <c r="A56">
        <v>2013</v>
      </c>
      <c r="B56">
        <v>2012</v>
      </c>
      <c r="C56" t="s">
        <v>59</v>
      </c>
      <c r="D56" t="s">
        <v>26</v>
      </c>
      <c r="E56">
        <v>6800</v>
      </c>
      <c r="F56">
        <v>27.409840949582907</v>
      </c>
      <c r="G56">
        <v>3.5979544352884199E-6</v>
      </c>
      <c r="H56">
        <f t="shared" si="0"/>
        <v>7.1706008675150228</v>
      </c>
      <c r="I56">
        <f t="shared" si="1"/>
        <v>34.580441817097928</v>
      </c>
    </row>
    <row r="57" spans="1:9" x14ac:dyDescent="0.25">
      <c r="A57">
        <v>2013</v>
      </c>
      <c r="B57">
        <v>2012</v>
      </c>
      <c r="C57" t="s">
        <v>59</v>
      </c>
      <c r="D57" t="s">
        <v>8</v>
      </c>
      <c r="E57">
        <v>10450</v>
      </c>
      <c r="F57">
        <v>305.60608474036314</v>
      </c>
      <c r="G57">
        <v>3.5979544352884199E-6</v>
      </c>
      <c r="H57">
        <f t="shared" si="0"/>
        <v>11.019526333166469</v>
      </c>
      <c r="I57">
        <f t="shared" si="1"/>
        <v>316.62561107352963</v>
      </c>
    </row>
    <row r="58" spans="1:9" x14ac:dyDescent="0.25">
      <c r="A58">
        <v>2014</v>
      </c>
      <c r="B58">
        <v>2013</v>
      </c>
      <c r="C58" t="s">
        <v>59</v>
      </c>
      <c r="D58" t="s">
        <v>3</v>
      </c>
      <c r="E58">
        <v>9500</v>
      </c>
      <c r="F58">
        <v>165.76943895034148</v>
      </c>
      <c r="G58">
        <v>4.2509156554944698E-6</v>
      </c>
      <c r="H58">
        <f t="shared" si="0"/>
        <v>11.835785090034427</v>
      </c>
      <c r="I58">
        <f t="shared" si="1"/>
        <v>177.6052240403759</v>
      </c>
    </row>
    <row r="59" spans="1:9" x14ac:dyDescent="0.25">
      <c r="A59">
        <v>2014</v>
      </c>
      <c r="B59">
        <v>2013</v>
      </c>
      <c r="C59" t="s">
        <v>59</v>
      </c>
      <c r="D59" t="s">
        <v>26</v>
      </c>
      <c r="E59">
        <v>6800</v>
      </c>
      <c r="F59">
        <v>27.316526902442835</v>
      </c>
      <c r="G59">
        <v>4.2509156554944698E-6</v>
      </c>
      <c r="H59">
        <f t="shared" si="0"/>
        <v>8.47193038023517</v>
      </c>
      <c r="I59">
        <f t="shared" si="1"/>
        <v>35.788457282678003</v>
      </c>
    </row>
    <row r="60" spans="1:9" x14ac:dyDescent="0.25">
      <c r="A60">
        <v>2014</v>
      </c>
      <c r="B60">
        <v>2013</v>
      </c>
      <c r="C60" t="s">
        <v>59</v>
      </c>
      <c r="D60" t="s">
        <v>8</v>
      </c>
      <c r="E60">
        <v>10450</v>
      </c>
      <c r="F60">
        <v>304.56686112123884</v>
      </c>
      <c r="G60">
        <v>4.2509156554944698E-6</v>
      </c>
      <c r="H60">
        <f t="shared" si="0"/>
        <v>13.019363599037872</v>
      </c>
      <c r="I60">
        <f t="shared" si="1"/>
        <v>317.58622472027673</v>
      </c>
    </row>
    <row r="61" spans="1:9" x14ac:dyDescent="0.25">
      <c r="A61">
        <v>2015</v>
      </c>
      <c r="B61">
        <v>2014</v>
      </c>
      <c r="C61" t="s">
        <v>59</v>
      </c>
      <c r="D61" t="s">
        <v>3</v>
      </c>
      <c r="E61">
        <v>9500</v>
      </c>
      <c r="F61">
        <v>165.76943895034148</v>
      </c>
      <c r="G61">
        <v>4.8084858731883502E-6</v>
      </c>
      <c r="H61">
        <f t="shared" si="0"/>
        <v>13.388222683261819</v>
      </c>
      <c r="I61">
        <f t="shared" si="1"/>
        <v>179.15766163360331</v>
      </c>
    </row>
    <row r="62" spans="1:9" x14ac:dyDescent="0.25">
      <c r="A62">
        <v>2015</v>
      </c>
      <c r="B62">
        <v>2014</v>
      </c>
      <c r="C62" t="s">
        <v>59</v>
      </c>
      <c r="D62" t="s">
        <v>26</v>
      </c>
      <c r="E62">
        <v>6800</v>
      </c>
      <c r="F62">
        <v>26.810928718997967</v>
      </c>
      <c r="G62">
        <v>4.8084858731883502E-6</v>
      </c>
      <c r="H62">
        <f t="shared" si="0"/>
        <v>9.5831488680189878</v>
      </c>
      <c r="I62">
        <f t="shared" si="1"/>
        <v>36.394077587016952</v>
      </c>
    </row>
    <row r="63" spans="1:9" x14ac:dyDescent="0.25">
      <c r="A63">
        <v>2015</v>
      </c>
      <c r="B63">
        <v>2014</v>
      </c>
      <c r="C63" t="s">
        <v>59</v>
      </c>
      <c r="D63" t="s">
        <v>8</v>
      </c>
      <c r="E63">
        <v>10450</v>
      </c>
      <c r="F63">
        <v>298.88112903708065</v>
      </c>
      <c r="G63">
        <v>4.8084858731883502E-6</v>
      </c>
      <c r="H63">
        <f t="shared" si="0"/>
        <v>14.727044951588002</v>
      </c>
      <c r="I63">
        <f t="shared" si="1"/>
        <v>313.60817398866868</v>
      </c>
    </row>
    <row r="64" spans="1:9" x14ac:dyDescent="0.25">
      <c r="A64">
        <v>2016</v>
      </c>
      <c r="B64">
        <v>2015</v>
      </c>
      <c r="C64" t="s">
        <v>59</v>
      </c>
      <c r="D64" t="s">
        <v>3</v>
      </c>
      <c r="E64">
        <v>9500</v>
      </c>
      <c r="F64">
        <v>165.76943895034148</v>
      </c>
      <c r="G64">
        <v>4.8084858731883502E-6</v>
      </c>
      <c r="H64">
        <f t="shared" si="0"/>
        <v>13.388222683261819</v>
      </c>
      <c r="I64">
        <f t="shared" si="1"/>
        <v>179.15766163360331</v>
      </c>
    </row>
    <row r="65" spans="1:9" x14ac:dyDescent="0.25">
      <c r="A65">
        <v>2016</v>
      </c>
      <c r="B65">
        <v>2015</v>
      </c>
      <c r="C65" t="s">
        <v>59</v>
      </c>
      <c r="D65" t="s">
        <v>26</v>
      </c>
      <c r="E65">
        <v>6350</v>
      </c>
      <c r="F65">
        <v>26.274857271593334</v>
      </c>
      <c r="G65">
        <v>4.8084858731883502E-6</v>
      </c>
      <c r="H65">
        <f t="shared" si="0"/>
        <v>8.9489698988118462</v>
      </c>
      <c r="I65">
        <f t="shared" si="1"/>
        <v>35.22382717040518</v>
      </c>
    </row>
    <row r="66" spans="1:9" x14ac:dyDescent="0.25">
      <c r="A66">
        <v>2016</v>
      </c>
      <c r="B66">
        <v>2015</v>
      </c>
      <c r="C66" t="s">
        <v>59</v>
      </c>
      <c r="D66" t="s">
        <v>8</v>
      </c>
      <c r="E66">
        <v>9600</v>
      </c>
      <c r="F66">
        <v>326.86307963668133</v>
      </c>
      <c r="G66">
        <v>4.8084858731883502E-6</v>
      </c>
      <c r="H66">
        <f t="shared" si="0"/>
        <v>13.529151343085628</v>
      </c>
      <c r="I66">
        <f t="shared" si="1"/>
        <v>340.39223097976696</v>
      </c>
    </row>
    <row r="67" spans="1:9" x14ac:dyDescent="0.25">
      <c r="A67">
        <v>1996</v>
      </c>
      <c r="B67">
        <v>1995</v>
      </c>
      <c r="C67" t="s">
        <v>57</v>
      </c>
      <c r="D67" t="s">
        <v>3</v>
      </c>
      <c r="E67">
        <v>9477</v>
      </c>
      <c r="F67">
        <v>160.52258711002432</v>
      </c>
      <c r="G67">
        <v>3.60005102145809E-6</v>
      </c>
      <c r="H67">
        <f t="shared" si="0"/>
        <v>9.9993210815821563</v>
      </c>
      <c r="I67">
        <f t="shared" si="1"/>
        <v>170.52190819160649</v>
      </c>
    </row>
    <row r="68" spans="1:9" x14ac:dyDescent="0.25">
      <c r="A68">
        <v>1996</v>
      </c>
      <c r="B68">
        <v>1995</v>
      </c>
      <c r="C68" t="s">
        <v>57</v>
      </c>
      <c r="D68" t="s">
        <v>26</v>
      </c>
      <c r="E68">
        <v>6842</v>
      </c>
      <c r="F68">
        <v>25.424704277279677</v>
      </c>
      <c r="G68">
        <v>3.60005102145809E-6</v>
      </c>
      <c r="H68">
        <f t="shared" ref="H68:H131" si="2">G68*1000000/(3412/E68)</f>
        <v>7.2190941057491944</v>
      </c>
      <c r="I68">
        <f t="shared" ref="I68:I131" si="3">H68+F68</f>
        <v>32.643798383028873</v>
      </c>
    </row>
    <row r="69" spans="1:9" x14ac:dyDescent="0.25">
      <c r="A69">
        <v>1996</v>
      </c>
      <c r="B69">
        <v>1995</v>
      </c>
      <c r="C69" t="s">
        <v>57</v>
      </c>
      <c r="D69" t="s">
        <v>8</v>
      </c>
      <c r="E69">
        <v>10663</v>
      </c>
      <c r="F69">
        <v>198.0464333605027</v>
      </c>
      <c r="G69">
        <v>3.60005102145809E-6</v>
      </c>
      <c r="H69">
        <f t="shared" si="2"/>
        <v>11.250686999357448</v>
      </c>
      <c r="I69">
        <f t="shared" si="3"/>
        <v>209.29712035986014</v>
      </c>
    </row>
    <row r="70" spans="1:9" x14ac:dyDescent="0.25">
      <c r="A70">
        <v>1996</v>
      </c>
      <c r="B70">
        <v>1995</v>
      </c>
      <c r="D70" t="s">
        <v>6</v>
      </c>
      <c r="E70">
        <v>5687</v>
      </c>
      <c r="F70">
        <v>43.611359433474441</v>
      </c>
      <c r="G70">
        <v>0</v>
      </c>
      <c r="H70">
        <f t="shared" si="2"/>
        <v>0</v>
      </c>
      <c r="I70">
        <f t="shared" si="3"/>
        <v>43.611359433474441</v>
      </c>
    </row>
    <row r="71" spans="1:9" x14ac:dyDescent="0.25">
      <c r="A71">
        <v>1996</v>
      </c>
      <c r="B71">
        <v>1995</v>
      </c>
      <c r="D71" t="s">
        <v>32</v>
      </c>
      <c r="E71">
        <v>10338</v>
      </c>
      <c r="F71">
        <v>166.68244244033693</v>
      </c>
      <c r="G71">
        <v>0</v>
      </c>
      <c r="H71">
        <f t="shared" si="2"/>
        <v>0</v>
      </c>
      <c r="I71">
        <f t="shared" si="3"/>
        <v>166.68244244033693</v>
      </c>
    </row>
    <row r="72" spans="1:9" x14ac:dyDescent="0.25">
      <c r="A72">
        <v>1996</v>
      </c>
      <c r="B72">
        <v>1995</v>
      </c>
      <c r="D72" t="s">
        <v>10</v>
      </c>
      <c r="E72">
        <v>32391</v>
      </c>
      <c r="F72">
        <v>115.31652337005583</v>
      </c>
      <c r="G72">
        <v>0</v>
      </c>
      <c r="H72">
        <f t="shared" si="2"/>
        <v>0</v>
      </c>
      <c r="I72">
        <f t="shared" si="3"/>
        <v>115.31652337005583</v>
      </c>
    </row>
    <row r="73" spans="1:9" x14ac:dyDescent="0.25">
      <c r="A73">
        <v>1996</v>
      </c>
      <c r="B73">
        <v>1995</v>
      </c>
      <c r="D73" t="s">
        <v>11</v>
      </c>
      <c r="E73">
        <v>8077</v>
      </c>
      <c r="F73">
        <v>157.64292412729296</v>
      </c>
      <c r="G73">
        <v>0</v>
      </c>
      <c r="H73">
        <f t="shared" si="2"/>
        <v>0</v>
      </c>
      <c r="I73">
        <f t="shared" si="3"/>
        <v>157.64292412729296</v>
      </c>
    </row>
    <row r="74" spans="1:9" x14ac:dyDescent="0.25">
      <c r="A74">
        <v>1996</v>
      </c>
      <c r="B74">
        <v>1995</v>
      </c>
      <c r="D74" t="s">
        <v>12</v>
      </c>
      <c r="E74">
        <v>16377</v>
      </c>
      <c r="F74">
        <v>226.01925896433295</v>
      </c>
      <c r="G74">
        <v>0</v>
      </c>
      <c r="H74">
        <f t="shared" si="2"/>
        <v>0</v>
      </c>
      <c r="I74">
        <f t="shared" si="3"/>
        <v>226.01925896433295</v>
      </c>
    </row>
    <row r="75" spans="1:9" x14ac:dyDescent="0.25">
      <c r="A75">
        <v>1996</v>
      </c>
      <c r="B75">
        <v>1995</v>
      </c>
      <c r="D75" t="s">
        <v>13</v>
      </c>
      <c r="E75">
        <v>10280</v>
      </c>
      <c r="F75">
        <v>206.48734870594834</v>
      </c>
      <c r="G75">
        <v>0</v>
      </c>
      <c r="H75">
        <f t="shared" si="2"/>
        <v>0</v>
      </c>
      <c r="I75">
        <f t="shared" si="3"/>
        <v>206.48734870594834</v>
      </c>
    </row>
    <row r="76" spans="1:9" x14ac:dyDescent="0.25">
      <c r="A76">
        <v>1996</v>
      </c>
      <c r="B76">
        <v>1995</v>
      </c>
      <c r="D76" t="s">
        <v>14</v>
      </c>
      <c r="E76">
        <v>10280</v>
      </c>
      <c r="F76">
        <v>90.462376240516264</v>
      </c>
      <c r="G76">
        <v>0</v>
      </c>
      <c r="H76">
        <f t="shared" si="2"/>
        <v>0</v>
      </c>
      <c r="I76">
        <f t="shared" si="3"/>
        <v>90.462376240516264</v>
      </c>
    </row>
    <row r="77" spans="1:9" x14ac:dyDescent="0.25">
      <c r="A77">
        <v>1996</v>
      </c>
      <c r="B77">
        <v>1995</v>
      </c>
      <c r="D77" t="s">
        <v>15</v>
      </c>
      <c r="E77">
        <v>10280</v>
      </c>
      <c r="F77">
        <v>307.19813495297939</v>
      </c>
      <c r="G77">
        <v>0</v>
      </c>
      <c r="H77">
        <f t="shared" si="2"/>
        <v>0</v>
      </c>
      <c r="I77">
        <f t="shared" si="3"/>
        <v>307.19813495297939</v>
      </c>
    </row>
    <row r="78" spans="1:9" x14ac:dyDescent="0.25">
      <c r="A78">
        <v>1997</v>
      </c>
      <c r="B78">
        <v>1996</v>
      </c>
      <c r="C78" t="s">
        <v>48</v>
      </c>
      <c r="D78" t="s">
        <v>25</v>
      </c>
      <c r="E78">
        <v>9463</v>
      </c>
      <c r="F78">
        <v>68.788062885305521</v>
      </c>
      <c r="G78">
        <v>1.70245687463329E-6</v>
      </c>
      <c r="H78">
        <f t="shared" si="2"/>
        <v>4.7216733307898071</v>
      </c>
      <c r="I78">
        <f t="shared" si="3"/>
        <v>73.509736216095334</v>
      </c>
    </row>
    <row r="79" spans="1:9" x14ac:dyDescent="0.25">
      <c r="A79">
        <v>1997</v>
      </c>
      <c r="B79">
        <v>1996</v>
      </c>
      <c r="C79" t="s">
        <v>57</v>
      </c>
      <c r="D79" t="s">
        <v>3</v>
      </c>
      <c r="E79">
        <v>9500</v>
      </c>
      <c r="F79">
        <v>169.62370683929862</v>
      </c>
      <c r="G79">
        <v>4.1703594758458797E-6</v>
      </c>
      <c r="H79">
        <f t="shared" si="2"/>
        <v>11.611493265104295</v>
      </c>
      <c r="I79">
        <f t="shared" si="3"/>
        <v>181.23520010440291</v>
      </c>
    </row>
    <row r="80" spans="1:9" x14ac:dyDescent="0.25">
      <c r="A80">
        <v>1997</v>
      </c>
      <c r="B80">
        <v>1996</v>
      </c>
      <c r="C80" t="s">
        <v>57</v>
      </c>
      <c r="D80" t="s">
        <v>26</v>
      </c>
      <c r="E80">
        <v>7000</v>
      </c>
      <c r="F80">
        <v>23.932863429600456</v>
      </c>
      <c r="G80">
        <v>4.1703594758458797E-6</v>
      </c>
      <c r="H80">
        <f t="shared" si="2"/>
        <v>8.5558371427084285</v>
      </c>
      <c r="I80">
        <f t="shared" si="3"/>
        <v>32.488700572308886</v>
      </c>
    </row>
    <row r="81" spans="1:9" x14ac:dyDescent="0.25">
      <c r="A81">
        <v>1997</v>
      </c>
      <c r="B81">
        <v>1996</v>
      </c>
      <c r="C81" t="s">
        <v>57</v>
      </c>
      <c r="D81" t="s">
        <v>8</v>
      </c>
      <c r="E81">
        <v>9700</v>
      </c>
      <c r="F81">
        <v>189.55258980539713</v>
      </c>
      <c r="G81">
        <v>4.1703594758458797E-6</v>
      </c>
      <c r="H81">
        <f t="shared" si="2"/>
        <v>11.855945754895965</v>
      </c>
      <c r="I81">
        <f t="shared" si="3"/>
        <v>201.4085355602931</v>
      </c>
    </row>
    <row r="82" spans="1:9" x14ac:dyDescent="0.25">
      <c r="A82">
        <v>1997</v>
      </c>
      <c r="B82">
        <v>1996</v>
      </c>
      <c r="D82" t="s">
        <v>32</v>
      </c>
      <c r="E82">
        <v>10338</v>
      </c>
      <c r="F82">
        <v>156.31874108652286</v>
      </c>
      <c r="G82">
        <v>0</v>
      </c>
      <c r="H82">
        <f t="shared" si="2"/>
        <v>0</v>
      </c>
      <c r="I82">
        <f t="shared" si="3"/>
        <v>156.31874108652286</v>
      </c>
    </row>
    <row r="83" spans="1:9" x14ac:dyDescent="0.25">
      <c r="A83">
        <v>1997</v>
      </c>
      <c r="B83">
        <v>1996</v>
      </c>
      <c r="D83" t="s">
        <v>6</v>
      </c>
      <c r="E83">
        <v>5500</v>
      </c>
      <c r="F83">
        <v>43.052370967004407</v>
      </c>
      <c r="G83">
        <v>0</v>
      </c>
      <c r="H83">
        <f t="shared" si="2"/>
        <v>0</v>
      </c>
      <c r="I83">
        <f t="shared" si="3"/>
        <v>43.052370967004407</v>
      </c>
    </row>
    <row r="84" spans="1:9" x14ac:dyDescent="0.25">
      <c r="A84">
        <v>1997</v>
      </c>
      <c r="B84">
        <v>1996</v>
      </c>
      <c r="C84" t="s">
        <v>58</v>
      </c>
      <c r="D84" t="s">
        <v>18</v>
      </c>
      <c r="E84">
        <v>10400</v>
      </c>
      <c r="F84">
        <v>46.00752397605045</v>
      </c>
      <c r="G84">
        <v>1.8634644240172099E-5</v>
      </c>
      <c r="H84">
        <f t="shared" si="2"/>
        <v>56.79961902045423</v>
      </c>
      <c r="I84">
        <f t="shared" si="3"/>
        <v>102.80714299650468</v>
      </c>
    </row>
    <row r="85" spans="1:9" x14ac:dyDescent="0.25">
      <c r="A85">
        <v>1997</v>
      </c>
      <c r="B85">
        <v>1996</v>
      </c>
      <c r="D85" t="s">
        <v>11</v>
      </c>
      <c r="E85">
        <v>8077</v>
      </c>
      <c r="F85">
        <v>90.362024620358454</v>
      </c>
      <c r="G85">
        <v>0</v>
      </c>
      <c r="H85">
        <f t="shared" si="2"/>
        <v>0</v>
      </c>
      <c r="I85">
        <f t="shared" si="3"/>
        <v>90.362024620358454</v>
      </c>
    </row>
    <row r="86" spans="1:9" x14ac:dyDescent="0.25">
      <c r="A86">
        <v>1997</v>
      </c>
      <c r="B86">
        <v>1996</v>
      </c>
      <c r="D86" t="s">
        <v>10</v>
      </c>
      <c r="E86">
        <v>32391</v>
      </c>
      <c r="F86">
        <v>81.751771004519554</v>
      </c>
      <c r="G86">
        <v>0</v>
      </c>
      <c r="H86">
        <f t="shared" si="2"/>
        <v>0</v>
      </c>
      <c r="I86">
        <f t="shared" si="3"/>
        <v>81.751771004519554</v>
      </c>
    </row>
    <row r="87" spans="1:9" x14ac:dyDescent="0.25">
      <c r="A87">
        <v>1997</v>
      </c>
      <c r="B87">
        <v>1996</v>
      </c>
      <c r="D87" t="s">
        <v>12</v>
      </c>
      <c r="E87">
        <v>16377</v>
      </c>
      <c r="F87">
        <v>193.51566444282071</v>
      </c>
      <c r="G87">
        <v>0</v>
      </c>
      <c r="H87">
        <f t="shared" si="2"/>
        <v>0</v>
      </c>
      <c r="I87">
        <f t="shared" si="3"/>
        <v>193.51566444282071</v>
      </c>
    </row>
    <row r="88" spans="1:9" x14ac:dyDescent="0.25">
      <c r="A88">
        <v>1997</v>
      </c>
      <c r="B88">
        <v>1996</v>
      </c>
      <c r="D88" t="s">
        <v>13</v>
      </c>
      <c r="E88">
        <v>10280</v>
      </c>
      <c r="F88">
        <v>175.10337664373765</v>
      </c>
      <c r="G88">
        <v>0</v>
      </c>
      <c r="H88">
        <f t="shared" si="2"/>
        <v>0</v>
      </c>
      <c r="I88">
        <f t="shared" si="3"/>
        <v>175.10337664373765</v>
      </c>
    </row>
    <row r="89" spans="1:9" x14ac:dyDescent="0.25">
      <c r="A89">
        <v>1997</v>
      </c>
      <c r="B89">
        <v>1996</v>
      </c>
      <c r="D89" t="s">
        <v>15</v>
      </c>
      <c r="E89">
        <v>10280</v>
      </c>
      <c r="F89">
        <v>202.41571455634599</v>
      </c>
      <c r="G89">
        <v>0</v>
      </c>
      <c r="H89">
        <f t="shared" si="2"/>
        <v>0</v>
      </c>
      <c r="I89">
        <f t="shared" si="3"/>
        <v>202.41571455634599</v>
      </c>
    </row>
    <row r="90" spans="1:9" x14ac:dyDescent="0.25">
      <c r="A90">
        <v>1997</v>
      </c>
      <c r="B90">
        <v>1996</v>
      </c>
      <c r="D90" t="s">
        <v>14</v>
      </c>
      <c r="E90">
        <v>10280</v>
      </c>
      <c r="F90">
        <v>64.360307796380866</v>
      </c>
      <c r="G90">
        <v>0</v>
      </c>
      <c r="H90">
        <f t="shared" si="2"/>
        <v>0</v>
      </c>
      <c r="I90">
        <f t="shared" si="3"/>
        <v>64.360307796380866</v>
      </c>
    </row>
    <row r="91" spans="1:9" x14ac:dyDescent="0.25">
      <c r="A91">
        <v>1998</v>
      </c>
      <c r="B91">
        <v>1997</v>
      </c>
      <c r="C91" t="s">
        <v>48</v>
      </c>
      <c r="D91" t="s">
        <v>25</v>
      </c>
      <c r="E91">
        <v>9087</v>
      </c>
      <c r="F91">
        <v>51.435732899773996</v>
      </c>
      <c r="G91">
        <v>1.6478408122191801E-6</v>
      </c>
      <c r="H91">
        <f t="shared" si="2"/>
        <v>4.3886076965520777</v>
      </c>
      <c r="I91">
        <f t="shared" si="3"/>
        <v>55.824340596326074</v>
      </c>
    </row>
    <row r="92" spans="1:9" x14ac:dyDescent="0.25">
      <c r="A92">
        <v>1998</v>
      </c>
      <c r="B92">
        <v>1997</v>
      </c>
      <c r="C92" t="s">
        <v>57</v>
      </c>
      <c r="D92" t="s">
        <v>3</v>
      </c>
      <c r="E92">
        <v>9500</v>
      </c>
      <c r="F92">
        <v>168.57665313715546</v>
      </c>
      <c r="G92">
        <v>3.7368358576309001E-6</v>
      </c>
      <c r="H92">
        <f t="shared" si="2"/>
        <v>10.404437469957077</v>
      </c>
      <c r="I92">
        <f t="shared" si="3"/>
        <v>178.98109060711255</v>
      </c>
    </row>
    <row r="93" spans="1:9" x14ac:dyDescent="0.25">
      <c r="A93">
        <v>1998</v>
      </c>
      <c r="B93">
        <v>1997</v>
      </c>
      <c r="C93" t="s">
        <v>57</v>
      </c>
      <c r="D93" t="s">
        <v>26</v>
      </c>
      <c r="E93">
        <v>7000</v>
      </c>
      <c r="F93">
        <v>21.856502621342806</v>
      </c>
      <c r="G93">
        <v>3.7368358576309001E-6</v>
      </c>
      <c r="H93">
        <f t="shared" si="2"/>
        <v>7.6664276094420574</v>
      </c>
      <c r="I93">
        <f t="shared" si="3"/>
        <v>29.522930230784862</v>
      </c>
    </row>
    <row r="94" spans="1:9" x14ac:dyDescent="0.25">
      <c r="A94">
        <v>1998</v>
      </c>
      <c r="B94">
        <v>1997</v>
      </c>
      <c r="C94" t="s">
        <v>57</v>
      </c>
      <c r="D94" t="s">
        <v>8</v>
      </c>
      <c r="E94">
        <v>10600</v>
      </c>
      <c r="F94">
        <v>153.60223236935568</v>
      </c>
      <c r="G94">
        <v>3.7368358576309001E-6</v>
      </c>
      <c r="H94">
        <f t="shared" si="2"/>
        <v>11.609161808583687</v>
      </c>
      <c r="I94">
        <f t="shared" si="3"/>
        <v>165.21139417793935</v>
      </c>
    </row>
    <row r="95" spans="1:9" x14ac:dyDescent="0.25">
      <c r="A95">
        <v>1998</v>
      </c>
      <c r="B95">
        <v>1997</v>
      </c>
      <c r="D95" t="s">
        <v>32</v>
      </c>
      <c r="E95">
        <v>10338</v>
      </c>
      <c r="F95">
        <v>145.95503973270888</v>
      </c>
      <c r="G95">
        <v>0</v>
      </c>
      <c r="H95">
        <f t="shared" si="2"/>
        <v>0</v>
      </c>
      <c r="I95">
        <f t="shared" si="3"/>
        <v>145.95503973270888</v>
      </c>
    </row>
    <row r="96" spans="1:9" x14ac:dyDescent="0.25">
      <c r="A96">
        <v>1998</v>
      </c>
      <c r="B96">
        <v>1997</v>
      </c>
      <c r="D96" t="s">
        <v>6</v>
      </c>
      <c r="E96">
        <v>5361</v>
      </c>
      <c r="F96">
        <v>42.732115677321161</v>
      </c>
      <c r="G96">
        <v>0</v>
      </c>
      <c r="H96">
        <f t="shared" si="2"/>
        <v>0</v>
      </c>
      <c r="I96">
        <f t="shared" si="3"/>
        <v>42.732115677321161</v>
      </c>
    </row>
    <row r="97" spans="1:9" x14ac:dyDescent="0.25">
      <c r="A97">
        <v>1998</v>
      </c>
      <c r="B97">
        <v>1997</v>
      </c>
      <c r="C97" t="s">
        <v>58</v>
      </c>
      <c r="D97" t="s">
        <v>18</v>
      </c>
      <c r="E97">
        <v>10400</v>
      </c>
      <c r="F97">
        <v>45.742009132420094</v>
      </c>
      <c r="G97">
        <v>1.6711960363293701E-5</v>
      </c>
      <c r="H97">
        <f t="shared" si="2"/>
        <v>50.939152338292644</v>
      </c>
      <c r="I97">
        <f t="shared" si="3"/>
        <v>96.681161470712738</v>
      </c>
    </row>
    <row r="98" spans="1:9" x14ac:dyDescent="0.25">
      <c r="A98">
        <v>1998</v>
      </c>
      <c r="B98">
        <v>1997</v>
      </c>
      <c r="D98" t="s">
        <v>11</v>
      </c>
      <c r="E98">
        <v>8224</v>
      </c>
      <c r="F98">
        <v>74.931276232646098</v>
      </c>
      <c r="G98">
        <v>0</v>
      </c>
      <c r="H98">
        <f t="shared" si="2"/>
        <v>0</v>
      </c>
      <c r="I98">
        <f t="shared" si="3"/>
        <v>74.931276232646098</v>
      </c>
    </row>
    <row r="99" spans="1:9" x14ac:dyDescent="0.25">
      <c r="A99">
        <v>1998</v>
      </c>
      <c r="B99">
        <v>1997</v>
      </c>
      <c r="D99" t="s">
        <v>10</v>
      </c>
      <c r="E99">
        <v>32391</v>
      </c>
      <c r="F99">
        <v>81.301641661230704</v>
      </c>
      <c r="G99">
        <v>0</v>
      </c>
      <c r="H99">
        <f t="shared" si="2"/>
        <v>0</v>
      </c>
      <c r="I99">
        <f t="shared" si="3"/>
        <v>81.301641661230704</v>
      </c>
    </row>
    <row r="100" spans="1:9" x14ac:dyDescent="0.25">
      <c r="A100">
        <v>1998</v>
      </c>
      <c r="B100">
        <v>1997</v>
      </c>
      <c r="D100" t="s">
        <v>12</v>
      </c>
      <c r="E100">
        <v>16000</v>
      </c>
      <c r="F100">
        <v>163.23358338769302</v>
      </c>
      <c r="G100">
        <v>0</v>
      </c>
      <c r="H100">
        <f t="shared" si="2"/>
        <v>0</v>
      </c>
      <c r="I100">
        <f t="shared" si="3"/>
        <v>163.23358338769302</v>
      </c>
    </row>
    <row r="101" spans="1:9" x14ac:dyDescent="0.25">
      <c r="A101">
        <v>1998</v>
      </c>
      <c r="B101">
        <v>1997</v>
      </c>
      <c r="D101" t="s">
        <v>13</v>
      </c>
      <c r="E101">
        <v>10280</v>
      </c>
      <c r="F101">
        <v>186.64383561643837</v>
      </c>
      <c r="G101">
        <v>0</v>
      </c>
      <c r="H101">
        <f t="shared" si="2"/>
        <v>0</v>
      </c>
      <c r="I101">
        <f t="shared" si="3"/>
        <v>186.64383561643837</v>
      </c>
    </row>
    <row r="102" spans="1:9" x14ac:dyDescent="0.25">
      <c r="A102">
        <v>1998</v>
      </c>
      <c r="B102">
        <v>1997</v>
      </c>
      <c r="D102" t="s">
        <v>15</v>
      </c>
      <c r="E102">
        <v>10280</v>
      </c>
      <c r="F102">
        <v>268.7404870624049</v>
      </c>
      <c r="G102">
        <v>0</v>
      </c>
      <c r="H102">
        <f t="shared" si="2"/>
        <v>0</v>
      </c>
      <c r="I102">
        <f t="shared" si="3"/>
        <v>268.7404870624049</v>
      </c>
    </row>
    <row r="103" spans="1:9" x14ac:dyDescent="0.25">
      <c r="A103">
        <v>1998</v>
      </c>
      <c r="B103">
        <v>1997</v>
      </c>
      <c r="D103" t="s">
        <v>14</v>
      </c>
      <c r="E103">
        <v>10280</v>
      </c>
      <c r="F103">
        <v>79.829401319127356</v>
      </c>
      <c r="G103">
        <v>0</v>
      </c>
      <c r="H103">
        <f t="shared" si="2"/>
        <v>0</v>
      </c>
      <c r="I103">
        <f t="shared" si="3"/>
        <v>79.829401319127356</v>
      </c>
    </row>
    <row r="104" spans="1:9" x14ac:dyDescent="0.25">
      <c r="A104">
        <v>1999</v>
      </c>
      <c r="B104">
        <v>1998</v>
      </c>
      <c r="C104" t="s">
        <v>48</v>
      </c>
      <c r="D104" t="s">
        <v>25</v>
      </c>
      <c r="E104">
        <v>9087</v>
      </c>
      <c r="F104">
        <v>51.088970030862527</v>
      </c>
      <c r="G104">
        <v>1.60448482811752E-6</v>
      </c>
      <c r="H104">
        <f t="shared" si="2"/>
        <v>4.2731399862555399</v>
      </c>
      <c r="I104">
        <f t="shared" si="3"/>
        <v>55.36211001711807</v>
      </c>
    </row>
    <row r="105" spans="1:9" x14ac:dyDescent="0.25">
      <c r="A105">
        <v>1999</v>
      </c>
      <c r="B105">
        <v>1998</v>
      </c>
      <c r="C105" t="s">
        <v>57</v>
      </c>
      <c r="D105" t="s">
        <v>3</v>
      </c>
      <c r="E105">
        <v>9500</v>
      </c>
      <c r="F105">
        <v>167.39682598769113</v>
      </c>
      <c r="G105">
        <v>2.7468780257371898E-6</v>
      </c>
      <c r="H105">
        <f t="shared" si="2"/>
        <v>7.6481070470408277</v>
      </c>
      <c r="I105">
        <f t="shared" si="3"/>
        <v>175.04493303473197</v>
      </c>
    </row>
    <row r="106" spans="1:9" x14ac:dyDescent="0.25">
      <c r="A106">
        <v>1999</v>
      </c>
      <c r="B106">
        <v>1998</v>
      </c>
      <c r="C106" t="s">
        <v>57</v>
      </c>
      <c r="D106" t="s">
        <v>26</v>
      </c>
      <c r="E106">
        <v>7000</v>
      </c>
      <c r="F106">
        <v>19.615408477268218</v>
      </c>
      <c r="G106">
        <v>2.7468780257371898E-6</v>
      </c>
      <c r="H106">
        <f t="shared" si="2"/>
        <v>5.6354472978195576</v>
      </c>
      <c r="I106">
        <f t="shared" si="3"/>
        <v>25.250855775087775</v>
      </c>
    </row>
    <row r="107" spans="1:9" x14ac:dyDescent="0.25">
      <c r="A107">
        <v>1999</v>
      </c>
      <c r="B107">
        <v>1998</v>
      </c>
      <c r="C107" t="s">
        <v>57</v>
      </c>
      <c r="D107" t="s">
        <v>8</v>
      </c>
      <c r="E107">
        <v>10600</v>
      </c>
      <c r="F107">
        <v>152.50831348024619</v>
      </c>
      <c r="G107">
        <v>2.7468780257371898E-6</v>
      </c>
      <c r="H107">
        <f t="shared" si="2"/>
        <v>8.5336773366981866</v>
      </c>
      <c r="I107">
        <f t="shared" si="3"/>
        <v>161.04199081694438</v>
      </c>
    </row>
    <row r="108" spans="1:9" x14ac:dyDescent="0.25">
      <c r="A108">
        <v>1999</v>
      </c>
      <c r="B108">
        <v>1998</v>
      </c>
      <c r="D108" t="s">
        <v>32</v>
      </c>
      <c r="E108">
        <v>10338</v>
      </c>
      <c r="F108">
        <v>135.59133837889485</v>
      </c>
      <c r="G108">
        <v>0</v>
      </c>
      <c r="H108">
        <f t="shared" si="2"/>
        <v>0</v>
      </c>
      <c r="I108">
        <f t="shared" si="3"/>
        <v>135.59133837889485</v>
      </c>
    </row>
    <row r="109" spans="1:9" x14ac:dyDescent="0.25">
      <c r="A109">
        <v>1999</v>
      </c>
      <c r="B109">
        <v>1998</v>
      </c>
      <c r="D109" t="s">
        <v>6</v>
      </c>
      <c r="E109">
        <v>5361</v>
      </c>
      <c r="F109">
        <v>42.390683938852497</v>
      </c>
      <c r="G109">
        <v>0</v>
      </c>
      <c r="H109">
        <f t="shared" si="2"/>
        <v>0</v>
      </c>
      <c r="I109">
        <f t="shared" si="3"/>
        <v>42.390683938852497</v>
      </c>
    </row>
    <row r="110" spans="1:9" x14ac:dyDescent="0.25">
      <c r="A110">
        <v>1999</v>
      </c>
      <c r="B110">
        <v>1998</v>
      </c>
      <c r="C110" t="s">
        <v>58</v>
      </c>
      <c r="D110" t="s">
        <v>18</v>
      </c>
      <c r="E110">
        <v>10400</v>
      </c>
      <c r="F110">
        <v>45.43159094919816</v>
      </c>
      <c r="G110">
        <v>1.55827566506774E-5</v>
      </c>
      <c r="H110">
        <f t="shared" si="2"/>
        <v>47.497265289286325</v>
      </c>
      <c r="I110">
        <f t="shared" si="3"/>
        <v>92.928856238484485</v>
      </c>
    </row>
    <row r="111" spans="1:9" x14ac:dyDescent="0.25">
      <c r="A111">
        <v>1999</v>
      </c>
      <c r="B111">
        <v>1998</v>
      </c>
      <c r="D111" t="s">
        <v>11</v>
      </c>
      <c r="E111">
        <v>8291</v>
      </c>
      <c r="F111">
        <v>72.720888154926257</v>
      </c>
      <c r="G111">
        <v>0</v>
      </c>
      <c r="H111">
        <f t="shared" si="2"/>
        <v>0</v>
      </c>
      <c r="I111">
        <f t="shared" si="3"/>
        <v>72.720888154926257</v>
      </c>
    </row>
    <row r="112" spans="1:9" x14ac:dyDescent="0.25">
      <c r="A112">
        <v>1999</v>
      </c>
      <c r="B112">
        <v>1998</v>
      </c>
      <c r="D112" t="s">
        <v>12</v>
      </c>
      <c r="E112">
        <v>16000</v>
      </c>
      <c r="F112">
        <v>177.23089317621034</v>
      </c>
      <c r="G112">
        <v>0</v>
      </c>
      <c r="H112">
        <f t="shared" si="2"/>
        <v>0</v>
      </c>
      <c r="I112">
        <f t="shared" si="3"/>
        <v>177.23089317621034</v>
      </c>
    </row>
    <row r="113" spans="1:9" x14ac:dyDescent="0.25">
      <c r="A113">
        <v>1999</v>
      </c>
      <c r="B113">
        <v>1998</v>
      </c>
      <c r="D113" t="s">
        <v>10</v>
      </c>
      <c r="E113">
        <v>32391</v>
      </c>
      <c r="F113">
        <v>71.774671005984288</v>
      </c>
      <c r="G113">
        <v>0</v>
      </c>
      <c r="H113">
        <f t="shared" si="2"/>
        <v>0</v>
      </c>
      <c r="I113">
        <f t="shared" si="3"/>
        <v>71.774671005984288</v>
      </c>
    </row>
    <row r="114" spans="1:9" x14ac:dyDescent="0.25">
      <c r="A114">
        <v>1999</v>
      </c>
      <c r="B114">
        <v>1998</v>
      </c>
      <c r="D114" t="s">
        <v>14</v>
      </c>
      <c r="E114">
        <v>10280</v>
      </c>
      <c r="F114">
        <v>65.556548209913316</v>
      </c>
      <c r="G114">
        <v>0</v>
      </c>
      <c r="H114">
        <f t="shared" si="2"/>
        <v>0</v>
      </c>
      <c r="I114">
        <f t="shared" si="3"/>
        <v>65.556548209913316</v>
      </c>
    </row>
    <row r="115" spans="1:9" x14ac:dyDescent="0.25">
      <c r="A115">
        <v>1999</v>
      </c>
      <c r="B115">
        <v>1998</v>
      </c>
      <c r="D115" t="s">
        <v>13</v>
      </c>
      <c r="E115">
        <v>10280</v>
      </c>
      <c r="F115">
        <v>182.70423863410761</v>
      </c>
      <c r="G115">
        <v>0</v>
      </c>
      <c r="H115">
        <f t="shared" si="2"/>
        <v>0</v>
      </c>
      <c r="I115">
        <f t="shared" si="3"/>
        <v>182.70423863410761</v>
      </c>
    </row>
    <row r="116" spans="1:9" x14ac:dyDescent="0.25">
      <c r="A116">
        <v>1999</v>
      </c>
      <c r="B116">
        <v>1998</v>
      </c>
      <c r="D116" t="s">
        <v>15</v>
      </c>
      <c r="E116">
        <v>10280</v>
      </c>
      <c r="F116">
        <v>240.22855866587253</v>
      </c>
      <c r="G116">
        <v>0</v>
      </c>
      <c r="H116">
        <f t="shared" si="2"/>
        <v>0</v>
      </c>
      <c r="I116">
        <f t="shared" si="3"/>
        <v>240.22855866587253</v>
      </c>
    </row>
    <row r="117" spans="1:9" x14ac:dyDescent="0.25">
      <c r="A117">
        <v>2000</v>
      </c>
      <c r="B117">
        <v>1999</v>
      </c>
      <c r="C117" t="s">
        <v>48</v>
      </c>
      <c r="D117" t="s">
        <v>25</v>
      </c>
      <c r="E117">
        <v>9087</v>
      </c>
      <c r="F117">
        <v>50.594012426662047</v>
      </c>
      <c r="G117">
        <v>1.5423928154333299E-6</v>
      </c>
      <c r="H117">
        <f t="shared" si="2"/>
        <v>4.1077735972575233</v>
      </c>
      <c r="I117">
        <f t="shared" si="3"/>
        <v>54.701786023919567</v>
      </c>
    </row>
    <row r="118" spans="1:9" x14ac:dyDescent="0.25">
      <c r="A118">
        <v>2000</v>
      </c>
      <c r="B118">
        <v>1999</v>
      </c>
      <c r="C118" t="s">
        <v>57</v>
      </c>
      <c r="D118" t="s">
        <v>3</v>
      </c>
      <c r="E118">
        <v>9500</v>
      </c>
      <c r="F118">
        <v>165.76943895034148</v>
      </c>
      <c r="G118">
        <v>3.1985687074150202E-6</v>
      </c>
      <c r="H118">
        <f t="shared" si="2"/>
        <v>8.9057452287346681</v>
      </c>
      <c r="I118">
        <f t="shared" si="3"/>
        <v>174.67518417907615</v>
      </c>
    </row>
    <row r="119" spans="1:9" x14ac:dyDescent="0.25">
      <c r="A119">
        <v>2000</v>
      </c>
      <c r="B119">
        <v>1999</v>
      </c>
      <c r="C119" t="s">
        <v>57</v>
      </c>
      <c r="D119" t="s">
        <v>26</v>
      </c>
      <c r="E119">
        <v>7000</v>
      </c>
      <c r="F119">
        <v>19.43298822227106</v>
      </c>
      <c r="G119">
        <v>3.1985687074150202E-6</v>
      </c>
      <c r="H119">
        <f t="shared" si="2"/>
        <v>6.5621280632781778</v>
      </c>
      <c r="I119">
        <f t="shared" si="3"/>
        <v>25.995116285549237</v>
      </c>
    </row>
    <row r="120" spans="1:9" x14ac:dyDescent="0.25">
      <c r="A120">
        <v>2000</v>
      </c>
      <c r="B120">
        <v>1999</v>
      </c>
      <c r="C120" t="s">
        <v>57</v>
      </c>
      <c r="D120" t="s">
        <v>8</v>
      </c>
      <c r="E120">
        <v>10600</v>
      </c>
      <c r="F120">
        <v>151.25204502722633</v>
      </c>
      <c r="G120">
        <v>3.1985687074150202E-6</v>
      </c>
      <c r="H120">
        <f t="shared" si="2"/>
        <v>9.9369367815355254</v>
      </c>
      <c r="I120">
        <f t="shared" si="3"/>
        <v>161.18898180876187</v>
      </c>
    </row>
    <row r="121" spans="1:9" x14ac:dyDescent="0.25">
      <c r="A121">
        <v>2000</v>
      </c>
      <c r="B121">
        <v>1999</v>
      </c>
      <c r="D121" t="s">
        <v>32</v>
      </c>
      <c r="E121">
        <v>10338</v>
      </c>
      <c r="F121">
        <v>125.22763702508084</v>
      </c>
      <c r="G121">
        <v>0</v>
      </c>
      <c r="H121">
        <f t="shared" si="2"/>
        <v>0</v>
      </c>
      <c r="I121">
        <f t="shared" si="3"/>
        <v>125.22763702508084</v>
      </c>
    </row>
    <row r="122" spans="1:9" x14ac:dyDescent="0.25">
      <c r="A122">
        <v>2000</v>
      </c>
      <c r="B122">
        <v>1999</v>
      </c>
      <c r="D122" t="s">
        <v>6</v>
      </c>
      <c r="E122">
        <v>5361</v>
      </c>
      <c r="F122">
        <v>59.194457670988697</v>
      </c>
      <c r="G122">
        <v>0</v>
      </c>
      <c r="H122">
        <f t="shared" si="2"/>
        <v>0</v>
      </c>
      <c r="I122">
        <f t="shared" si="3"/>
        <v>59.194457670988697</v>
      </c>
    </row>
    <row r="123" spans="1:9" x14ac:dyDescent="0.25">
      <c r="A123">
        <v>2000</v>
      </c>
      <c r="B123">
        <v>1999</v>
      </c>
      <c r="C123" t="s">
        <v>58</v>
      </c>
      <c r="D123" t="s">
        <v>18</v>
      </c>
      <c r="E123">
        <v>10400</v>
      </c>
      <c r="F123">
        <v>62.779019038084307</v>
      </c>
      <c r="G123">
        <v>1.4703302002860301E-5</v>
      </c>
      <c r="H123">
        <f t="shared" si="2"/>
        <v>44.816629785975124</v>
      </c>
      <c r="I123">
        <f t="shared" si="3"/>
        <v>107.59564882405942</v>
      </c>
    </row>
    <row r="124" spans="1:9" x14ac:dyDescent="0.25">
      <c r="A124">
        <v>2000</v>
      </c>
      <c r="B124">
        <v>1999</v>
      </c>
      <c r="D124" t="s">
        <v>11</v>
      </c>
      <c r="E124">
        <v>8291</v>
      </c>
      <c r="F124">
        <v>87.029299662806352</v>
      </c>
      <c r="G124">
        <v>0</v>
      </c>
      <c r="H124">
        <f t="shared" si="2"/>
        <v>0</v>
      </c>
      <c r="I124">
        <f t="shared" si="3"/>
        <v>87.029299662806352</v>
      </c>
    </row>
    <row r="125" spans="1:9" x14ac:dyDescent="0.25">
      <c r="A125">
        <v>2000</v>
      </c>
      <c r="B125">
        <v>1999</v>
      </c>
      <c r="D125" t="s">
        <v>12</v>
      </c>
      <c r="E125">
        <v>16000</v>
      </c>
      <c r="F125">
        <v>132.78068761751277</v>
      </c>
      <c r="G125">
        <v>0</v>
      </c>
      <c r="H125">
        <f t="shared" si="2"/>
        <v>0</v>
      </c>
      <c r="I125">
        <f t="shared" si="3"/>
        <v>132.78068761751277</v>
      </c>
    </row>
    <row r="126" spans="1:9" x14ac:dyDescent="0.25">
      <c r="A126">
        <v>2000</v>
      </c>
      <c r="B126">
        <v>1999</v>
      </c>
      <c r="D126" t="s">
        <v>10</v>
      </c>
      <c r="E126">
        <v>32391</v>
      </c>
      <c r="F126">
        <v>64.671260783267243</v>
      </c>
      <c r="G126">
        <v>0</v>
      </c>
      <c r="H126">
        <f t="shared" si="2"/>
        <v>0</v>
      </c>
      <c r="I126">
        <f t="shared" si="3"/>
        <v>64.671260783267243</v>
      </c>
    </row>
    <row r="127" spans="1:9" x14ac:dyDescent="0.25">
      <c r="A127">
        <v>2000</v>
      </c>
      <c r="B127">
        <v>1999</v>
      </c>
      <c r="D127" t="s">
        <v>14</v>
      </c>
      <c r="E127">
        <v>10280</v>
      </c>
      <c r="F127">
        <v>78.855639391497576</v>
      </c>
      <c r="G127">
        <v>0</v>
      </c>
      <c r="H127">
        <f t="shared" si="2"/>
        <v>0</v>
      </c>
      <c r="I127">
        <f t="shared" si="3"/>
        <v>78.855639391497576</v>
      </c>
    </row>
    <row r="128" spans="1:9" x14ac:dyDescent="0.25">
      <c r="A128">
        <v>2000</v>
      </c>
      <c r="B128">
        <v>1999</v>
      </c>
      <c r="D128" t="s">
        <v>13</v>
      </c>
      <c r="E128">
        <v>10280</v>
      </c>
      <c r="F128">
        <v>271.1950284472444</v>
      </c>
      <c r="G128">
        <v>0</v>
      </c>
      <c r="H128">
        <f t="shared" si="2"/>
        <v>0</v>
      </c>
      <c r="I128">
        <f t="shared" si="3"/>
        <v>271.1950284472444</v>
      </c>
    </row>
    <row r="129" spans="1:9" x14ac:dyDescent="0.25">
      <c r="A129">
        <v>2000</v>
      </c>
      <c r="B129">
        <v>1999</v>
      </c>
      <c r="D129" t="s">
        <v>15</v>
      </c>
      <c r="E129">
        <v>10280</v>
      </c>
      <c r="F129">
        <v>389.77608478011382</v>
      </c>
      <c r="G129">
        <v>0</v>
      </c>
      <c r="H129">
        <f t="shared" si="2"/>
        <v>0</v>
      </c>
      <c r="I129">
        <f t="shared" si="3"/>
        <v>389.77608478011382</v>
      </c>
    </row>
    <row r="130" spans="1:9" x14ac:dyDescent="0.25">
      <c r="A130">
        <v>2001</v>
      </c>
      <c r="B130">
        <v>2000</v>
      </c>
      <c r="C130" t="s">
        <v>48</v>
      </c>
      <c r="D130" t="s">
        <v>25</v>
      </c>
      <c r="E130">
        <v>9087</v>
      </c>
      <c r="F130">
        <v>49.093115041978265</v>
      </c>
      <c r="G130">
        <v>1.48334539326049E-6</v>
      </c>
      <c r="H130">
        <f t="shared" si="2"/>
        <v>3.9505157059079932</v>
      </c>
      <c r="I130">
        <f t="shared" si="3"/>
        <v>53.043630747886262</v>
      </c>
    </row>
    <row r="131" spans="1:9" x14ac:dyDescent="0.25">
      <c r="A131">
        <v>2001</v>
      </c>
      <c r="B131">
        <v>2000</v>
      </c>
      <c r="C131" t="s">
        <v>57</v>
      </c>
      <c r="D131" t="s">
        <v>3</v>
      </c>
      <c r="E131">
        <v>9500</v>
      </c>
      <c r="F131">
        <v>165.76943895034148</v>
      </c>
      <c r="G131">
        <v>5.5007391666742997E-6</v>
      </c>
      <c r="H131">
        <f t="shared" si="2"/>
        <v>15.315657117059157</v>
      </c>
      <c r="I131">
        <f t="shared" si="3"/>
        <v>181.08509606740063</v>
      </c>
    </row>
    <row r="132" spans="1:9" x14ac:dyDescent="0.25">
      <c r="A132">
        <v>2001</v>
      </c>
      <c r="B132">
        <v>2000</v>
      </c>
      <c r="C132" t="s">
        <v>57</v>
      </c>
      <c r="D132" t="s">
        <v>26</v>
      </c>
      <c r="E132">
        <v>7000</v>
      </c>
      <c r="F132">
        <v>18.869125885549895</v>
      </c>
      <c r="G132">
        <v>5.5007391666742997E-6</v>
      </c>
      <c r="H132">
        <f t="shared" ref="H132:H195" si="4">G132*1000000/(3412/E132)</f>
        <v>11.285221033622538</v>
      </c>
      <c r="I132">
        <f t="shared" ref="I132:I195" si="5">H132+F132</f>
        <v>30.154346919172433</v>
      </c>
    </row>
    <row r="133" spans="1:9" x14ac:dyDescent="0.25">
      <c r="A133">
        <v>2001</v>
      </c>
      <c r="B133">
        <v>2000</v>
      </c>
      <c r="C133" t="s">
        <v>57</v>
      </c>
      <c r="D133" t="s">
        <v>8</v>
      </c>
      <c r="E133">
        <v>10600</v>
      </c>
      <c r="F133">
        <v>147.54655860766456</v>
      </c>
      <c r="G133">
        <v>5.5007391666742997E-6</v>
      </c>
      <c r="H133">
        <f t="shared" si="4"/>
        <v>17.089048993771272</v>
      </c>
      <c r="I133">
        <f t="shared" si="5"/>
        <v>164.63560760143582</v>
      </c>
    </row>
    <row r="134" spans="1:9" x14ac:dyDescent="0.25">
      <c r="A134">
        <v>2001</v>
      </c>
      <c r="B134">
        <v>2000</v>
      </c>
      <c r="D134" t="s">
        <v>32</v>
      </c>
      <c r="E134">
        <v>10338</v>
      </c>
      <c r="F134">
        <v>114.86393567126682</v>
      </c>
      <c r="G134">
        <v>0</v>
      </c>
      <c r="H134">
        <f t="shared" si="4"/>
        <v>0</v>
      </c>
      <c r="I134">
        <f t="shared" si="5"/>
        <v>114.86393567126682</v>
      </c>
    </row>
    <row r="135" spans="1:9" x14ac:dyDescent="0.25">
      <c r="A135">
        <v>2001</v>
      </c>
      <c r="B135">
        <v>2000</v>
      </c>
      <c r="D135" t="s">
        <v>6</v>
      </c>
      <c r="E135">
        <v>5361</v>
      </c>
      <c r="F135">
        <v>54.94585096464175</v>
      </c>
      <c r="G135">
        <v>0</v>
      </c>
      <c r="H135">
        <f t="shared" si="4"/>
        <v>0</v>
      </c>
      <c r="I135">
        <f t="shared" si="5"/>
        <v>54.94585096464175</v>
      </c>
    </row>
    <row r="136" spans="1:9" x14ac:dyDescent="0.25">
      <c r="A136">
        <v>2001</v>
      </c>
      <c r="B136">
        <v>2000</v>
      </c>
      <c r="C136" t="s">
        <v>58</v>
      </c>
      <c r="D136" t="s">
        <v>18</v>
      </c>
      <c r="E136">
        <v>10400</v>
      </c>
      <c r="F136">
        <v>57.033205298822459</v>
      </c>
      <c r="G136">
        <v>1.36467776179965E-5</v>
      </c>
      <c r="H136">
        <f t="shared" si="4"/>
        <v>41.596274099403161</v>
      </c>
      <c r="I136">
        <f t="shared" si="5"/>
        <v>98.629479398225612</v>
      </c>
    </row>
    <row r="137" spans="1:9" x14ac:dyDescent="0.25">
      <c r="A137">
        <v>2001</v>
      </c>
      <c r="B137">
        <v>2000</v>
      </c>
      <c r="D137" t="s">
        <v>11</v>
      </c>
      <c r="E137">
        <v>8911</v>
      </c>
      <c r="F137">
        <v>76.476123568033472</v>
      </c>
      <c r="G137">
        <v>0</v>
      </c>
      <c r="H137">
        <f t="shared" si="4"/>
        <v>0</v>
      </c>
      <c r="I137">
        <f t="shared" si="5"/>
        <v>76.476123568033472</v>
      </c>
    </row>
    <row r="138" spans="1:9" x14ac:dyDescent="0.25">
      <c r="A138">
        <v>2001</v>
      </c>
      <c r="B138">
        <v>2000</v>
      </c>
      <c r="D138" t="s">
        <v>12</v>
      </c>
      <c r="E138">
        <v>13648</v>
      </c>
      <c r="F138">
        <v>58.789809189113491</v>
      </c>
      <c r="G138">
        <v>0</v>
      </c>
      <c r="H138">
        <f t="shared" si="4"/>
        <v>0</v>
      </c>
      <c r="I138">
        <f t="shared" si="5"/>
        <v>58.789809189113491</v>
      </c>
    </row>
    <row r="139" spans="1:9" x14ac:dyDescent="0.25">
      <c r="A139">
        <v>2001</v>
      </c>
      <c r="B139">
        <v>2000</v>
      </c>
      <c r="D139" t="s">
        <v>10</v>
      </c>
      <c r="E139">
        <v>30862</v>
      </c>
      <c r="F139">
        <v>62.484417850910006</v>
      </c>
      <c r="G139">
        <v>0</v>
      </c>
      <c r="H139">
        <f t="shared" si="4"/>
        <v>0</v>
      </c>
      <c r="I139">
        <f t="shared" si="5"/>
        <v>62.484417850910006</v>
      </c>
    </row>
    <row r="140" spans="1:9" x14ac:dyDescent="0.25">
      <c r="A140">
        <v>2001</v>
      </c>
      <c r="B140">
        <v>2000</v>
      </c>
      <c r="D140" t="s">
        <v>14</v>
      </c>
      <c r="E140">
        <v>10280</v>
      </c>
      <c r="F140">
        <v>76.596579725389887</v>
      </c>
      <c r="G140">
        <v>0</v>
      </c>
      <c r="H140">
        <f t="shared" si="4"/>
        <v>0</v>
      </c>
      <c r="I140">
        <f t="shared" si="5"/>
        <v>76.596579725389887</v>
      </c>
    </row>
    <row r="141" spans="1:9" x14ac:dyDescent="0.25">
      <c r="A141">
        <v>2001</v>
      </c>
      <c r="B141">
        <v>2000</v>
      </c>
      <c r="D141" t="s">
        <v>13</v>
      </c>
      <c r="E141">
        <v>10280</v>
      </c>
      <c r="F141">
        <v>256.81943149489587</v>
      </c>
      <c r="G141">
        <v>0</v>
      </c>
      <c r="H141">
        <f t="shared" si="4"/>
        <v>0</v>
      </c>
      <c r="I141">
        <f t="shared" si="5"/>
        <v>256.81943149489587</v>
      </c>
    </row>
    <row r="142" spans="1:9" x14ac:dyDescent="0.25">
      <c r="A142">
        <v>2001</v>
      </c>
      <c r="B142">
        <v>2000</v>
      </c>
      <c r="D142" t="s">
        <v>15</v>
      </c>
      <c r="E142">
        <v>10280</v>
      </c>
      <c r="F142">
        <v>336.25594683114588</v>
      </c>
      <c r="G142">
        <v>0</v>
      </c>
      <c r="H142">
        <f t="shared" si="4"/>
        <v>0</v>
      </c>
      <c r="I142">
        <f t="shared" si="5"/>
        <v>336.25594683114588</v>
      </c>
    </row>
    <row r="143" spans="1:9" x14ac:dyDescent="0.25">
      <c r="A143">
        <v>2002</v>
      </c>
      <c r="B143">
        <v>2001</v>
      </c>
      <c r="C143" t="s">
        <v>48</v>
      </c>
      <c r="D143" t="s">
        <v>25</v>
      </c>
      <c r="E143">
        <v>9087</v>
      </c>
      <c r="F143">
        <v>48.647960443694778</v>
      </c>
      <c r="G143">
        <v>1.48648145881777E-6</v>
      </c>
      <c r="H143">
        <f t="shared" si="4"/>
        <v>3.9588678242312647</v>
      </c>
      <c r="I143">
        <f t="shared" si="5"/>
        <v>52.606828267926041</v>
      </c>
    </row>
    <row r="144" spans="1:9" x14ac:dyDescent="0.25">
      <c r="A144">
        <v>2002</v>
      </c>
      <c r="B144">
        <v>2001</v>
      </c>
      <c r="C144" t="s">
        <v>57</v>
      </c>
      <c r="D144" t="s">
        <v>3</v>
      </c>
      <c r="E144">
        <v>9500</v>
      </c>
      <c r="F144">
        <v>165.76943895034148</v>
      </c>
      <c r="G144">
        <v>4.7374043240371201E-6</v>
      </c>
      <c r="H144">
        <f t="shared" si="4"/>
        <v>13.190310984276859</v>
      </c>
      <c r="I144">
        <f t="shared" si="5"/>
        <v>178.95974993461834</v>
      </c>
    </row>
    <row r="145" spans="1:9" x14ac:dyDescent="0.25">
      <c r="A145">
        <v>2002</v>
      </c>
      <c r="B145">
        <v>2001</v>
      </c>
      <c r="C145" t="s">
        <v>57</v>
      </c>
      <c r="D145" t="s">
        <v>26</v>
      </c>
      <c r="E145">
        <v>7000</v>
      </c>
      <c r="F145">
        <v>18.694275860740227</v>
      </c>
      <c r="G145">
        <v>4.7374043240371201E-6</v>
      </c>
      <c r="H145">
        <f t="shared" si="4"/>
        <v>9.719176514730318</v>
      </c>
      <c r="I145">
        <f t="shared" si="5"/>
        <v>28.413452375470545</v>
      </c>
    </row>
    <row r="146" spans="1:9" x14ac:dyDescent="0.25">
      <c r="A146">
        <v>2002</v>
      </c>
      <c r="B146">
        <v>2001</v>
      </c>
      <c r="C146" t="s">
        <v>57</v>
      </c>
      <c r="D146" t="s">
        <v>8</v>
      </c>
      <c r="E146">
        <v>10600</v>
      </c>
      <c r="F146">
        <v>146.12970348534765</v>
      </c>
      <c r="G146">
        <v>4.7374043240371201E-6</v>
      </c>
      <c r="H146">
        <f t="shared" si="4"/>
        <v>14.717610150877338</v>
      </c>
      <c r="I146">
        <f t="shared" si="5"/>
        <v>160.84731363622498</v>
      </c>
    </row>
    <row r="147" spans="1:9" x14ac:dyDescent="0.25">
      <c r="A147">
        <v>2002</v>
      </c>
      <c r="B147">
        <v>2001</v>
      </c>
      <c r="D147" t="s">
        <v>32</v>
      </c>
      <c r="E147">
        <v>10338</v>
      </c>
      <c r="F147">
        <v>104.50023431745282</v>
      </c>
      <c r="G147">
        <v>0</v>
      </c>
      <c r="H147">
        <f t="shared" si="4"/>
        <v>0</v>
      </c>
      <c r="I147">
        <f t="shared" si="5"/>
        <v>104.50023431745282</v>
      </c>
    </row>
    <row r="148" spans="1:9" x14ac:dyDescent="0.25">
      <c r="A148">
        <v>2002</v>
      </c>
      <c r="B148">
        <v>2001</v>
      </c>
      <c r="D148" t="s">
        <v>6</v>
      </c>
      <c r="E148">
        <v>5361</v>
      </c>
      <c r="F148">
        <v>54.438081613779559</v>
      </c>
      <c r="G148">
        <v>0</v>
      </c>
      <c r="H148">
        <f t="shared" si="4"/>
        <v>0</v>
      </c>
      <c r="I148">
        <f t="shared" si="5"/>
        <v>54.438081613779559</v>
      </c>
    </row>
    <row r="149" spans="1:9" x14ac:dyDescent="0.25">
      <c r="A149">
        <v>2002</v>
      </c>
      <c r="B149">
        <v>2001</v>
      </c>
      <c r="C149" t="s">
        <v>58</v>
      </c>
      <c r="D149" t="s">
        <v>18</v>
      </c>
      <c r="E149">
        <v>10400</v>
      </c>
      <c r="F149">
        <v>54.470403123775746</v>
      </c>
      <c r="G149">
        <v>1.2266493339024699E-5</v>
      </c>
      <c r="H149">
        <f t="shared" si="4"/>
        <v>37.389077000544212</v>
      </c>
      <c r="I149">
        <f t="shared" si="5"/>
        <v>91.859480124319958</v>
      </c>
    </row>
    <row r="150" spans="1:9" x14ac:dyDescent="0.25">
      <c r="A150">
        <v>2002</v>
      </c>
      <c r="B150">
        <v>2001</v>
      </c>
      <c r="D150" t="s">
        <v>11</v>
      </c>
      <c r="E150">
        <v>8911</v>
      </c>
      <c r="F150">
        <v>74.397223492073493</v>
      </c>
      <c r="G150">
        <v>0</v>
      </c>
      <c r="H150">
        <f t="shared" si="4"/>
        <v>0</v>
      </c>
      <c r="I150">
        <f t="shared" si="5"/>
        <v>74.397223492073493</v>
      </c>
    </row>
    <row r="151" spans="1:9" x14ac:dyDescent="0.25">
      <c r="A151">
        <v>2002</v>
      </c>
      <c r="B151">
        <v>2001</v>
      </c>
      <c r="D151" t="s">
        <v>12</v>
      </c>
      <c r="E151">
        <v>13648</v>
      </c>
      <c r="F151">
        <v>58.242157761318509</v>
      </c>
      <c r="G151">
        <v>0</v>
      </c>
      <c r="H151">
        <f t="shared" si="4"/>
        <v>0</v>
      </c>
      <c r="I151">
        <f t="shared" si="5"/>
        <v>58.242157761318509</v>
      </c>
    </row>
    <row r="152" spans="1:9" x14ac:dyDescent="0.25">
      <c r="A152">
        <v>2002</v>
      </c>
      <c r="B152">
        <v>2001</v>
      </c>
      <c r="D152" t="s">
        <v>10</v>
      </c>
      <c r="E152">
        <v>32173</v>
      </c>
      <c r="F152">
        <v>61.31974204628964</v>
      </c>
      <c r="G152">
        <v>0</v>
      </c>
      <c r="H152">
        <f t="shared" si="4"/>
        <v>0</v>
      </c>
      <c r="I152">
        <f t="shared" si="5"/>
        <v>61.31974204628964</v>
      </c>
    </row>
    <row r="153" spans="1:9" x14ac:dyDescent="0.25">
      <c r="A153">
        <v>2002</v>
      </c>
      <c r="B153">
        <v>2001</v>
      </c>
      <c r="D153" t="s">
        <v>14</v>
      </c>
      <c r="E153">
        <v>10280</v>
      </c>
      <c r="F153">
        <v>73.791495674623818</v>
      </c>
      <c r="G153">
        <v>0</v>
      </c>
      <c r="H153">
        <f t="shared" si="4"/>
        <v>0</v>
      </c>
      <c r="I153">
        <f t="shared" si="5"/>
        <v>73.791495674623818</v>
      </c>
    </row>
    <row r="154" spans="1:9" x14ac:dyDescent="0.25">
      <c r="A154">
        <v>2002</v>
      </c>
      <c r="B154">
        <v>2001</v>
      </c>
      <c r="D154" t="s">
        <v>13</v>
      </c>
      <c r="E154">
        <v>10280</v>
      </c>
      <c r="F154">
        <v>218.44980058956125</v>
      </c>
      <c r="G154">
        <v>0</v>
      </c>
      <c r="H154">
        <f t="shared" si="4"/>
        <v>0</v>
      </c>
      <c r="I154">
        <f t="shared" si="5"/>
        <v>218.44980058956125</v>
      </c>
    </row>
    <row r="155" spans="1:9" x14ac:dyDescent="0.25">
      <c r="A155">
        <v>2002</v>
      </c>
      <c r="B155">
        <v>2001</v>
      </c>
      <c r="D155" t="s">
        <v>15</v>
      </c>
      <c r="E155">
        <v>10280</v>
      </c>
      <c r="F155">
        <v>293.55528582162879</v>
      </c>
      <c r="G155">
        <v>0</v>
      </c>
      <c r="H155">
        <f t="shared" si="4"/>
        <v>0</v>
      </c>
      <c r="I155">
        <f t="shared" si="5"/>
        <v>293.55528582162879</v>
      </c>
    </row>
    <row r="156" spans="1:9" x14ac:dyDescent="0.25">
      <c r="A156">
        <v>2003</v>
      </c>
      <c r="B156">
        <v>2002</v>
      </c>
      <c r="C156" t="s">
        <v>48</v>
      </c>
      <c r="D156" t="s">
        <v>25</v>
      </c>
      <c r="E156">
        <v>8600</v>
      </c>
      <c r="F156">
        <v>48.394889239244456</v>
      </c>
      <c r="G156">
        <v>1.4521210054387799E-6</v>
      </c>
      <c r="H156">
        <f t="shared" si="4"/>
        <v>3.6600939761938767</v>
      </c>
      <c r="I156">
        <f t="shared" si="5"/>
        <v>52.054983215438334</v>
      </c>
    </row>
    <row r="157" spans="1:9" x14ac:dyDescent="0.25">
      <c r="A157">
        <v>2003</v>
      </c>
      <c r="B157">
        <v>2002</v>
      </c>
      <c r="C157" t="s">
        <v>57</v>
      </c>
      <c r="D157" t="s">
        <v>3</v>
      </c>
      <c r="E157">
        <v>9500</v>
      </c>
      <c r="F157">
        <v>165.76943895034148</v>
      </c>
      <c r="G157">
        <v>4.4515840658533001E-6</v>
      </c>
      <c r="H157">
        <f t="shared" si="4"/>
        <v>12.394504286520032</v>
      </c>
      <c r="I157">
        <f t="shared" si="5"/>
        <v>178.16394323686151</v>
      </c>
    </row>
    <row r="158" spans="1:9" x14ac:dyDescent="0.25">
      <c r="A158">
        <v>2003</v>
      </c>
      <c r="B158">
        <v>2002</v>
      </c>
      <c r="C158" t="s">
        <v>57</v>
      </c>
      <c r="D158" t="s">
        <v>26</v>
      </c>
      <c r="E158">
        <v>7000</v>
      </c>
      <c r="F158">
        <v>21.711578978938448</v>
      </c>
      <c r="G158">
        <v>4.4515840658533001E-6</v>
      </c>
      <c r="H158">
        <f t="shared" si="4"/>
        <v>9.1327926321726558</v>
      </c>
      <c r="I158">
        <f t="shared" si="5"/>
        <v>30.844371611111104</v>
      </c>
    </row>
    <row r="159" spans="1:9" x14ac:dyDescent="0.25">
      <c r="A159">
        <v>2003</v>
      </c>
      <c r="B159">
        <v>2002</v>
      </c>
      <c r="C159" t="s">
        <v>57</v>
      </c>
      <c r="D159" t="s">
        <v>8</v>
      </c>
      <c r="E159">
        <v>10450</v>
      </c>
      <c r="F159">
        <v>183.27096970105944</v>
      </c>
      <c r="G159">
        <v>4.4515840658533001E-6</v>
      </c>
      <c r="H159">
        <f t="shared" si="4"/>
        <v>13.633954715172036</v>
      </c>
      <c r="I159">
        <f t="shared" si="5"/>
        <v>196.90492441623147</v>
      </c>
    </row>
    <row r="160" spans="1:9" x14ac:dyDescent="0.25">
      <c r="A160">
        <v>2003</v>
      </c>
      <c r="B160">
        <v>2002</v>
      </c>
      <c r="D160" t="s">
        <v>32</v>
      </c>
      <c r="E160">
        <v>10338</v>
      </c>
      <c r="F160">
        <v>94.136532963638814</v>
      </c>
      <c r="G160">
        <v>0</v>
      </c>
      <c r="H160">
        <f t="shared" si="4"/>
        <v>0</v>
      </c>
      <c r="I160">
        <f t="shared" si="5"/>
        <v>94.136532963638814</v>
      </c>
    </row>
    <row r="161" spans="1:9" x14ac:dyDescent="0.25">
      <c r="A161">
        <v>2003</v>
      </c>
      <c r="B161">
        <v>2002</v>
      </c>
      <c r="D161" t="s">
        <v>6</v>
      </c>
      <c r="E161">
        <v>6750</v>
      </c>
      <c r="F161">
        <v>75.23657691702094</v>
      </c>
      <c r="G161">
        <v>0</v>
      </c>
      <c r="H161">
        <f t="shared" si="4"/>
        <v>0</v>
      </c>
      <c r="I161">
        <f t="shared" si="5"/>
        <v>75.23657691702094</v>
      </c>
    </row>
    <row r="162" spans="1:9" x14ac:dyDescent="0.25">
      <c r="A162">
        <v>2003</v>
      </c>
      <c r="B162">
        <v>2002</v>
      </c>
      <c r="C162" t="s">
        <v>58</v>
      </c>
      <c r="D162" t="s">
        <v>18</v>
      </c>
      <c r="E162">
        <v>10400</v>
      </c>
      <c r="F162">
        <v>52.653894024937941</v>
      </c>
      <c r="G162">
        <v>1.23311259150375E-5</v>
      </c>
      <c r="H162">
        <f t="shared" si="4"/>
        <v>37.586081335401524</v>
      </c>
      <c r="I162">
        <f t="shared" si="5"/>
        <v>90.239975360339457</v>
      </c>
    </row>
    <row r="163" spans="1:9" x14ac:dyDescent="0.25">
      <c r="A163">
        <v>2003</v>
      </c>
      <c r="B163">
        <v>2002</v>
      </c>
      <c r="D163" t="s">
        <v>11</v>
      </c>
      <c r="E163">
        <v>8911</v>
      </c>
      <c r="F163">
        <v>73.97119177468727</v>
      </c>
      <c r="G163">
        <v>0</v>
      </c>
      <c r="H163">
        <f t="shared" si="4"/>
        <v>0</v>
      </c>
      <c r="I163">
        <f t="shared" si="5"/>
        <v>73.97119177468727</v>
      </c>
    </row>
    <row r="164" spans="1:9" x14ac:dyDescent="0.25">
      <c r="A164">
        <v>2003</v>
      </c>
      <c r="B164">
        <v>2002</v>
      </c>
      <c r="D164" t="s">
        <v>12</v>
      </c>
      <c r="E164">
        <v>13648</v>
      </c>
      <c r="F164">
        <v>57.897302047885759</v>
      </c>
      <c r="G164">
        <v>0</v>
      </c>
      <c r="H164">
        <f t="shared" si="4"/>
        <v>0</v>
      </c>
      <c r="I164">
        <f t="shared" si="5"/>
        <v>57.897302047885759</v>
      </c>
    </row>
    <row r="165" spans="1:9" x14ac:dyDescent="0.25">
      <c r="A165">
        <v>2003</v>
      </c>
      <c r="B165">
        <v>2002</v>
      </c>
      <c r="D165" t="s">
        <v>10</v>
      </c>
      <c r="E165">
        <v>31797</v>
      </c>
      <c r="F165">
        <v>60.51794832245605</v>
      </c>
      <c r="G165">
        <v>0</v>
      </c>
      <c r="H165">
        <f t="shared" si="4"/>
        <v>0</v>
      </c>
      <c r="I165">
        <f t="shared" si="5"/>
        <v>60.51794832245605</v>
      </c>
    </row>
    <row r="166" spans="1:9" x14ac:dyDescent="0.25">
      <c r="A166">
        <v>2003</v>
      </c>
      <c r="B166">
        <v>2002</v>
      </c>
      <c r="D166" t="s">
        <v>14</v>
      </c>
      <c r="E166">
        <v>10280</v>
      </c>
      <c r="F166">
        <v>73.333970653290436</v>
      </c>
      <c r="G166">
        <v>0</v>
      </c>
      <c r="H166">
        <f t="shared" si="4"/>
        <v>0</v>
      </c>
      <c r="I166">
        <f t="shared" si="5"/>
        <v>73.333970653290436</v>
      </c>
    </row>
    <row r="167" spans="1:9" x14ac:dyDescent="0.25">
      <c r="A167">
        <v>2003</v>
      </c>
      <c r="B167">
        <v>2002</v>
      </c>
      <c r="D167" t="s">
        <v>13</v>
      </c>
      <c r="E167">
        <v>10280</v>
      </c>
      <c r="F167">
        <v>217.13678385855994</v>
      </c>
      <c r="G167">
        <v>0</v>
      </c>
      <c r="H167">
        <f t="shared" si="4"/>
        <v>0</v>
      </c>
      <c r="I167">
        <f t="shared" si="5"/>
        <v>217.13678385855994</v>
      </c>
    </row>
    <row r="168" spans="1:9" x14ac:dyDescent="0.25">
      <c r="A168">
        <v>2003</v>
      </c>
      <c r="B168">
        <v>2002</v>
      </c>
      <c r="D168" t="s">
        <v>15</v>
      </c>
      <c r="E168">
        <v>10280</v>
      </c>
      <c r="F168">
        <v>291.86067435949337</v>
      </c>
      <c r="G168">
        <v>0</v>
      </c>
      <c r="H168">
        <f t="shared" si="4"/>
        <v>0</v>
      </c>
      <c r="I168">
        <f t="shared" si="5"/>
        <v>291.86067435949337</v>
      </c>
    </row>
    <row r="169" spans="1:9" x14ac:dyDescent="0.25">
      <c r="A169">
        <v>2004</v>
      </c>
      <c r="B169">
        <v>2003</v>
      </c>
      <c r="C169" t="s">
        <v>48</v>
      </c>
      <c r="D169" t="s">
        <v>25</v>
      </c>
      <c r="E169">
        <v>8600</v>
      </c>
      <c r="F169">
        <v>48.199504383813228</v>
      </c>
      <c r="G169">
        <v>1.4704903232501399E-6</v>
      </c>
      <c r="H169">
        <f t="shared" si="4"/>
        <v>3.7063941324593208</v>
      </c>
      <c r="I169">
        <f t="shared" si="5"/>
        <v>51.905898516272551</v>
      </c>
    </row>
    <row r="170" spans="1:9" x14ac:dyDescent="0.25">
      <c r="A170">
        <v>2004</v>
      </c>
      <c r="B170">
        <v>2003</v>
      </c>
      <c r="C170" t="s">
        <v>57</v>
      </c>
      <c r="D170" t="s">
        <v>3</v>
      </c>
      <c r="E170">
        <v>9500</v>
      </c>
      <c r="F170">
        <v>165.76943895034148</v>
      </c>
      <c r="G170">
        <v>5.4618212006433899E-6</v>
      </c>
      <c r="H170">
        <f t="shared" si="4"/>
        <v>15.207298184675322</v>
      </c>
      <c r="I170">
        <f t="shared" si="5"/>
        <v>180.9767371350168</v>
      </c>
    </row>
    <row r="171" spans="1:9" x14ac:dyDescent="0.25">
      <c r="A171">
        <v>2004</v>
      </c>
      <c r="B171">
        <v>2003</v>
      </c>
      <c r="C171" t="s">
        <v>57</v>
      </c>
      <c r="D171" t="s">
        <v>26</v>
      </c>
      <c r="E171">
        <v>7000</v>
      </c>
      <c r="F171">
        <v>21.617988100179883</v>
      </c>
      <c r="G171">
        <v>5.4618212006433899E-6</v>
      </c>
      <c r="H171">
        <f t="shared" si="4"/>
        <v>11.205377609760763</v>
      </c>
      <c r="I171">
        <f t="shared" si="5"/>
        <v>32.823365709940646</v>
      </c>
    </row>
    <row r="172" spans="1:9" x14ac:dyDescent="0.25">
      <c r="A172">
        <v>2004</v>
      </c>
      <c r="B172">
        <v>2003</v>
      </c>
      <c r="C172" t="s">
        <v>57</v>
      </c>
      <c r="D172" t="s">
        <v>8</v>
      </c>
      <c r="E172">
        <v>10450</v>
      </c>
      <c r="F172">
        <v>182.21480559014807</v>
      </c>
      <c r="G172">
        <v>5.4618212006433899E-6</v>
      </c>
      <c r="H172">
        <f t="shared" si="4"/>
        <v>16.728028003142857</v>
      </c>
      <c r="I172">
        <f t="shared" si="5"/>
        <v>198.94283359329094</v>
      </c>
    </row>
    <row r="173" spans="1:9" x14ac:dyDescent="0.25">
      <c r="A173">
        <v>2004</v>
      </c>
      <c r="B173">
        <v>2003</v>
      </c>
      <c r="D173" t="s">
        <v>32</v>
      </c>
      <c r="E173">
        <v>10338</v>
      </c>
      <c r="F173">
        <v>83.772831609824792</v>
      </c>
      <c r="G173">
        <v>0</v>
      </c>
      <c r="H173">
        <f t="shared" si="4"/>
        <v>0</v>
      </c>
      <c r="I173">
        <f t="shared" si="5"/>
        <v>83.772831609824792</v>
      </c>
    </row>
    <row r="174" spans="1:9" x14ac:dyDescent="0.25">
      <c r="A174">
        <v>2004</v>
      </c>
      <c r="B174">
        <v>2003</v>
      </c>
      <c r="D174" t="s">
        <v>6</v>
      </c>
      <c r="E174">
        <v>6750</v>
      </c>
      <c r="F174">
        <v>74.917905078179061</v>
      </c>
      <c r="G174">
        <v>0</v>
      </c>
      <c r="H174">
        <f t="shared" si="4"/>
        <v>0</v>
      </c>
      <c r="I174">
        <f t="shared" si="5"/>
        <v>74.917905078179061</v>
      </c>
    </row>
    <row r="175" spans="1:9" x14ac:dyDescent="0.25">
      <c r="A175">
        <v>2004</v>
      </c>
      <c r="B175">
        <v>2003</v>
      </c>
      <c r="C175" t="s">
        <v>58</v>
      </c>
      <c r="D175" t="s">
        <v>18</v>
      </c>
      <c r="E175">
        <v>10400</v>
      </c>
      <c r="F175">
        <v>48.152778930861132</v>
      </c>
      <c r="G175">
        <v>1.26158733288365E-5</v>
      </c>
      <c r="H175">
        <f t="shared" si="4"/>
        <v>38.454010146512189</v>
      </c>
      <c r="I175">
        <f t="shared" si="5"/>
        <v>86.606789077373321</v>
      </c>
    </row>
    <row r="176" spans="1:9" x14ac:dyDescent="0.25">
      <c r="A176">
        <v>2004</v>
      </c>
      <c r="B176">
        <v>2003</v>
      </c>
      <c r="D176" t="s">
        <v>11</v>
      </c>
      <c r="E176">
        <v>8911</v>
      </c>
      <c r="F176">
        <v>71.892343107287076</v>
      </c>
      <c r="G176">
        <v>0</v>
      </c>
      <c r="H176">
        <f t="shared" si="4"/>
        <v>0</v>
      </c>
      <c r="I176">
        <f t="shared" si="5"/>
        <v>71.892343107287076</v>
      </c>
    </row>
    <row r="177" spans="1:9" x14ac:dyDescent="0.25">
      <c r="A177">
        <v>2004</v>
      </c>
      <c r="B177">
        <v>2003</v>
      </c>
      <c r="D177" t="s">
        <v>12</v>
      </c>
      <c r="E177">
        <v>13648</v>
      </c>
      <c r="F177">
        <v>57.64915693134872</v>
      </c>
      <c r="G177">
        <v>0</v>
      </c>
      <c r="H177">
        <f t="shared" si="4"/>
        <v>0</v>
      </c>
      <c r="I177">
        <f t="shared" si="5"/>
        <v>57.64915693134872</v>
      </c>
    </row>
    <row r="178" spans="1:9" x14ac:dyDescent="0.25">
      <c r="A178">
        <v>2004</v>
      </c>
      <c r="B178">
        <v>2003</v>
      </c>
      <c r="D178" t="s">
        <v>10</v>
      </c>
      <c r="E178">
        <v>36468</v>
      </c>
      <c r="F178">
        <v>72.282512008539413</v>
      </c>
      <c r="G178">
        <v>0</v>
      </c>
      <c r="H178">
        <f t="shared" si="4"/>
        <v>0</v>
      </c>
      <c r="I178">
        <f t="shared" si="5"/>
        <v>72.282512008539413</v>
      </c>
    </row>
    <row r="179" spans="1:9" x14ac:dyDescent="0.25">
      <c r="A179">
        <v>2004</v>
      </c>
      <c r="B179">
        <v>2003</v>
      </c>
      <c r="D179" t="s">
        <v>14</v>
      </c>
      <c r="E179">
        <v>10280</v>
      </c>
      <c r="F179">
        <v>73.040911397075803</v>
      </c>
      <c r="G179">
        <v>0</v>
      </c>
      <c r="H179">
        <f t="shared" si="4"/>
        <v>0</v>
      </c>
      <c r="I179">
        <f t="shared" si="5"/>
        <v>73.040911397075803</v>
      </c>
    </row>
    <row r="180" spans="1:9" x14ac:dyDescent="0.25">
      <c r="A180">
        <v>2004</v>
      </c>
      <c r="B180">
        <v>2003</v>
      </c>
      <c r="D180" t="s">
        <v>13</v>
      </c>
      <c r="E180">
        <v>10280</v>
      </c>
      <c r="F180">
        <v>237.19939117199394</v>
      </c>
      <c r="G180">
        <v>0</v>
      </c>
      <c r="H180">
        <f t="shared" si="4"/>
        <v>0</v>
      </c>
      <c r="I180">
        <f t="shared" si="5"/>
        <v>237.19939117199394</v>
      </c>
    </row>
    <row r="181" spans="1:9" x14ac:dyDescent="0.25">
      <c r="A181">
        <v>2004</v>
      </c>
      <c r="B181">
        <v>2003</v>
      </c>
      <c r="D181" t="s">
        <v>15</v>
      </c>
      <c r="E181">
        <v>10280</v>
      </c>
      <c r="F181">
        <v>322.241594022416</v>
      </c>
      <c r="G181">
        <v>0</v>
      </c>
      <c r="H181">
        <f t="shared" si="4"/>
        <v>0</v>
      </c>
      <c r="I181">
        <f t="shared" si="5"/>
        <v>322.241594022416</v>
      </c>
    </row>
    <row r="182" spans="1:9" x14ac:dyDescent="0.25">
      <c r="A182">
        <v>2005</v>
      </c>
      <c r="B182">
        <v>2004</v>
      </c>
      <c r="C182" t="s">
        <v>48</v>
      </c>
      <c r="D182" t="s">
        <v>25</v>
      </c>
      <c r="E182">
        <v>8600</v>
      </c>
      <c r="F182">
        <v>49.579843753381375</v>
      </c>
      <c r="G182">
        <v>1.5220003703142601E-6</v>
      </c>
      <c r="H182">
        <f t="shared" si="4"/>
        <v>3.8362260213079242</v>
      </c>
      <c r="I182">
        <f t="shared" si="5"/>
        <v>53.416069774689298</v>
      </c>
    </row>
    <row r="183" spans="1:9" x14ac:dyDescent="0.25">
      <c r="A183">
        <v>2005</v>
      </c>
      <c r="B183">
        <v>2004</v>
      </c>
      <c r="C183" t="s">
        <v>57</v>
      </c>
      <c r="D183" t="s">
        <v>3</v>
      </c>
      <c r="E183">
        <v>9500</v>
      </c>
      <c r="F183">
        <v>165.76943895034148</v>
      </c>
      <c r="G183">
        <v>5.4519416250063104E-6</v>
      </c>
      <c r="H183">
        <f t="shared" si="4"/>
        <v>15.179790573728003</v>
      </c>
      <c r="I183">
        <f t="shared" si="5"/>
        <v>180.94922952406949</v>
      </c>
    </row>
    <row r="184" spans="1:9" x14ac:dyDescent="0.25">
      <c r="A184">
        <v>2005</v>
      </c>
      <c r="B184">
        <v>2004</v>
      </c>
      <c r="C184" t="s">
        <v>57</v>
      </c>
      <c r="D184" t="s">
        <v>26</v>
      </c>
      <c r="E184">
        <v>6800</v>
      </c>
      <c r="F184">
        <v>21.273020407279972</v>
      </c>
      <c r="G184">
        <v>5.4519416250063104E-6</v>
      </c>
      <c r="H184">
        <f t="shared" si="4"/>
        <v>10.865534305405308</v>
      </c>
      <c r="I184">
        <f t="shared" si="5"/>
        <v>32.138554712685277</v>
      </c>
    </row>
    <row r="185" spans="1:9" x14ac:dyDescent="0.25">
      <c r="A185">
        <v>2005</v>
      </c>
      <c r="B185">
        <v>2004</v>
      </c>
      <c r="C185" t="s">
        <v>57</v>
      </c>
      <c r="D185" t="s">
        <v>8</v>
      </c>
      <c r="E185">
        <v>10450</v>
      </c>
      <c r="F185">
        <v>171.64967863403234</v>
      </c>
      <c r="G185">
        <v>5.4519416250063104E-6</v>
      </c>
      <c r="H185">
        <f t="shared" si="4"/>
        <v>16.697769631100805</v>
      </c>
      <c r="I185">
        <f t="shared" si="5"/>
        <v>188.34744826513315</v>
      </c>
    </row>
    <row r="186" spans="1:9" x14ac:dyDescent="0.25">
      <c r="A186">
        <v>2005</v>
      </c>
      <c r="B186">
        <v>2004</v>
      </c>
      <c r="D186" t="s">
        <v>6</v>
      </c>
      <c r="E186">
        <v>6960</v>
      </c>
      <c r="F186">
        <v>144.49282066264146</v>
      </c>
      <c r="G186">
        <v>0</v>
      </c>
      <c r="H186">
        <f t="shared" si="4"/>
        <v>0</v>
      </c>
      <c r="I186">
        <f t="shared" si="5"/>
        <v>144.49282066264146</v>
      </c>
    </row>
    <row r="187" spans="1:9" x14ac:dyDescent="0.25">
      <c r="A187">
        <v>2005</v>
      </c>
      <c r="B187">
        <v>2004</v>
      </c>
      <c r="C187" t="s">
        <v>58</v>
      </c>
      <c r="D187" t="s">
        <v>18</v>
      </c>
      <c r="E187">
        <v>10400</v>
      </c>
      <c r="F187">
        <v>47.780939739973697</v>
      </c>
      <c r="G187">
        <v>1.43227049773603E-5</v>
      </c>
      <c r="H187">
        <f t="shared" si="4"/>
        <v>43.656545065810988</v>
      </c>
      <c r="I187">
        <f t="shared" si="5"/>
        <v>91.437484805784692</v>
      </c>
    </row>
    <row r="188" spans="1:9" x14ac:dyDescent="0.25">
      <c r="A188">
        <v>2005</v>
      </c>
      <c r="B188">
        <v>2004</v>
      </c>
      <c r="D188" t="s">
        <v>11</v>
      </c>
      <c r="E188">
        <v>8911</v>
      </c>
      <c r="F188">
        <v>71.279719220380116</v>
      </c>
      <c r="G188">
        <v>0</v>
      </c>
      <c r="H188">
        <f t="shared" si="4"/>
        <v>0</v>
      </c>
      <c r="I188">
        <f t="shared" si="5"/>
        <v>71.279719220380116</v>
      </c>
    </row>
    <row r="189" spans="1:9" x14ac:dyDescent="0.25">
      <c r="A189">
        <v>2005</v>
      </c>
      <c r="B189">
        <v>2004</v>
      </c>
      <c r="D189" t="s">
        <v>12</v>
      </c>
      <c r="E189">
        <v>13648</v>
      </c>
      <c r="F189">
        <v>57.2189323044676</v>
      </c>
      <c r="G189">
        <v>0</v>
      </c>
      <c r="H189">
        <f t="shared" si="4"/>
        <v>0</v>
      </c>
      <c r="I189">
        <f t="shared" si="5"/>
        <v>57.2189323044676</v>
      </c>
    </row>
    <row r="190" spans="1:9" x14ac:dyDescent="0.25">
      <c r="A190">
        <v>2005</v>
      </c>
      <c r="B190">
        <v>2004</v>
      </c>
      <c r="D190" t="s">
        <v>10</v>
      </c>
      <c r="E190">
        <v>36468</v>
      </c>
      <c r="F190">
        <v>98.353598402290231</v>
      </c>
      <c r="G190">
        <v>0</v>
      </c>
      <c r="H190">
        <f t="shared" si="4"/>
        <v>0</v>
      </c>
      <c r="I190">
        <f t="shared" si="5"/>
        <v>98.353598402290231</v>
      </c>
    </row>
    <row r="191" spans="1:9" x14ac:dyDescent="0.25">
      <c r="A191">
        <v>2005</v>
      </c>
      <c r="B191">
        <v>2004</v>
      </c>
      <c r="D191" t="s">
        <v>32</v>
      </c>
      <c r="E191">
        <v>10338</v>
      </c>
      <c r="F191">
        <v>73.409130256010727</v>
      </c>
      <c r="G191">
        <v>0</v>
      </c>
      <c r="H191">
        <f t="shared" si="4"/>
        <v>0</v>
      </c>
      <c r="I191">
        <f t="shared" si="5"/>
        <v>73.409130256010727</v>
      </c>
    </row>
    <row r="192" spans="1:9" x14ac:dyDescent="0.25">
      <c r="A192">
        <v>2005</v>
      </c>
      <c r="B192">
        <v>2004</v>
      </c>
      <c r="D192" t="s">
        <v>14</v>
      </c>
      <c r="E192">
        <v>10280</v>
      </c>
      <c r="F192">
        <v>78.551616928881117</v>
      </c>
      <c r="G192">
        <v>0</v>
      </c>
      <c r="H192">
        <f t="shared" si="4"/>
        <v>0</v>
      </c>
      <c r="I192">
        <f t="shared" si="5"/>
        <v>78.551616928881117</v>
      </c>
    </row>
    <row r="193" spans="1:9" x14ac:dyDescent="0.25">
      <c r="A193">
        <v>2005</v>
      </c>
      <c r="B193">
        <v>2004</v>
      </c>
      <c r="D193" t="s">
        <v>13</v>
      </c>
      <c r="E193">
        <v>10280</v>
      </c>
      <c r="F193">
        <v>235.35999480620663</v>
      </c>
      <c r="G193">
        <v>0</v>
      </c>
      <c r="H193">
        <f t="shared" si="4"/>
        <v>0</v>
      </c>
      <c r="I193">
        <f t="shared" si="5"/>
        <v>235.35999480620663</v>
      </c>
    </row>
    <row r="194" spans="1:9" x14ac:dyDescent="0.25">
      <c r="A194">
        <v>2005</v>
      </c>
      <c r="B194">
        <v>2004</v>
      </c>
      <c r="D194" t="s">
        <v>15</v>
      </c>
      <c r="E194">
        <v>10280</v>
      </c>
      <c r="F194">
        <v>319.76995823324461</v>
      </c>
      <c r="G194">
        <v>0</v>
      </c>
      <c r="H194">
        <f t="shared" si="4"/>
        <v>0</v>
      </c>
      <c r="I194">
        <f t="shared" si="5"/>
        <v>319.76995823324461</v>
      </c>
    </row>
    <row r="195" spans="1:9" x14ac:dyDescent="0.25">
      <c r="A195">
        <v>2006</v>
      </c>
      <c r="B195">
        <v>2005</v>
      </c>
      <c r="C195" t="s">
        <v>48</v>
      </c>
      <c r="D195" t="s">
        <v>25</v>
      </c>
      <c r="E195">
        <v>8600</v>
      </c>
      <c r="F195">
        <v>49.750703913442372</v>
      </c>
      <c r="G195">
        <v>1.6836258476591701E-6</v>
      </c>
      <c r="H195">
        <f t="shared" si="4"/>
        <v>4.2436055949205347</v>
      </c>
      <c r="I195">
        <f t="shared" si="5"/>
        <v>53.994309508362903</v>
      </c>
    </row>
    <row r="196" spans="1:9" x14ac:dyDescent="0.25">
      <c r="A196">
        <v>2006</v>
      </c>
      <c r="B196">
        <v>2005</v>
      </c>
      <c r="C196" t="s">
        <v>57</v>
      </c>
      <c r="D196" t="s">
        <v>3</v>
      </c>
      <c r="E196">
        <v>9500</v>
      </c>
      <c r="F196">
        <v>165.76943895034148</v>
      </c>
      <c r="G196">
        <v>7.8899328939321905E-6</v>
      </c>
      <c r="H196">
        <f t="shared" ref="H196:H259" si="6">G196*1000000/(3412/E196)</f>
        <v>21.967867084512253</v>
      </c>
      <c r="I196">
        <f t="shared" ref="I196:I259" si="7">H196+F196</f>
        <v>187.73730603485373</v>
      </c>
    </row>
    <row r="197" spans="1:9" x14ac:dyDescent="0.25">
      <c r="A197">
        <v>2006</v>
      </c>
      <c r="B197">
        <v>2005</v>
      </c>
      <c r="C197" t="s">
        <v>57</v>
      </c>
      <c r="D197" t="s">
        <v>26</v>
      </c>
      <c r="E197">
        <v>6800</v>
      </c>
      <c r="F197">
        <v>21.34836772930354</v>
      </c>
      <c r="G197">
        <v>7.8899328939321905E-6</v>
      </c>
      <c r="H197">
        <f t="shared" si="6"/>
        <v>15.72436801838772</v>
      </c>
      <c r="I197">
        <f t="shared" si="7"/>
        <v>37.072735747691262</v>
      </c>
    </row>
    <row r="198" spans="1:9" x14ac:dyDescent="0.25">
      <c r="A198">
        <v>2006</v>
      </c>
      <c r="B198">
        <v>2005</v>
      </c>
      <c r="C198" t="s">
        <v>57</v>
      </c>
      <c r="D198" t="s">
        <v>8</v>
      </c>
      <c r="E198">
        <v>10450</v>
      </c>
      <c r="F198">
        <v>172.32301981503161</v>
      </c>
      <c r="G198">
        <v>7.8899328939321905E-6</v>
      </c>
      <c r="H198">
        <f t="shared" si="6"/>
        <v>24.164653792963481</v>
      </c>
      <c r="I198">
        <f t="shared" si="7"/>
        <v>196.48767360799511</v>
      </c>
    </row>
    <row r="199" spans="1:9" x14ac:dyDescent="0.25">
      <c r="A199">
        <v>2006</v>
      </c>
      <c r="B199">
        <v>2005</v>
      </c>
      <c r="D199" t="s">
        <v>6</v>
      </c>
      <c r="E199">
        <v>6960</v>
      </c>
      <c r="F199">
        <v>144.93484186993157</v>
      </c>
      <c r="G199">
        <v>0</v>
      </c>
      <c r="H199">
        <f t="shared" si="6"/>
        <v>0</v>
      </c>
      <c r="I199">
        <f t="shared" si="7"/>
        <v>144.93484186993157</v>
      </c>
    </row>
    <row r="200" spans="1:9" x14ac:dyDescent="0.25">
      <c r="A200">
        <v>2006</v>
      </c>
      <c r="B200">
        <v>2005</v>
      </c>
      <c r="C200" t="s">
        <v>58</v>
      </c>
      <c r="D200" t="s">
        <v>18</v>
      </c>
      <c r="E200">
        <v>10400</v>
      </c>
      <c r="F200">
        <v>47.92174169803959</v>
      </c>
      <c r="G200">
        <v>1.5801873968879499E-5</v>
      </c>
      <c r="H200">
        <f t="shared" si="6"/>
        <v>48.165149260359549</v>
      </c>
      <c r="I200">
        <f t="shared" si="7"/>
        <v>96.086890958399138</v>
      </c>
    </row>
    <row r="201" spans="1:9" x14ac:dyDescent="0.25">
      <c r="A201">
        <v>2006</v>
      </c>
      <c r="B201">
        <v>2005</v>
      </c>
      <c r="D201" t="s">
        <v>11</v>
      </c>
      <c r="E201">
        <v>8911</v>
      </c>
      <c r="F201">
        <v>71.616144040295382</v>
      </c>
      <c r="G201">
        <v>0</v>
      </c>
      <c r="H201">
        <f t="shared" si="6"/>
        <v>0</v>
      </c>
      <c r="I201">
        <f t="shared" si="7"/>
        <v>71.616144040295382</v>
      </c>
    </row>
    <row r="202" spans="1:9" x14ac:dyDescent="0.25">
      <c r="A202">
        <v>2006</v>
      </c>
      <c r="B202">
        <v>2005</v>
      </c>
      <c r="D202" t="s">
        <v>12</v>
      </c>
      <c r="E202">
        <v>13648</v>
      </c>
      <c r="F202">
        <v>57.399889121392491</v>
      </c>
      <c r="G202">
        <v>0</v>
      </c>
      <c r="H202">
        <f t="shared" si="6"/>
        <v>0</v>
      </c>
      <c r="I202">
        <f t="shared" si="7"/>
        <v>57.399889121392491</v>
      </c>
    </row>
    <row r="203" spans="1:9" x14ac:dyDescent="0.25">
      <c r="A203">
        <v>2006</v>
      </c>
      <c r="B203">
        <v>2005</v>
      </c>
      <c r="D203" t="s">
        <v>10</v>
      </c>
      <c r="E203">
        <v>35460</v>
      </c>
      <c r="F203">
        <v>68.103343080406589</v>
      </c>
      <c r="G203">
        <v>0</v>
      </c>
      <c r="H203">
        <f t="shared" si="6"/>
        <v>0</v>
      </c>
      <c r="I203">
        <f t="shared" si="7"/>
        <v>68.103343080406589</v>
      </c>
    </row>
    <row r="204" spans="1:9" x14ac:dyDescent="0.25">
      <c r="A204">
        <v>2006</v>
      </c>
      <c r="B204">
        <v>2005</v>
      </c>
      <c r="D204" t="s">
        <v>32</v>
      </c>
      <c r="E204">
        <v>10338</v>
      </c>
      <c r="F204">
        <v>70.092378752886844</v>
      </c>
      <c r="G204">
        <v>0</v>
      </c>
      <c r="H204">
        <f t="shared" si="6"/>
        <v>0</v>
      </c>
      <c r="I204">
        <f t="shared" si="7"/>
        <v>70.092378752886844</v>
      </c>
    </row>
    <row r="205" spans="1:9" x14ac:dyDescent="0.25">
      <c r="A205">
        <v>2006</v>
      </c>
      <c r="B205">
        <v>2005</v>
      </c>
      <c r="D205" t="s">
        <v>14</v>
      </c>
      <c r="E205">
        <v>10280</v>
      </c>
      <c r="F205">
        <v>78.783820360586475</v>
      </c>
      <c r="G205">
        <v>0</v>
      </c>
      <c r="H205">
        <f t="shared" si="6"/>
        <v>0</v>
      </c>
      <c r="I205">
        <f t="shared" si="7"/>
        <v>78.783820360586475</v>
      </c>
    </row>
    <row r="206" spans="1:9" x14ac:dyDescent="0.25">
      <c r="A206">
        <v>2006</v>
      </c>
      <c r="B206">
        <v>2005</v>
      </c>
      <c r="D206" t="s">
        <v>13</v>
      </c>
      <c r="E206">
        <v>10280</v>
      </c>
      <c r="F206">
        <v>236.11945964756876</v>
      </c>
      <c r="G206">
        <v>0</v>
      </c>
      <c r="H206">
        <f t="shared" si="6"/>
        <v>0</v>
      </c>
      <c r="I206">
        <f t="shared" si="7"/>
        <v>236.11945964756876</v>
      </c>
    </row>
    <row r="207" spans="1:9" x14ac:dyDescent="0.25">
      <c r="A207">
        <v>2006</v>
      </c>
      <c r="B207">
        <v>2005</v>
      </c>
      <c r="D207" t="s">
        <v>15</v>
      </c>
      <c r="E207">
        <v>10280</v>
      </c>
      <c r="F207">
        <v>320.78416484756457</v>
      </c>
      <c r="G207">
        <v>0</v>
      </c>
      <c r="H207">
        <f t="shared" si="6"/>
        <v>0</v>
      </c>
      <c r="I207">
        <f t="shared" si="7"/>
        <v>320.78416484756457</v>
      </c>
    </row>
    <row r="208" spans="1:9" x14ac:dyDescent="0.25">
      <c r="A208">
        <v>2007</v>
      </c>
      <c r="B208">
        <v>2006</v>
      </c>
      <c r="C208" t="s">
        <v>48</v>
      </c>
      <c r="D208" t="s">
        <v>25</v>
      </c>
      <c r="E208">
        <v>8600</v>
      </c>
      <c r="F208">
        <v>49.670450839115219</v>
      </c>
      <c r="G208">
        <v>1.8041770249389601E-6</v>
      </c>
      <c r="H208">
        <f t="shared" si="6"/>
        <v>4.5474567451568166</v>
      </c>
      <c r="I208">
        <f t="shared" si="7"/>
        <v>54.217907584272034</v>
      </c>
    </row>
    <row r="209" spans="1:9" x14ac:dyDescent="0.25">
      <c r="A209">
        <v>2007</v>
      </c>
      <c r="B209">
        <v>2006</v>
      </c>
      <c r="C209" t="s">
        <v>57</v>
      </c>
      <c r="D209" t="s">
        <v>3</v>
      </c>
      <c r="E209">
        <v>9500</v>
      </c>
      <c r="F209">
        <v>165.76943895034148</v>
      </c>
      <c r="G209">
        <v>8.8927778803204199E-6</v>
      </c>
      <c r="H209">
        <f t="shared" si="6"/>
        <v>24.760079092334109</v>
      </c>
      <c r="I209">
        <f t="shared" si="7"/>
        <v>190.52951804267559</v>
      </c>
    </row>
    <row r="210" spans="1:9" x14ac:dyDescent="0.25">
      <c r="A210">
        <v>2007</v>
      </c>
      <c r="B210">
        <v>2006</v>
      </c>
      <c r="C210" t="s">
        <v>57</v>
      </c>
      <c r="D210" t="s">
        <v>26</v>
      </c>
      <c r="E210">
        <v>6800</v>
      </c>
      <c r="F210">
        <v>21.305718634485757</v>
      </c>
      <c r="G210">
        <v>8.8927778803204199E-6</v>
      </c>
      <c r="H210">
        <f t="shared" si="6"/>
        <v>17.723003981881259</v>
      </c>
      <c r="I210">
        <f t="shared" si="7"/>
        <v>39.02872261636702</v>
      </c>
    </row>
    <row r="211" spans="1:9" x14ac:dyDescent="0.25">
      <c r="A211">
        <v>2007</v>
      </c>
      <c r="B211">
        <v>2006</v>
      </c>
      <c r="C211" t="s">
        <v>57</v>
      </c>
      <c r="D211" t="s">
        <v>8</v>
      </c>
      <c r="E211">
        <v>10450</v>
      </c>
      <c r="F211">
        <v>171.92514677103719</v>
      </c>
      <c r="G211">
        <v>8.8927778803204199E-6</v>
      </c>
      <c r="H211">
        <f t="shared" si="6"/>
        <v>27.236087001567526</v>
      </c>
      <c r="I211">
        <f t="shared" si="7"/>
        <v>199.1612337726047</v>
      </c>
    </row>
    <row r="212" spans="1:9" x14ac:dyDescent="0.25">
      <c r="A212">
        <v>2007</v>
      </c>
      <c r="B212">
        <v>2006</v>
      </c>
      <c r="D212" t="s">
        <v>6</v>
      </c>
      <c r="E212">
        <v>6960</v>
      </c>
      <c r="F212">
        <v>144.7501834637965</v>
      </c>
      <c r="G212">
        <v>0</v>
      </c>
      <c r="H212">
        <f t="shared" si="6"/>
        <v>0</v>
      </c>
      <c r="I212">
        <f t="shared" si="7"/>
        <v>144.7501834637965</v>
      </c>
    </row>
    <row r="213" spans="1:9" x14ac:dyDescent="0.25">
      <c r="A213">
        <v>2007</v>
      </c>
      <c r="B213">
        <v>2006</v>
      </c>
      <c r="C213" t="s">
        <v>58</v>
      </c>
      <c r="D213" t="s">
        <v>18</v>
      </c>
      <c r="E213">
        <v>10400</v>
      </c>
      <c r="F213">
        <v>47.864158648619267</v>
      </c>
      <c r="G213">
        <v>1.98672984817243E-5</v>
      </c>
      <c r="H213">
        <f t="shared" si="6"/>
        <v>60.556830073251092</v>
      </c>
      <c r="I213">
        <f t="shared" si="7"/>
        <v>108.42098872187036</v>
      </c>
    </row>
    <row r="214" spans="1:9" x14ac:dyDescent="0.25">
      <c r="A214">
        <v>2007</v>
      </c>
      <c r="B214">
        <v>2006</v>
      </c>
      <c r="D214" t="s">
        <v>11</v>
      </c>
      <c r="E214">
        <v>8911</v>
      </c>
      <c r="F214">
        <v>71.210657208088719</v>
      </c>
      <c r="G214">
        <v>0</v>
      </c>
      <c r="H214">
        <f t="shared" si="6"/>
        <v>0</v>
      </c>
      <c r="I214">
        <f t="shared" si="7"/>
        <v>71.210657208088719</v>
      </c>
    </row>
    <row r="215" spans="1:9" x14ac:dyDescent="0.25">
      <c r="A215">
        <v>2007</v>
      </c>
      <c r="B215">
        <v>2006</v>
      </c>
      <c r="D215" t="s">
        <v>12</v>
      </c>
      <c r="E215">
        <v>13648</v>
      </c>
      <c r="F215">
        <v>57.316295953312824</v>
      </c>
      <c r="G215">
        <v>0</v>
      </c>
      <c r="H215">
        <f t="shared" si="6"/>
        <v>0</v>
      </c>
      <c r="I215">
        <f t="shared" si="7"/>
        <v>57.316295953312824</v>
      </c>
    </row>
    <row r="216" spans="1:9" x14ac:dyDescent="0.25">
      <c r="A216">
        <v>2007</v>
      </c>
      <c r="B216">
        <v>2006</v>
      </c>
      <c r="D216" t="s">
        <v>10</v>
      </c>
      <c r="E216">
        <v>30641</v>
      </c>
      <c r="F216">
        <v>72.679328580747367</v>
      </c>
      <c r="G216">
        <v>0</v>
      </c>
      <c r="H216">
        <f t="shared" si="6"/>
        <v>0</v>
      </c>
      <c r="I216">
        <f t="shared" si="7"/>
        <v>72.679328580747367</v>
      </c>
    </row>
    <row r="217" spans="1:9" x14ac:dyDescent="0.25">
      <c r="A217">
        <v>2007</v>
      </c>
      <c r="B217">
        <v>2006</v>
      </c>
      <c r="D217" t="s">
        <v>32</v>
      </c>
      <c r="E217">
        <v>10107</v>
      </c>
      <c r="F217">
        <v>69.978443003913895</v>
      </c>
      <c r="G217">
        <v>0</v>
      </c>
      <c r="H217">
        <f t="shared" si="6"/>
        <v>0</v>
      </c>
      <c r="I217">
        <f t="shared" si="7"/>
        <v>69.978443003913895</v>
      </c>
    </row>
    <row r="218" spans="1:9" x14ac:dyDescent="0.25">
      <c r="A218">
        <v>2007</v>
      </c>
      <c r="B218">
        <v>2006</v>
      </c>
      <c r="D218" t="s">
        <v>14</v>
      </c>
      <c r="E218">
        <v>10280</v>
      </c>
      <c r="F218">
        <v>78.689830669710801</v>
      </c>
      <c r="G218">
        <v>0</v>
      </c>
      <c r="H218">
        <f t="shared" si="6"/>
        <v>0</v>
      </c>
      <c r="I218">
        <f t="shared" si="7"/>
        <v>78.689830669710801</v>
      </c>
    </row>
    <row r="219" spans="1:9" x14ac:dyDescent="0.25">
      <c r="A219">
        <v>2007</v>
      </c>
      <c r="B219">
        <v>2006</v>
      </c>
      <c r="D219" t="s">
        <v>13</v>
      </c>
      <c r="E219">
        <v>10280</v>
      </c>
      <c r="F219">
        <v>235.85290280495761</v>
      </c>
      <c r="G219">
        <v>0</v>
      </c>
      <c r="H219">
        <f t="shared" si="6"/>
        <v>0</v>
      </c>
      <c r="I219">
        <f t="shared" si="7"/>
        <v>235.85290280495761</v>
      </c>
    </row>
    <row r="220" spans="1:9" x14ac:dyDescent="0.25">
      <c r="A220">
        <v>2007</v>
      </c>
      <c r="B220">
        <v>2006</v>
      </c>
      <c r="D220" t="s">
        <v>15</v>
      </c>
      <c r="E220">
        <v>10280</v>
      </c>
      <c r="F220">
        <v>320.35836594911939</v>
      </c>
      <c r="G220">
        <v>0</v>
      </c>
      <c r="H220">
        <f t="shared" si="6"/>
        <v>0</v>
      </c>
      <c r="I220">
        <f t="shared" si="7"/>
        <v>320.35836594911939</v>
      </c>
    </row>
    <row r="221" spans="1:9" x14ac:dyDescent="0.25">
      <c r="A221">
        <v>2008</v>
      </c>
      <c r="B221">
        <v>2007</v>
      </c>
      <c r="C221" t="s">
        <v>48</v>
      </c>
      <c r="D221" t="s">
        <v>25</v>
      </c>
      <c r="E221">
        <v>8740</v>
      </c>
      <c r="F221">
        <v>55.579477858929913</v>
      </c>
      <c r="G221">
        <v>1.85101529531124E-6</v>
      </c>
      <c r="H221">
        <f t="shared" si="6"/>
        <v>4.74146356419116</v>
      </c>
      <c r="I221">
        <f t="shared" si="7"/>
        <v>60.32094142312107</v>
      </c>
    </row>
    <row r="222" spans="1:9" x14ac:dyDescent="0.25">
      <c r="A222">
        <v>2008</v>
      </c>
      <c r="B222">
        <v>2007</v>
      </c>
      <c r="C222" t="s">
        <v>57</v>
      </c>
      <c r="D222" t="s">
        <v>3</v>
      </c>
      <c r="E222">
        <v>9500</v>
      </c>
      <c r="F222">
        <v>165.76943895034148</v>
      </c>
      <c r="G222">
        <v>9.6086411958852903E-6</v>
      </c>
      <c r="H222">
        <f t="shared" si="6"/>
        <v>26.753250691943219</v>
      </c>
      <c r="I222">
        <f t="shared" si="7"/>
        <v>192.52268964228469</v>
      </c>
    </row>
    <row r="223" spans="1:9" x14ac:dyDescent="0.25">
      <c r="A223">
        <v>2008</v>
      </c>
      <c r="B223">
        <v>2007</v>
      </c>
      <c r="C223" t="s">
        <v>57</v>
      </c>
      <c r="D223" t="s">
        <v>26</v>
      </c>
      <c r="E223">
        <v>6800</v>
      </c>
      <c r="F223">
        <v>23.841902176148754</v>
      </c>
      <c r="G223">
        <v>9.6086411958852903E-6</v>
      </c>
      <c r="H223">
        <f t="shared" si="6"/>
        <v>19.14969523212778</v>
      </c>
      <c r="I223">
        <f t="shared" si="7"/>
        <v>42.991597408276533</v>
      </c>
    </row>
    <row r="224" spans="1:9" x14ac:dyDescent="0.25">
      <c r="A224">
        <v>2008</v>
      </c>
      <c r="B224">
        <v>2007</v>
      </c>
      <c r="C224" t="s">
        <v>57</v>
      </c>
      <c r="D224" t="s">
        <v>8</v>
      </c>
      <c r="E224">
        <v>10450</v>
      </c>
      <c r="F224">
        <v>193.26140935456007</v>
      </c>
      <c r="G224">
        <v>9.6086411958852903E-6</v>
      </c>
      <c r="H224">
        <f t="shared" si="6"/>
        <v>29.428575761137541</v>
      </c>
      <c r="I224">
        <f t="shared" si="7"/>
        <v>222.68998511569762</v>
      </c>
    </row>
    <row r="225" spans="1:9" x14ac:dyDescent="0.25">
      <c r="A225">
        <v>2008</v>
      </c>
      <c r="B225">
        <v>2007</v>
      </c>
      <c r="D225" t="s">
        <v>6</v>
      </c>
      <c r="E225">
        <v>6960</v>
      </c>
      <c r="F225">
        <v>159.02026409971614</v>
      </c>
      <c r="G225">
        <v>0</v>
      </c>
      <c r="H225">
        <f t="shared" si="6"/>
        <v>0</v>
      </c>
      <c r="I225">
        <f t="shared" si="7"/>
        <v>159.02026409971614</v>
      </c>
    </row>
    <row r="226" spans="1:9" x14ac:dyDescent="0.25">
      <c r="A226">
        <v>2008</v>
      </c>
      <c r="B226">
        <v>2007</v>
      </c>
      <c r="C226" t="s">
        <v>58</v>
      </c>
      <c r="D226" t="s">
        <v>18</v>
      </c>
      <c r="E226">
        <v>10400</v>
      </c>
      <c r="F226">
        <v>53.69538305428717</v>
      </c>
      <c r="G226">
        <v>3.4087798528259697E-5</v>
      </c>
      <c r="H226">
        <f t="shared" si="6"/>
        <v>103.90184780008816</v>
      </c>
      <c r="I226">
        <f t="shared" si="7"/>
        <v>157.59723085437534</v>
      </c>
    </row>
    <row r="227" spans="1:9" x14ac:dyDescent="0.25">
      <c r="A227">
        <v>2008</v>
      </c>
      <c r="B227">
        <v>2007</v>
      </c>
      <c r="D227" t="s">
        <v>11</v>
      </c>
      <c r="E227">
        <v>8911</v>
      </c>
      <c r="F227">
        <v>103.06654998709793</v>
      </c>
      <c r="G227">
        <v>0</v>
      </c>
      <c r="H227">
        <f t="shared" si="6"/>
        <v>0</v>
      </c>
      <c r="I227">
        <f t="shared" si="7"/>
        <v>103.06654998709793</v>
      </c>
    </row>
    <row r="228" spans="1:9" x14ac:dyDescent="0.25">
      <c r="A228">
        <v>2008</v>
      </c>
      <c r="B228">
        <v>2007</v>
      </c>
      <c r="D228" t="s">
        <v>12</v>
      </c>
      <c r="E228">
        <v>13648</v>
      </c>
      <c r="F228">
        <v>63.084451966643755</v>
      </c>
      <c r="G228">
        <v>0</v>
      </c>
      <c r="H228">
        <f t="shared" si="6"/>
        <v>0</v>
      </c>
      <c r="I228">
        <f t="shared" si="7"/>
        <v>63.084451966643755</v>
      </c>
    </row>
    <row r="229" spans="1:9" x14ac:dyDescent="0.25">
      <c r="A229">
        <v>2008</v>
      </c>
      <c r="B229">
        <v>2007</v>
      </c>
      <c r="D229" t="s">
        <v>10</v>
      </c>
      <c r="E229">
        <v>33729</v>
      </c>
      <c r="F229">
        <v>53.680294776185193</v>
      </c>
      <c r="G229">
        <v>0</v>
      </c>
      <c r="H229">
        <f t="shared" si="6"/>
        <v>0</v>
      </c>
      <c r="I229">
        <f t="shared" si="7"/>
        <v>53.680294776185193</v>
      </c>
    </row>
    <row r="230" spans="1:9" x14ac:dyDescent="0.25">
      <c r="A230">
        <v>2008</v>
      </c>
      <c r="B230">
        <v>2007</v>
      </c>
      <c r="D230" t="s">
        <v>32</v>
      </c>
      <c r="E230">
        <v>10022</v>
      </c>
      <c r="F230">
        <v>70.087819326175477</v>
      </c>
      <c r="G230">
        <v>0</v>
      </c>
      <c r="H230">
        <f t="shared" si="6"/>
        <v>0</v>
      </c>
      <c r="I230">
        <f t="shared" si="7"/>
        <v>70.087819326175477</v>
      </c>
    </row>
    <row r="231" spans="1:9" x14ac:dyDescent="0.25">
      <c r="A231">
        <v>2008</v>
      </c>
      <c r="B231">
        <v>2007</v>
      </c>
      <c r="D231" t="s">
        <v>14</v>
      </c>
      <c r="E231">
        <v>10022</v>
      </c>
      <c r="F231">
        <v>88.814842239499782</v>
      </c>
      <c r="G231">
        <v>0</v>
      </c>
      <c r="H231">
        <f t="shared" si="6"/>
        <v>0</v>
      </c>
      <c r="I231">
        <f t="shared" si="7"/>
        <v>88.814842239499782</v>
      </c>
    </row>
    <row r="232" spans="1:9" x14ac:dyDescent="0.25">
      <c r="A232">
        <v>2008</v>
      </c>
      <c r="B232">
        <v>2007</v>
      </c>
      <c r="D232" t="s">
        <v>33</v>
      </c>
      <c r="E232">
        <v>10022</v>
      </c>
      <c r="F232">
        <v>189.39898802912501</v>
      </c>
      <c r="G232">
        <v>0</v>
      </c>
      <c r="H232">
        <f t="shared" si="6"/>
        <v>0</v>
      </c>
      <c r="I232">
        <f t="shared" si="7"/>
        <v>189.39898802912501</v>
      </c>
    </row>
    <row r="233" spans="1:9" x14ac:dyDescent="0.25">
      <c r="A233">
        <v>2008</v>
      </c>
      <c r="B233">
        <v>2007</v>
      </c>
      <c r="D233" t="s">
        <v>13</v>
      </c>
      <c r="E233">
        <v>10022</v>
      </c>
      <c r="F233">
        <v>267.53548068616561</v>
      </c>
      <c r="G233">
        <v>0</v>
      </c>
      <c r="H233">
        <f t="shared" si="6"/>
        <v>0</v>
      </c>
      <c r="I233">
        <f t="shared" si="7"/>
        <v>267.53548068616561</v>
      </c>
    </row>
    <row r="234" spans="1:9" x14ac:dyDescent="0.25">
      <c r="A234">
        <v>2008</v>
      </c>
      <c r="B234">
        <v>2007</v>
      </c>
      <c r="D234" t="s">
        <v>15</v>
      </c>
      <c r="E234">
        <v>10022</v>
      </c>
      <c r="F234">
        <v>368.13032210292482</v>
      </c>
      <c r="G234">
        <v>0</v>
      </c>
      <c r="H234">
        <f t="shared" si="6"/>
        <v>0</v>
      </c>
      <c r="I234">
        <f t="shared" si="7"/>
        <v>368.13032210292482</v>
      </c>
    </row>
    <row r="235" spans="1:9" x14ac:dyDescent="0.25">
      <c r="A235">
        <v>2009</v>
      </c>
      <c r="B235">
        <v>2008</v>
      </c>
      <c r="C235" t="s">
        <v>48</v>
      </c>
      <c r="D235" t="s">
        <v>25</v>
      </c>
      <c r="E235">
        <v>8740</v>
      </c>
      <c r="F235">
        <v>69.225293861653554</v>
      </c>
      <c r="G235">
        <v>2.0906334776661899E-6</v>
      </c>
      <c r="H235">
        <f t="shared" si="6"/>
        <v>5.3552569152410605</v>
      </c>
      <c r="I235">
        <f t="shared" si="7"/>
        <v>74.580550776894611</v>
      </c>
    </row>
    <row r="236" spans="1:9" x14ac:dyDescent="0.25">
      <c r="A236">
        <v>2009</v>
      </c>
      <c r="B236">
        <v>2008</v>
      </c>
      <c r="C236" t="s">
        <v>57</v>
      </c>
      <c r="D236" t="s">
        <v>3</v>
      </c>
      <c r="E236">
        <v>9500</v>
      </c>
      <c r="F236">
        <v>165.76943895034148</v>
      </c>
      <c r="G236">
        <v>1.60315893994695E-5</v>
      </c>
      <c r="H236">
        <f t="shared" si="6"/>
        <v>44.636605889495968</v>
      </c>
      <c r="I236">
        <f t="shared" si="7"/>
        <v>210.40604483983745</v>
      </c>
    </row>
    <row r="237" spans="1:9" x14ac:dyDescent="0.25">
      <c r="A237">
        <v>2009</v>
      </c>
      <c r="B237">
        <v>2008</v>
      </c>
      <c r="C237" t="s">
        <v>57</v>
      </c>
      <c r="D237" t="s">
        <v>26</v>
      </c>
      <c r="E237">
        <v>6800</v>
      </c>
      <c r="F237">
        <v>29.693153245722279</v>
      </c>
      <c r="G237">
        <v>1.60315893994695E-5</v>
      </c>
      <c r="H237">
        <f t="shared" si="6"/>
        <v>31.950412636691855</v>
      </c>
      <c r="I237">
        <f t="shared" si="7"/>
        <v>61.643565882414137</v>
      </c>
    </row>
    <row r="238" spans="1:9" x14ac:dyDescent="0.25">
      <c r="A238">
        <v>2009</v>
      </c>
      <c r="B238">
        <v>2008</v>
      </c>
      <c r="C238" t="s">
        <v>57</v>
      </c>
      <c r="D238" t="s">
        <v>8</v>
      </c>
      <c r="E238">
        <v>10450</v>
      </c>
      <c r="F238">
        <v>241.93149244486696</v>
      </c>
      <c r="G238">
        <v>1.60315893994695E-5</v>
      </c>
      <c r="H238">
        <f t="shared" si="6"/>
        <v>49.100266478445569</v>
      </c>
      <c r="I238">
        <f t="shared" si="7"/>
        <v>291.03175892331251</v>
      </c>
    </row>
    <row r="239" spans="1:9" x14ac:dyDescent="0.25">
      <c r="A239">
        <v>2009</v>
      </c>
      <c r="B239">
        <v>2008</v>
      </c>
      <c r="D239" t="s">
        <v>6</v>
      </c>
      <c r="E239">
        <v>6960</v>
      </c>
      <c r="F239">
        <v>155.78911167768607</v>
      </c>
      <c r="G239">
        <v>0</v>
      </c>
      <c r="H239">
        <f t="shared" si="6"/>
        <v>0</v>
      </c>
      <c r="I239">
        <f t="shared" si="7"/>
        <v>155.78911167768607</v>
      </c>
    </row>
    <row r="240" spans="1:9" x14ac:dyDescent="0.25">
      <c r="A240">
        <v>2009</v>
      </c>
      <c r="B240">
        <v>2008</v>
      </c>
      <c r="C240" t="s">
        <v>58</v>
      </c>
      <c r="D240" t="s">
        <v>18</v>
      </c>
      <c r="E240">
        <v>10434</v>
      </c>
      <c r="F240">
        <v>70.051386534828637</v>
      </c>
      <c r="G240">
        <v>4.6789397051377998E-5</v>
      </c>
      <c r="H240">
        <f t="shared" si="6"/>
        <v>143.08340235465357</v>
      </c>
      <c r="I240">
        <f t="shared" si="7"/>
        <v>213.13478888948219</v>
      </c>
    </row>
    <row r="241" spans="1:9" x14ac:dyDescent="0.25">
      <c r="A241">
        <v>2009</v>
      </c>
      <c r="B241">
        <v>2008</v>
      </c>
      <c r="D241" t="s">
        <v>11</v>
      </c>
      <c r="E241">
        <v>7765</v>
      </c>
      <c r="F241">
        <v>127.97234258666349</v>
      </c>
      <c r="G241">
        <v>0</v>
      </c>
      <c r="H241">
        <f t="shared" si="6"/>
        <v>0</v>
      </c>
      <c r="I241">
        <f t="shared" si="7"/>
        <v>127.97234258666349</v>
      </c>
    </row>
    <row r="242" spans="1:9" x14ac:dyDescent="0.25">
      <c r="A242">
        <v>2009</v>
      </c>
      <c r="B242">
        <v>2008</v>
      </c>
      <c r="D242" t="s">
        <v>12</v>
      </c>
      <c r="E242">
        <v>13648</v>
      </c>
      <c r="F242">
        <v>76.292356794063735</v>
      </c>
      <c r="G242">
        <v>0</v>
      </c>
      <c r="H242">
        <f t="shared" si="6"/>
        <v>0</v>
      </c>
      <c r="I242">
        <f t="shared" si="7"/>
        <v>76.292356794063735</v>
      </c>
    </row>
    <row r="243" spans="1:9" x14ac:dyDescent="0.25">
      <c r="A243">
        <v>2009</v>
      </c>
      <c r="B243">
        <v>2008</v>
      </c>
      <c r="D243" t="s">
        <v>10</v>
      </c>
      <c r="E243">
        <v>30301</v>
      </c>
      <c r="F243">
        <v>66.375353852126679</v>
      </c>
      <c r="G243">
        <v>0</v>
      </c>
      <c r="H243">
        <f t="shared" si="6"/>
        <v>0</v>
      </c>
      <c r="I243">
        <f t="shared" si="7"/>
        <v>66.375353852126679</v>
      </c>
    </row>
    <row r="244" spans="1:9" x14ac:dyDescent="0.25">
      <c r="A244">
        <v>2009</v>
      </c>
      <c r="B244">
        <v>2008</v>
      </c>
      <c r="D244" t="s">
        <v>32</v>
      </c>
      <c r="E244">
        <v>9919</v>
      </c>
      <c r="F244">
        <v>94.110477315395002</v>
      </c>
      <c r="G244">
        <v>0</v>
      </c>
      <c r="H244">
        <f t="shared" si="6"/>
        <v>0</v>
      </c>
      <c r="I244">
        <f t="shared" si="7"/>
        <v>94.110477315395002</v>
      </c>
    </row>
    <row r="245" spans="1:9" x14ac:dyDescent="0.25">
      <c r="A245">
        <v>2009</v>
      </c>
      <c r="B245">
        <v>2008</v>
      </c>
      <c r="D245" t="s">
        <v>14</v>
      </c>
      <c r="E245">
        <v>9919</v>
      </c>
      <c r="F245">
        <v>112.15063211519718</v>
      </c>
      <c r="G245">
        <v>0</v>
      </c>
      <c r="H245">
        <f t="shared" si="6"/>
        <v>0</v>
      </c>
      <c r="I245">
        <f t="shared" si="7"/>
        <v>112.15063211519718</v>
      </c>
    </row>
    <row r="246" spans="1:9" x14ac:dyDescent="0.25">
      <c r="A246">
        <v>2009</v>
      </c>
      <c r="B246">
        <v>2008</v>
      </c>
      <c r="D246" t="s">
        <v>33</v>
      </c>
      <c r="E246">
        <v>9919</v>
      </c>
      <c r="F246">
        <v>236.11691290270437</v>
      </c>
      <c r="G246">
        <v>0</v>
      </c>
      <c r="H246">
        <f t="shared" si="6"/>
        <v>0</v>
      </c>
      <c r="I246">
        <f t="shared" si="7"/>
        <v>236.11691290270437</v>
      </c>
    </row>
    <row r="247" spans="1:9" x14ac:dyDescent="0.25">
      <c r="A247">
        <v>2009</v>
      </c>
      <c r="B247">
        <v>2008</v>
      </c>
      <c r="D247" t="s">
        <v>13</v>
      </c>
      <c r="E247">
        <v>9919</v>
      </c>
      <c r="F247">
        <v>340.66999889565903</v>
      </c>
      <c r="G247">
        <v>0</v>
      </c>
      <c r="H247">
        <f t="shared" si="6"/>
        <v>0</v>
      </c>
      <c r="I247">
        <f t="shared" si="7"/>
        <v>340.66999889565903</v>
      </c>
    </row>
    <row r="248" spans="1:9" x14ac:dyDescent="0.25">
      <c r="A248">
        <v>2009</v>
      </c>
      <c r="B248">
        <v>2008</v>
      </c>
      <c r="D248" t="s">
        <v>15</v>
      </c>
      <c r="E248">
        <v>9919</v>
      </c>
      <c r="F248">
        <v>382.49571467669222</v>
      </c>
      <c r="G248">
        <v>0</v>
      </c>
      <c r="H248">
        <f t="shared" si="6"/>
        <v>0</v>
      </c>
      <c r="I248">
        <f t="shared" si="7"/>
        <v>382.49571467669222</v>
      </c>
    </row>
    <row r="249" spans="1:9" x14ac:dyDescent="0.25">
      <c r="A249">
        <v>2010</v>
      </c>
      <c r="B249">
        <v>2009</v>
      </c>
      <c r="C249" t="s">
        <v>48</v>
      </c>
      <c r="D249" t="s">
        <v>25</v>
      </c>
      <c r="E249">
        <v>8740</v>
      </c>
      <c r="F249">
        <v>71.442749096494353</v>
      </c>
      <c r="G249">
        <v>2.2470230175575402E-6</v>
      </c>
      <c r="H249">
        <f t="shared" si="6"/>
        <v>5.7558561469674396</v>
      </c>
      <c r="I249">
        <f t="shared" si="7"/>
        <v>77.198605243461799</v>
      </c>
    </row>
    <row r="250" spans="1:9" x14ac:dyDescent="0.25">
      <c r="A250">
        <v>2010</v>
      </c>
      <c r="B250">
        <v>2009</v>
      </c>
      <c r="C250" t="s">
        <v>57</v>
      </c>
      <c r="D250" t="s">
        <v>3</v>
      </c>
      <c r="E250">
        <v>9500</v>
      </c>
      <c r="F250">
        <v>165.76943895034148</v>
      </c>
      <c r="G250">
        <v>1.0567081217702999E-5</v>
      </c>
      <c r="H250">
        <f t="shared" si="6"/>
        <v>29.421826368164854</v>
      </c>
      <c r="I250">
        <f t="shared" si="7"/>
        <v>195.19126531850634</v>
      </c>
    </row>
    <row r="251" spans="1:9" x14ac:dyDescent="0.25">
      <c r="A251">
        <v>2010</v>
      </c>
      <c r="B251">
        <v>2009</v>
      </c>
      <c r="C251" t="s">
        <v>57</v>
      </c>
      <c r="D251" t="s">
        <v>26</v>
      </c>
      <c r="E251">
        <v>6800</v>
      </c>
      <c r="F251">
        <v>29.255928285365769</v>
      </c>
      <c r="G251">
        <v>1.0567081217702999E-5</v>
      </c>
      <c r="H251">
        <f t="shared" si="6"/>
        <v>21.059833610896952</v>
      </c>
      <c r="I251">
        <f t="shared" si="7"/>
        <v>50.315761896262721</v>
      </c>
    </row>
    <row r="252" spans="1:9" x14ac:dyDescent="0.25">
      <c r="A252">
        <v>2010</v>
      </c>
      <c r="B252">
        <v>2009</v>
      </c>
      <c r="C252" t="s">
        <v>57</v>
      </c>
      <c r="D252" t="s">
        <v>8</v>
      </c>
      <c r="E252">
        <v>10450</v>
      </c>
      <c r="F252">
        <v>238.32354859752121</v>
      </c>
      <c r="G252">
        <v>1.0567081217702999E-5</v>
      </c>
      <c r="H252">
        <f t="shared" si="6"/>
        <v>32.364009004981341</v>
      </c>
      <c r="I252">
        <f t="shared" si="7"/>
        <v>270.68755760250258</v>
      </c>
    </row>
    <row r="253" spans="1:9" x14ac:dyDescent="0.25">
      <c r="A253">
        <v>2010</v>
      </c>
      <c r="B253">
        <v>2009</v>
      </c>
      <c r="D253" t="s">
        <v>6</v>
      </c>
      <c r="E253">
        <v>6960</v>
      </c>
      <c r="F253">
        <v>153.43761132161015</v>
      </c>
      <c r="G253">
        <v>0</v>
      </c>
      <c r="H253">
        <f t="shared" si="6"/>
        <v>0</v>
      </c>
      <c r="I253">
        <f t="shared" si="7"/>
        <v>153.43761132161015</v>
      </c>
    </row>
    <row r="254" spans="1:9" x14ac:dyDescent="0.25">
      <c r="A254">
        <v>2010</v>
      </c>
      <c r="B254">
        <v>2009</v>
      </c>
      <c r="C254" t="s">
        <v>58</v>
      </c>
      <c r="D254" t="s">
        <v>18</v>
      </c>
      <c r="E254">
        <v>10488</v>
      </c>
      <c r="F254">
        <v>76.162723215088903</v>
      </c>
      <c r="G254">
        <v>4.6418232245580598E-5</v>
      </c>
      <c r="H254">
        <f t="shared" si="6"/>
        <v>142.68300697293355</v>
      </c>
      <c r="I254">
        <f t="shared" si="7"/>
        <v>218.84573018802246</v>
      </c>
    </row>
    <row r="255" spans="1:9" x14ac:dyDescent="0.25">
      <c r="A255">
        <v>2010</v>
      </c>
      <c r="B255">
        <v>2009</v>
      </c>
      <c r="D255" t="s">
        <v>11</v>
      </c>
      <c r="E255">
        <v>7765</v>
      </c>
      <c r="F255">
        <v>126.02846552715395</v>
      </c>
      <c r="G255">
        <v>0</v>
      </c>
      <c r="H255">
        <f t="shared" si="6"/>
        <v>0</v>
      </c>
      <c r="I255">
        <f t="shared" si="7"/>
        <v>126.02846552715395</v>
      </c>
    </row>
    <row r="256" spans="1:9" x14ac:dyDescent="0.25">
      <c r="A256">
        <v>2010</v>
      </c>
      <c r="B256">
        <v>2009</v>
      </c>
      <c r="D256" t="s">
        <v>10</v>
      </c>
      <c r="E256">
        <v>30326</v>
      </c>
      <c r="F256">
        <v>65.380276272560906</v>
      </c>
      <c r="G256">
        <v>0</v>
      </c>
      <c r="H256">
        <f t="shared" si="6"/>
        <v>0</v>
      </c>
      <c r="I256">
        <f t="shared" si="7"/>
        <v>65.380276272560906</v>
      </c>
    </row>
    <row r="257" spans="1:9" x14ac:dyDescent="0.25">
      <c r="A257">
        <v>2010</v>
      </c>
      <c r="B257">
        <v>2009</v>
      </c>
      <c r="D257" t="s">
        <v>12</v>
      </c>
      <c r="E257">
        <v>13648</v>
      </c>
      <c r="F257">
        <v>75.133837077043978</v>
      </c>
      <c r="G257">
        <v>0</v>
      </c>
      <c r="H257">
        <f t="shared" si="6"/>
        <v>0</v>
      </c>
      <c r="I257">
        <f t="shared" si="7"/>
        <v>75.133837077043978</v>
      </c>
    </row>
    <row r="258" spans="1:9" x14ac:dyDescent="0.25">
      <c r="A258">
        <v>2010</v>
      </c>
      <c r="B258">
        <v>2009</v>
      </c>
      <c r="D258" t="s">
        <v>32</v>
      </c>
      <c r="E258">
        <v>9884</v>
      </c>
      <c r="F258">
        <v>92.667277345213805</v>
      </c>
      <c r="G258">
        <v>0</v>
      </c>
      <c r="H258">
        <f t="shared" si="6"/>
        <v>0</v>
      </c>
      <c r="I258">
        <f t="shared" si="7"/>
        <v>92.667277345213805</v>
      </c>
    </row>
    <row r="259" spans="1:9" x14ac:dyDescent="0.25">
      <c r="A259">
        <v>2010</v>
      </c>
      <c r="B259">
        <v>2009</v>
      </c>
      <c r="D259" t="s">
        <v>14</v>
      </c>
      <c r="E259">
        <v>9884</v>
      </c>
      <c r="F259">
        <v>110.47730080082165</v>
      </c>
      <c r="G259">
        <v>0</v>
      </c>
      <c r="H259">
        <f t="shared" si="6"/>
        <v>0</v>
      </c>
      <c r="I259">
        <f t="shared" si="7"/>
        <v>110.47730080082165</v>
      </c>
    </row>
    <row r="260" spans="1:9" x14ac:dyDescent="0.25">
      <c r="A260">
        <v>2010</v>
      </c>
      <c r="B260">
        <v>2009</v>
      </c>
      <c r="D260" t="s">
        <v>33</v>
      </c>
      <c r="E260">
        <v>9884</v>
      </c>
      <c r="F260">
        <v>230.82800917251515</v>
      </c>
      <c r="G260">
        <v>0</v>
      </c>
      <c r="H260">
        <f t="shared" ref="H260:H323" si="8">G260*1000000/(3412/E260)</f>
        <v>0</v>
      </c>
      <c r="I260">
        <f t="shared" ref="I260:I323" si="9">H260+F260</f>
        <v>230.82800917251515</v>
      </c>
    </row>
    <row r="261" spans="1:9" x14ac:dyDescent="0.25">
      <c r="A261">
        <v>2010</v>
      </c>
      <c r="B261">
        <v>2009</v>
      </c>
      <c r="D261" t="s">
        <v>13</v>
      </c>
      <c r="E261">
        <v>9884</v>
      </c>
      <c r="F261">
        <v>335.50771906936291</v>
      </c>
      <c r="G261">
        <v>0</v>
      </c>
      <c r="H261">
        <f t="shared" si="8"/>
        <v>0</v>
      </c>
      <c r="I261">
        <f t="shared" si="9"/>
        <v>335.50771906936291</v>
      </c>
    </row>
    <row r="262" spans="1:9" x14ac:dyDescent="0.25">
      <c r="A262">
        <v>2010</v>
      </c>
      <c r="B262">
        <v>2009</v>
      </c>
      <c r="D262" t="s">
        <v>15</v>
      </c>
      <c r="E262">
        <v>9884</v>
      </c>
      <c r="F262">
        <v>376.66375206450988</v>
      </c>
      <c r="G262">
        <v>0</v>
      </c>
      <c r="H262">
        <f t="shared" si="8"/>
        <v>0</v>
      </c>
      <c r="I262">
        <f t="shared" si="9"/>
        <v>376.66375206450988</v>
      </c>
    </row>
    <row r="263" spans="1:9" x14ac:dyDescent="0.25">
      <c r="A263">
        <v>2011</v>
      </c>
      <c r="B263">
        <v>2010</v>
      </c>
      <c r="C263" t="s">
        <v>48</v>
      </c>
      <c r="D263" t="s">
        <v>25</v>
      </c>
      <c r="E263">
        <v>8740</v>
      </c>
      <c r="F263">
        <v>87.475911807685932</v>
      </c>
      <c r="G263">
        <v>2.2699999999999999E-6</v>
      </c>
      <c r="H263">
        <f t="shared" si="8"/>
        <v>5.8147127784290742</v>
      </c>
      <c r="I263">
        <f t="shared" si="9"/>
        <v>93.290624586115001</v>
      </c>
    </row>
    <row r="264" spans="1:9" x14ac:dyDescent="0.25">
      <c r="A264">
        <v>2011</v>
      </c>
      <c r="B264">
        <v>2010</v>
      </c>
      <c r="C264" t="s">
        <v>57</v>
      </c>
      <c r="D264" t="s">
        <v>3</v>
      </c>
      <c r="E264">
        <v>9500</v>
      </c>
      <c r="F264">
        <v>165.76943895034148</v>
      </c>
      <c r="G264">
        <v>1.394E-5</v>
      </c>
      <c r="H264">
        <f t="shared" si="8"/>
        <v>38.813012895662368</v>
      </c>
      <c r="I264">
        <f t="shared" si="9"/>
        <v>204.58245184600383</v>
      </c>
    </row>
    <row r="265" spans="1:9" x14ac:dyDescent="0.25">
      <c r="A265">
        <v>2011</v>
      </c>
      <c r="B265">
        <v>2010</v>
      </c>
      <c r="C265" t="s">
        <v>57</v>
      </c>
      <c r="D265" t="s">
        <v>26</v>
      </c>
      <c r="E265">
        <v>6800</v>
      </c>
      <c r="F265">
        <v>30.480596700944183</v>
      </c>
      <c r="G265">
        <v>1.394E-5</v>
      </c>
      <c r="H265">
        <f t="shared" si="8"/>
        <v>27.781946072684644</v>
      </c>
      <c r="I265">
        <f t="shared" si="9"/>
        <v>58.262542773628823</v>
      </c>
    </row>
    <row r="266" spans="1:9" x14ac:dyDescent="0.25">
      <c r="A266">
        <v>2011</v>
      </c>
      <c r="B266">
        <v>2010</v>
      </c>
      <c r="C266" t="s">
        <v>57</v>
      </c>
      <c r="D266" t="s">
        <v>8</v>
      </c>
      <c r="E266">
        <v>10450</v>
      </c>
      <c r="F266">
        <v>320.77091918179457</v>
      </c>
      <c r="G266">
        <v>1.394E-5</v>
      </c>
      <c r="H266">
        <f t="shared" si="8"/>
        <v>42.694314185228606</v>
      </c>
      <c r="I266">
        <f t="shared" si="9"/>
        <v>363.46523336702319</v>
      </c>
    </row>
    <row r="267" spans="1:9" x14ac:dyDescent="0.25">
      <c r="A267">
        <v>2011</v>
      </c>
      <c r="B267">
        <v>2010</v>
      </c>
      <c r="D267" t="s">
        <v>6</v>
      </c>
      <c r="E267">
        <v>6960</v>
      </c>
      <c r="F267">
        <v>177.4336878642759</v>
      </c>
      <c r="G267">
        <v>0</v>
      </c>
      <c r="H267">
        <f t="shared" si="8"/>
        <v>0</v>
      </c>
      <c r="I267">
        <f t="shared" si="9"/>
        <v>177.4336878642759</v>
      </c>
    </row>
    <row r="268" spans="1:9" x14ac:dyDescent="0.25">
      <c r="A268">
        <v>2011</v>
      </c>
      <c r="B268">
        <v>2010</v>
      </c>
      <c r="C268" t="s">
        <v>58</v>
      </c>
      <c r="D268" t="s">
        <v>18</v>
      </c>
      <c r="E268">
        <v>10453</v>
      </c>
      <c r="F268">
        <v>101.73016874765401</v>
      </c>
      <c r="G268">
        <v>4.9289999999999997E-5</v>
      </c>
      <c r="H268">
        <f t="shared" si="8"/>
        <v>151.00479777256743</v>
      </c>
      <c r="I268">
        <f t="shared" si="9"/>
        <v>252.73496652022143</v>
      </c>
    </row>
    <row r="269" spans="1:9" x14ac:dyDescent="0.25">
      <c r="A269">
        <v>2011</v>
      </c>
      <c r="B269">
        <v>2010</v>
      </c>
      <c r="D269" t="s">
        <v>11</v>
      </c>
      <c r="E269">
        <v>13500</v>
      </c>
      <c r="F269">
        <v>130.1135562102819</v>
      </c>
      <c r="G269">
        <v>0</v>
      </c>
      <c r="H269">
        <f t="shared" si="8"/>
        <v>0</v>
      </c>
      <c r="I269">
        <f t="shared" si="9"/>
        <v>130.1135562102819</v>
      </c>
    </row>
    <row r="270" spans="1:9" x14ac:dyDescent="0.25">
      <c r="A270">
        <v>2011</v>
      </c>
      <c r="B270">
        <v>2010</v>
      </c>
      <c r="D270" t="s">
        <v>10</v>
      </c>
      <c r="E270">
        <v>30000</v>
      </c>
      <c r="F270">
        <v>80.927362257967005</v>
      </c>
      <c r="G270">
        <v>0</v>
      </c>
      <c r="H270">
        <f t="shared" si="8"/>
        <v>0</v>
      </c>
      <c r="I270">
        <f t="shared" si="9"/>
        <v>80.927362257967005</v>
      </c>
    </row>
    <row r="271" spans="1:9" x14ac:dyDescent="0.25">
      <c r="A271">
        <v>2011</v>
      </c>
      <c r="B271">
        <v>2010</v>
      </c>
      <c r="D271" t="s">
        <v>12</v>
      </c>
      <c r="E271">
        <v>13648</v>
      </c>
      <c r="F271">
        <v>247.03082987287797</v>
      </c>
      <c r="G271">
        <v>0</v>
      </c>
      <c r="H271">
        <f t="shared" si="8"/>
        <v>0</v>
      </c>
      <c r="I271">
        <f t="shared" si="9"/>
        <v>247.03082987287797</v>
      </c>
    </row>
    <row r="272" spans="1:9" x14ac:dyDescent="0.25">
      <c r="A272">
        <v>2011</v>
      </c>
      <c r="B272">
        <v>2010</v>
      </c>
      <c r="D272" t="s">
        <v>32</v>
      </c>
      <c r="E272">
        <v>9854</v>
      </c>
      <c r="F272">
        <v>90.129190332999215</v>
      </c>
      <c r="G272">
        <v>0</v>
      </c>
      <c r="H272">
        <f t="shared" si="8"/>
        <v>0</v>
      </c>
      <c r="I272">
        <f t="shared" si="9"/>
        <v>90.129190332999215</v>
      </c>
    </row>
    <row r="273" spans="1:9" x14ac:dyDescent="0.25">
      <c r="A273">
        <v>2011</v>
      </c>
      <c r="B273">
        <v>2010</v>
      </c>
      <c r="D273" t="s">
        <v>14</v>
      </c>
      <c r="E273">
        <v>9854</v>
      </c>
      <c r="F273">
        <v>131.82765960079695</v>
      </c>
      <c r="G273">
        <v>0</v>
      </c>
      <c r="H273">
        <f t="shared" si="8"/>
        <v>0</v>
      </c>
      <c r="I273">
        <f t="shared" si="9"/>
        <v>131.82765960079695</v>
      </c>
    </row>
    <row r="274" spans="1:9" x14ac:dyDescent="0.25">
      <c r="A274">
        <v>2011</v>
      </c>
      <c r="B274">
        <v>2010</v>
      </c>
      <c r="D274" t="s">
        <v>33</v>
      </c>
      <c r="E274">
        <v>9854</v>
      </c>
      <c r="F274">
        <v>338.08052121617112</v>
      </c>
      <c r="G274">
        <v>0</v>
      </c>
      <c r="H274">
        <f t="shared" si="8"/>
        <v>0</v>
      </c>
      <c r="I274">
        <f t="shared" si="9"/>
        <v>338.08052121617112</v>
      </c>
    </row>
    <row r="275" spans="1:9" x14ac:dyDescent="0.25">
      <c r="A275">
        <v>2011</v>
      </c>
      <c r="B275">
        <v>2010</v>
      </c>
      <c r="D275" t="s">
        <v>13</v>
      </c>
      <c r="E275">
        <v>9854</v>
      </c>
      <c r="F275">
        <v>309.01269629134646</v>
      </c>
      <c r="G275">
        <v>0</v>
      </c>
      <c r="H275">
        <f t="shared" si="8"/>
        <v>0</v>
      </c>
      <c r="I275">
        <f t="shared" si="9"/>
        <v>309.01269629134646</v>
      </c>
    </row>
    <row r="276" spans="1:9" x14ac:dyDescent="0.25">
      <c r="A276">
        <v>2011</v>
      </c>
      <c r="B276">
        <v>2010</v>
      </c>
      <c r="D276" t="s">
        <v>15</v>
      </c>
      <c r="E276">
        <v>9854</v>
      </c>
      <c r="F276">
        <v>295.29086386754278</v>
      </c>
      <c r="G276">
        <v>0</v>
      </c>
      <c r="H276">
        <f t="shared" si="8"/>
        <v>0</v>
      </c>
      <c r="I276">
        <f t="shared" si="9"/>
        <v>295.29086386754278</v>
      </c>
    </row>
    <row r="277" spans="1:9" x14ac:dyDescent="0.25">
      <c r="A277">
        <v>2012</v>
      </c>
      <c r="B277">
        <v>2011</v>
      </c>
      <c r="C277" t="s">
        <v>48</v>
      </c>
      <c r="D277" t="s">
        <v>25</v>
      </c>
      <c r="E277">
        <v>8740</v>
      </c>
      <c r="F277">
        <v>87.145392278953921</v>
      </c>
      <c r="G277">
        <v>2.35144000058079E-6</v>
      </c>
      <c r="H277">
        <f t="shared" si="8"/>
        <v>6.0233252066459864</v>
      </c>
      <c r="I277">
        <f t="shared" si="9"/>
        <v>93.168717485599913</v>
      </c>
    </row>
    <row r="278" spans="1:9" x14ac:dyDescent="0.25">
      <c r="A278">
        <v>2012</v>
      </c>
      <c r="B278">
        <v>2011</v>
      </c>
      <c r="C278" t="s">
        <v>57</v>
      </c>
      <c r="D278" t="s">
        <v>3</v>
      </c>
      <c r="E278">
        <v>9500</v>
      </c>
      <c r="F278">
        <v>165.76943895034148</v>
      </c>
      <c r="G278">
        <v>1.9889263338245899E-5</v>
      </c>
      <c r="H278">
        <f t="shared" si="8"/>
        <v>55.377491709653</v>
      </c>
      <c r="I278">
        <f t="shared" si="9"/>
        <v>221.1469306599945</v>
      </c>
    </row>
    <row r="279" spans="1:9" x14ac:dyDescent="0.25">
      <c r="A279">
        <v>2012</v>
      </c>
      <c r="B279">
        <v>2011</v>
      </c>
      <c r="C279" t="s">
        <v>57</v>
      </c>
      <c r="D279" t="s">
        <v>26</v>
      </c>
      <c r="E279">
        <v>6800</v>
      </c>
      <c r="F279">
        <v>30.332587519025875</v>
      </c>
      <c r="G279">
        <v>1.9889263338245899E-5</v>
      </c>
      <c r="H279">
        <f t="shared" si="8"/>
        <v>39.638625644804257</v>
      </c>
      <c r="I279">
        <f t="shared" si="9"/>
        <v>69.971213163830129</v>
      </c>
    </row>
    <row r="280" spans="1:9" x14ac:dyDescent="0.25">
      <c r="A280">
        <v>2012</v>
      </c>
      <c r="B280">
        <v>2011</v>
      </c>
      <c r="C280" t="s">
        <v>57</v>
      </c>
      <c r="D280" t="s">
        <v>8</v>
      </c>
      <c r="E280">
        <v>10450</v>
      </c>
      <c r="F280">
        <v>319.72283105022831</v>
      </c>
      <c r="G280">
        <v>1.9889263338245899E-5</v>
      </c>
      <c r="H280">
        <f t="shared" si="8"/>
        <v>60.915240880618306</v>
      </c>
      <c r="I280">
        <f t="shared" si="9"/>
        <v>380.63807193084659</v>
      </c>
    </row>
    <row r="281" spans="1:9" x14ac:dyDescent="0.25">
      <c r="A281">
        <v>2012</v>
      </c>
      <c r="B281">
        <v>2011</v>
      </c>
      <c r="D281" t="s">
        <v>6</v>
      </c>
      <c r="E281">
        <v>6960</v>
      </c>
      <c r="F281">
        <v>176.75228310502283</v>
      </c>
      <c r="G281">
        <v>0</v>
      </c>
      <c r="H281">
        <f t="shared" si="8"/>
        <v>0</v>
      </c>
      <c r="I281">
        <f t="shared" si="9"/>
        <v>176.75228310502283</v>
      </c>
    </row>
    <row r="282" spans="1:9" x14ac:dyDescent="0.25">
      <c r="A282">
        <v>2012</v>
      </c>
      <c r="B282">
        <v>2011</v>
      </c>
      <c r="C282" t="s">
        <v>58</v>
      </c>
      <c r="D282" t="s">
        <v>18</v>
      </c>
      <c r="E282">
        <v>10460</v>
      </c>
      <c r="F282">
        <v>101.26628107559615</v>
      </c>
      <c r="G282">
        <v>5.4514217346798003E-5</v>
      </c>
      <c r="H282">
        <f t="shared" si="8"/>
        <v>167.12154555905838</v>
      </c>
      <c r="I282">
        <f t="shared" si="9"/>
        <v>268.38782663465452</v>
      </c>
    </row>
    <row r="283" spans="1:9" x14ac:dyDescent="0.25">
      <c r="A283">
        <v>2012</v>
      </c>
      <c r="B283">
        <v>2011</v>
      </c>
      <c r="D283" t="s">
        <v>11</v>
      </c>
      <c r="E283">
        <v>13500</v>
      </c>
      <c r="F283">
        <v>129.99377334993773</v>
      </c>
      <c r="G283">
        <v>0</v>
      </c>
      <c r="H283">
        <f t="shared" si="8"/>
        <v>0</v>
      </c>
      <c r="I283">
        <f t="shared" si="9"/>
        <v>129.99377334993773</v>
      </c>
    </row>
    <row r="284" spans="1:9" x14ac:dyDescent="0.25">
      <c r="A284">
        <v>2012</v>
      </c>
      <c r="B284">
        <v>2011</v>
      </c>
      <c r="D284" t="s">
        <v>10</v>
      </c>
      <c r="E284">
        <v>9760</v>
      </c>
      <c r="F284">
        <v>80.629889106327468</v>
      </c>
      <c r="G284">
        <v>0</v>
      </c>
      <c r="H284">
        <f t="shared" si="8"/>
        <v>0</v>
      </c>
      <c r="I284">
        <f t="shared" si="9"/>
        <v>80.629889106327468</v>
      </c>
    </row>
    <row r="285" spans="1:9" x14ac:dyDescent="0.25">
      <c r="A285">
        <v>2012</v>
      </c>
      <c r="B285">
        <v>2011</v>
      </c>
      <c r="D285" t="s">
        <v>12</v>
      </c>
      <c r="E285">
        <v>13648</v>
      </c>
      <c r="F285">
        <v>244.63952380952384</v>
      </c>
      <c r="G285">
        <v>0</v>
      </c>
      <c r="H285">
        <f t="shared" si="8"/>
        <v>0</v>
      </c>
      <c r="I285">
        <f t="shared" si="9"/>
        <v>244.63952380952384</v>
      </c>
    </row>
    <row r="286" spans="1:9" x14ac:dyDescent="0.25">
      <c r="A286">
        <v>2012</v>
      </c>
      <c r="B286">
        <v>2011</v>
      </c>
      <c r="D286" t="s">
        <v>32</v>
      </c>
      <c r="E286">
        <v>9760</v>
      </c>
      <c r="F286">
        <v>93.697260273972603</v>
      </c>
      <c r="G286">
        <v>0</v>
      </c>
      <c r="H286">
        <f t="shared" si="8"/>
        <v>0</v>
      </c>
      <c r="I286">
        <f t="shared" si="9"/>
        <v>93.697260273972603</v>
      </c>
    </row>
    <row r="287" spans="1:9" x14ac:dyDescent="0.25">
      <c r="A287">
        <v>2012</v>
      </c>
      <c r="B287">
        <v>2011</v>
      </c>
      <c r="D287" t="s">
        <v>14</v>
      </c>
      <c r="E287">
        <v>9760</v>
      </c>
      <c r="F287">
        <v>131.23287671232876</v>
      </c>
      <c r="G287">
        <v>0</v>
      </c>
      <c r="H287">
        <f t="shared" si="8"/>
        <v>0</v>
      </c>
      <c r="I287">
        <f t="shared" si="9"/>
        <v>131.23287671232876</v>
      </c>
    </row>
    <row r="288" spans="1:9" x14ac:dyDescent="0.25">
      <c r="A288">
        <v>2012</v>
      </c>
      <c r="B288">
        <v>2011</v>
      </c>
      <c r="D288" t="s">
        <v>33</v>
      </c>
      <c r="E288">
        <v>9760</v>
      </c>
      <c r="F288">
        <v>315.81050228310505</v>
      </c>
      <c r="G288">
        <v>0</v>
      </c>
      <c r="H288">
        <f t="shared" si="8"/>
        <v>0</v>
      </c>
      <c r="I288">
        <f t="shared" si="9"/>
        <v>315.81050228310505</v>
      </c>
    </row>
    <row r="289" spans="1:9" x14ac:dyDescent="0.25">
      <c r="A289">
        <v>2012</v>
      </c>
      <c r="B289">
        <v>2011</v>
      </c>
      <c r="D289" t="s">
        <v>13</v>
      </c>
      <c r="E289">
        <v>9760</v>
      </c>
      <c r="F289">
        <v>307.6849315068493</v>
      </c>
      <c r="G289">
        <v>0</v>
      </c>
      <c r="H289">
        <f t="shared" si="8"/>
        <v>0</v>
      </c>
      <c r="I289">
        <f t="shared" si="9"/>
        <v>307.6849315068493</v>
      </c>
    </row>
    <row r="290" spans="1:9" x14ac:dyDescent="0.25">
      <c r="A290">
        <v>2012</v>
      </c>
      <c r="B290">
        <v>2011</v>
      </c>
      <c r="D290" t="s">
        <v>15</v>
      </c>
      <c r="E290">
        <v>9760</v>
      </c>
      <c r="F290">
        <v>289.88584474885846</v>
      </c>
      <c r="G290">
        <v>0</v>
      </c>
      <c r="H290">
        <f t="shared" si="8"/>
        <v>0</v>
      </c>
      <c r="I290">
        <f t="shared" si="9"/>
        <v>289.88584474885846</v>
      </c>
    </row>
    <row r="291" spans="1:9" x14ac:dyDescent="0.25">
      <c r="A291">
        <v>2013</v>
      </c>
      <c r="B291">
        <v>2012</v>
      </c>
      <c r="C291" t="s">
        <v>48</v>
      </c>
      <c r="D291" t="s">
        <v>25</v>
      </c>
      <c r="E291">
        <v>8740</v>
      </c>
      <c r="F291">
        <v>85.793628383226974</v>
      </c>
      <c r="G291">
        <v>2.3377083630349901E-6</v>
      </c>
      <c r="H291">
        <f t="shared" si="8"/>
        <v>5.9881509651013527</v>
      </c>
      <c r="I291">
        <f t="shared" si="9"/>
        <v>91.781779348328328</v>
      </c>
    </row>
    <row r="292" spans="1:9" x14ac:dyDescent="0.25">
      <c r="A292">
        <v>2013</v>
      </c>
      <c r="B292">
        <v>2012</v>
      </c>
      <c r="C292" t="s">
        <v>57</v>
      </c>
      <c r="D292" t="s">
        <v>3</v>
      </c>
      <c r="E292">
        <v>9500</v>
      </c>
      <c r="F292">
        <v>165.76943895034148</v>
      </c>
      <c r="G292">
        <v>2.1270260043910899E-5</v>
      </c>
      <c r="H292">
        <f t="shared" si="8"/>
        <v>59.222588047231397</v>
      </c>
      <c r="I292">
        <f t="shared" si="9"/>
        <v>224.99202699757288</v>
      </c>
    </row>
    <row r="293" spans="1:9" x14ac:dyDescent="0.25">
      <c r="A293">
        <v>2013</v>
      </c>
      <c r="B293">
        <v>2012</v>
      </c>
      <c r="C293" t="s">
        <v>57</v>
      </c>
      <c r="D293" t="s">
        <v>26</v>
      </c>
      <c r="E293">
        <v>6800</v>
      </c>
      <c r="F293">
        <v>27.409840949582907</v>
      </c>
      <c r="G293">
        <v>2.1270260043910899E-5</v>
      </c>
      <c r="H293">
        <f t="shared" si="8"/>
        <v>42.390905128544588</v>
      </c>
      <c r="I293">
        <f t="shared" si="9"/>
        <v>69.800746078127503</v>
      </c>
    </row>
    <row r="294" spans="1:9" x14ac:dyDescent="0.25">
      <c r="A294">
        <v>2013</v>
      </c>
      <c r="B294">
        <v>2012</v>
      </c>
      <c r="C294" t="s">
        <v>57</v>
      </c>
      <c r="D294" t="s">
        <v>8</v>
      </c>
      <c r="E294">
        <v>10450</v>
      </c>
      <c r="F294">
        <v>305.60608474036314</v>
      </c>
      <c r="G294">
        <v>2.1270260043910899E-5</v>
      </c>
      <c r="H294">
        <f t="shared" si="8"/>
        <v>65.14484685195454</v>
      </c>
      <c r="I294">
        <f t="shared" si="9"/>
        <v>370.75093159231767</v>
      </c>
    </row>
    <row r="295" spans="1:9" x14ac:dyDescent="0.25">
      <c r="A295">
        <v>2013</v>
      </c>
      <c r="B295">
        <v>2012</v>
      </c>
      <c r="D295" t="s">
        <v>6</v>
      </c>
      <c r="E295">
        <v>6960</v>
      </c>
      <c r="F295">
        <v>174.92881889136669</v>
      </c>
      <c r="G295">
        <v>0</v>
      </c>
      <c r="H295">
        <f t="shared" si="8"/>
        <v>0</v>
      </c>
      <c r="I295">
        <f t="shared" si="9"/>
        <v>174.92881889136669</v>
      </c>
    </row>
    <row r="296" spans="1:9" x14ac:dyDescent="0.25">
      <c r="A296">
        <v>2013</v>
      </c>
      <c r="B296">
        <v>2012</v>
      </c>
      <c r="C296" t="s">
        <v>58</v>
      </c>
      <c r="D296" t="s">
        <v>18</v>
      </c>
      <c r="E296">
        <v>10452</v>
      </c>
      <c r="F296">
        <v>100.04272218485877</v>
      </c>
      <c r="G296">
        <v>5.2901474437569499E-5</v>
      </c>
      <c r="H296">
        <f t="shared" si="8"/>
        <v>162.05340293712672</v>
      </c>
      <c r="I296">
        <f t="shared" si="9"/>
        <v>262.09612512198549</v>
      </c>
    </row>
    <row r="297" spans="1:9" x14ac:dyDescent="0.25">
      <c r="A297">
        <v>2013</v>
      </c>
      <c r="B297">
        <v>2012</v>
      </c>
      <c r="D297" t="s">
        <v>11</v>
      </c>
      <c r="E297">
        <v>13500</v>
      </c>
      <c r="F297">
        <v>131.53779351334302</v>
      </c>
      <c r="G297">
        <v>0</v>
      </c>
      <c r="H297">
        <f t="shared" si="8"/>
        <v>0</v>
      </c>
      <c r="I297">
        <f t="shared" si="9"/>
        <v>131.53779351334302</v>
      </c>
    </row>
    <row r="298" spans="1:9" x14ac:dyDescent="0.25">
      <c r="A298">
        <v>2013</v>
      </c>
      <c r="B298">
        <v>2012</v>
      </c>
      <c r="D298" t="s">
        <v>10</v>
      </c>
      <c r="E298">
        <v>9756</v>
      </c>
      <c r="F298">
        <v>70.264579762031175</v>
      </c>
      <c r="G298">
        <v>0</v>
      </c>
      <c r="H298">
        <f t="shared" si="8"/>
        <v>0</v>
      </c>
      <c r="I298">
        <f t="shared" si="9"/>
        <v>70.264579762031175</v>
      </c>
    </row>
    <row r="299" spans="1:9" x14ac:dyDescent="0.25">
      <c r="A299">
        <v>2013</v>
      </c>
      <c r="B299">
        <v>2012</v>
      </c>
      <c r="D299" t="s">
        <v>12</v>
      </c>
      <c r="E299">
        <v>13648</v>
      </c>
      <c r="F299">
        <v>241.29413244537488</v>
      </c>
      <c r="G299">
        <v>0</v>
      </c>
      <c r="H299">
        <f t="shared" si="8"/>
        <v>0</v>
      </c>
      <c r="I299">
        <f t="shared" si="9"/>
        <v>241.29413244537488</v>
      </c>
    </row>
    <row r="300" spans="1:9" x14ac:dyDescent="0.25">
      <c r="A300">
        <v>2013</v>
      </c>
      <c r="B300">
        <v>2012</v>
      </c>
      <c r="D300" t="s">
        <v>32</v>
      </c>
      <c r="E300">
        <v>9756</v>
      </c>
      <c r="F300">
        <v>92.720832890871094</v>
      </c>
      <c r="G300">
        <v>0</v>
      </c>
      <c r="H300">
        <f t="shared" si="8"/>
        <v>0</v>
      </c>
      <c r="I300">
        <f t="shared" si="9"/>
        <v>92.720832890871094</v>
      </c>
    </row>
    <row r="301" spans="1:9" x14ac:dyDescent="0.25">
      <c r="A301">
        <v>2013</v>
      </c>
      <c r="B301">
        <v>2012</v>
      </c>
      <c r="D301" t="s">
        <v>14</v>
      </c>
      <c r="E301">
        <v>9756</v>
      </c>
      <c r="F301">
        <v>118.58356046393638</v>
      </c>
      <c r="G301">
        <v>0</v>
      </c>
      <c r="H301">
        <f t="shared" si="8"/>
        <v>0</v>
      </c>
      <c r="I301">
        <f t="shared" si="9"/>
        <v>118.58356046393638</v>
      </c>
    </row>
    <row r="302" spans="1:9" x14ac:dyDescent="0.25">
      <c r="A302">
        <v>2013</v>
      </c>
      <c r="B302">
        <v>2012</v>
      </c>
      <c r="D302" t="s">
        <v>33</v>
      </c>
      <c r="E302">
        <v>9756</v>
      </c>
      <c r="F302">
        <v>320.20990407419208</v>
      </c>
      <c r="G302">
        <v>0</v>
      </c>
      <c r="H302">
        <f t="shared" si="8"/>
        <v>0</v>
      </c>
      <c r="I302">
        <f t="shared" si="9"/>
        <v>320.20990407419208</v>
      </c>
    </row>
    <row r="303" spans="1:9" x14ac:dyDescent="0.25">
      <c r="A303">
        <v>2013</v>
      </c>
      <c r="B303">
        <v>2012</v>
      </c>
      <c r="D303" t="s">
        <v>13</v>
      </c>
      <c r="E303">
        <v>9756</v>
      </c>
      <c r="F303">
        <v>315.63484478425545</v>
      </c>
      <c r="G303">
        <v>0</v>
      </c>
      <c r="H303">
        <f t="shared" si="8"/>
        <v>0</v>
      </c>
      <c r="I303">
        <f t="shared" si="9"/>
        <v>315.63484478425545</v>
      </c>
    </row>
    <row r="304" spans="1:9" x14ac:dyDescent="0.25">
      <c r="A304">
        <v>2013</v>
      </c>
      <c r="B304">
        <v>2012</v>
      </c>
      <c r="D304" t="s">
        <v>15</v>
      </c>
      <c r="E304">
        <v>9756</v>
      </c>
      <c r="F304">
        <v>228.31935152737958</v>
      </c>
      <c r="G304">
        <v>0</v>
      </c>
      <c r="H304">
        <f t="shared" si="8"/>
        <v>0</v>
      </c>
      <c r="I304">
        <f t="shared" si="9"/>
        <v>228.31935152737958</v>
      </c>
    </row>
    <row r="305" spans="1:9" x14ac:dyDescent="0.25">
      <c r="A305">
        <v>2014</v>
      </c>
      <c r="B305">
        <v>2013</v>
      </c>
      <c r="C305" t="s">
        <v>48</v>
      </c>
      <c r="D305" t="s">
        <v>25</v>
      </c>
      <c r="E305">
        <v>8740</v>
      </c>
      <c r="F305">
        <v>85.422390212874078</v>
      </c>
      <c r="G305">
        <v>2.2532693229569799E-6</v>
      </c>
      <c r="H305">
        <f t="shared" si="8"/>
        <v>5.7718563548194624</v>
      </c>
      <c r="I305">
        <f t="shared" si="9"/>
        <v>91.19424656769354</v>
      </c>
    </row>
    <row r="306" spans="1:9" x14ac:dyDescent="0.25">
      <c r="A306">
        <v>2014</v>
      </c>
      <c r="B306">
        <v>2013</v>
      </c>
      <c r="C306" t="s">
        <v>57</v>
      </c>
      <c r="D306" t="s">
        <v>3</v>
      </c>
      <c r="E306">
        <v>9500</v>
      </c>
      <c r="F306">
        <v>165.76943895034148</v>
      </c>
      <c r="G306">
        <v>1.9966995807211201E-5</v>
      </c>
      <c r="H306">
        <f t="shared" si="8"/>
        <v>55.593921503079251</v>
      </c>
      <c r="I306">
        <f t="shared" si="9"/>
        <v>221.36336045342074</v>
      </c>
    </row>
    <row r="307" spans="1:9" x14ac:dyDescent="0.25">
      <c r="A307">
        <v>2014</v>
      </c>
      <c r="B307">
        <v>2013</v>
      </c>
      <c r="C307" t="s">
        <v>57</v>
      </c>
      <c r="D307" t="s">
        <v>26</v>
      </c>
      <c r="E307">
        <v>6800</v>
      </c>
      <c r="F307">
        <v>27.316526902442835</v>
      </c>
      <c r="G307">
        <v>1.9966995807211201E-5</v>
      </c>
      <c r="H307">
        <f t="shared" si="8"/>
        <v>39.79354381273042</v>
      </c>
      <c r="I307">
        <f t="shared" si="9"/>
        <v>67.110070715173251</v>
      </c>
    </row>
    <row r="308" spans="1:9" x14ac:dyDescent="0.25">
      <c r="A308">
        <v>2014</v>
      </c>
      <c r="B308">
        <v>2013</v>
      </c>
      <c r="C308" t="s">
        <v>57</v>
      </c>
      <c r="D308" t="s">
        <v>8</v>
      </c>
      <c r="E308">
        <v>10450</v>
      </c>
      <c r="F308">
        <v>304.56686112123884</v>
      </c>
      <c r="G308">
        <v>1.9966995807211201E-5</v>
      </c>
      <c r="H308">
        <f t="shared" si="8"/>
        <v>61.153313653387187</v>
      </c>
      <c r="I308">
        <f t="shared" si="9"/>
        <v>365.720174774626</v>
      </c>
    </row>
    <row r="309" spans="1:9" x14ac:dyDescent="0.25">
      <c r="A309">
        <v>2014</v>
      </c>
      <c r="B309">
        <v>2013</v>
      </c>
      <c r="D309" t="s">
        <v>6</v>
      </c>
      <c r="E309">
        <v>6960</v>
      </c>
      <c r="F309">
        <v>165.07396218553049</v>
      </c>
      <c r="G309">
        <v>0</v>
      </c>
      <c r="H309">
        <f t="shared" si="8"/>
        <v>0</v>
      </c>
      <c r="I309">
        <f t="shared" si="9"/>
        <v>165.07396218553049</v>
      </c>
    </row>
    <row r="310" spans="1:9" x14ac:dyDescent="0.25">
      <c r="A310">
        <v>2014</v>
      </c>
      <c r="B310">
        <v>2013</v>
      </c>
      <c r="C310" t="s">
        <v>58</v>
      </c>
      <c r="D310" t="s">
        <v>18</v>
      </c>
      <c r="E310">
        <v>10464</v>
      </c>
      <c r="F310">
        <v>99.50385147374574</v>
      </c>
      <c r="G310">
        <v>4.9221626932997197E-5</v>
      </c>
      <c r="H310">
        <f t="shared" si="8"/>
        <v>150.95401647915671</v>
      </c>
      <c r="I310">
        <f t="shared" si="9"/>
        <v>250.45786795290246</v>
      </c>
    </row>
    <row r="311" spans="1:9" x14ac:dyDescent="0.25">
      <c r="A311">
        <v>2014</v>
      </c>
      <c r="B311">
        <v>2013</v>
      </c>
      <c r="D311" t="s">
        <v>11</v>
      </c>
      <c r="E311">
        <v>13500</v>
      </c>
      <c r="F311">
        <v>126.35851456909845</v>
      </c>
      <c r="G311">
        <v>0</v>
      </c>
      <c r="H311">
        <f t="shared" si="8"/>
        <v>0</v>
      </c>
      <c r="I311">
        <f t="shared" si="9"/>
        <v>126.35851456909845</v>
      </c>
    </row>
    <row r="312" spans="1:9" x14ac:dyDescent="0.25">
      <c r="A312">
        <v>2014</v>
      </c>
      <c r="B312">
        <v>2013</v>
      </c>
      <c r="D312" t="s">
        <v>10</v>
      </c>
      <c r="E312">
        <v>9716</v>
      </c>
      <c r="F312">
        <v>67.764566110834153</v>
      </c>
      <c r="G312">
        <v>0</v>
      </c>
      <c r="H312">
        <f t="shared" si="8"/>
        <v>0</v>
      </c>
      <c r="I312">
        <f t="shared" si="9"/>
        <v>67.764566110834153</v>
      </c>
    </row>
    <row r="313" spans="1:9" x14ac:dyDescent="0.25">
      <c r="A313">
        <v>2014</v>
      </c>
      <c r="B313">
        <v>2013</v>
      </c>
      <c r="D313" t="s">
        <v>12</v>
      </c>
      <c r="E313">
        <v>18000</v>
      </c>
      <c r="F313">
        <v>236.35361092715644</v>
      </c>
      <c r="G313">
        <v>0</v>
      </c>
      <c r="H313">
        <f t="shared" si="8"/>
        <v>0</v>
      </c>
      <c r="I313">
        <f t="shared" si="9"/>
        <v>236.35361092715644</v>
      </c>
    </row>
    <row r="314" spans="1:9" x14ac:dyDescent="0.25">
      <c r="A314">
        <v>2014</v>
      </c>
      <c r="B314">
        <v>2013</v>
      </c>
      <c r="D314" t="s">
        <v>32</v>
      </c>
      <c r="E314">
        <v>9716</v>
      </c>
      <c r="F314">
        <v>92.416271680816692</v>
      </c>
      <c r="G314">
        <v>0</v>
      </c>
      <c r="H314">
        <f t="shared" si="8"/>
        <v>0</v>
      </c>
      <c r="I314">
        <f t="shared" si="9"/>
        <v>92.416271680816692</v>
      </c>
    </row>
    <row r="315" spans="1:9" x14ac:dyDescent="0.25">
      <c r="A315">
        <v>2014</v>
      </c>
      <c r="B315">
        <v>2013</v>
      </c>
      <c r="D315" t="s">
        <v>14</v>
      </c>
      <c r="E315">
        <v>9716</v>
      </c>
      <c r="F315">
        <v>117.98936287190884</v>
      </c>
      <c r="G315">
        <v>0</v>
      </c>
      <c r="H315">
        <f t="shared" si="8"/>
        <v>0</v>
      </c>
      <c r="I315">
        <f t="shared" si="9"/>
        <v>117.98936287190884</v>
      </c>
    </row>
    <row r="316" spans="1:9" x14ac:dyDescent="0.25">
      <c r="A316">
        <v>2014</v>
      </c>
      <c r="B316">
        <v>2013</v>
      </c>
      <c r="D316" t="s">
        <v>33</v>
      </c>
      <c r="E316">
        <v>9716</v>
      </c>
      <c r="F316">
        <v>317.92743835037703</v>
      </c>
      <c r="G316">
        <v>0</v>
      </c>
      <c r="H316">
        <f t="shared" si="8"/>
        <v>0</v>
      </c>
      <c r="I316">
        <f t="shared" si="9"/>
        <v>317.92743835037703</v>
      </c>
    </row>
    <row r="317" spans="1:9" x14ac:dyDescent="0.25">
      <c r="A317">
        <v>2014</v>
      </c>
      <c r="B317">
        <v>2013</v>
      </c>
      <c r="D317" t="s">
        <v>13</v>
      </c>
      <c r="E317">
        <v>9716</v>
      </c>
      <c r="F317">
        <v>313.86617358542981</v>
      </c>
      <c r="G317">
        <v>0</v>
      </c>
      <c r="H317">
        <f t="shared" si="8"/>
        <v>0</v>
      </c>
      <c r="I317">
        <f t="shared" si="9"/>
        <v>313.86617358542981</v>
      </c>
    </row>
    <row r="318" spans="1:9" x14ac:dyDescent="0.25">
      <c r="A318">
        <v>2014</v>
      </c>
      <c r="B318">
        <v>2013</v>
      </c>
      <c r="D318" t="s">
        <v>15</v>
      </c>
      <c r="E318">
        <v>9716</v>
      </c>
      <c r="F318">
        <v>211.82092817334234</v>
      </c>
      <c r="G318">
        <v>0</v>
      </c>
      <c r="H318">
        <f t="shared" si="8"/>
        <v>0</v>
      </c>
      <c r="I318">
        <f t="shared" si="9"/>
        <v>211.82092817334234</v>
      </c>
    </row>
    <row r="319" spans="1:9" x14ac:dyDescent="0.25">
      <c r="A319">
        <v>2015</v>
      </c>
      <c r="B319">
        <v>2014</v>
      </c>
      <c r="C319" t="s">
        <v>48</v>
      </c>
      <c r="D319" t="s">
        <v>25</v>
      </c>
      <c r="E319">
        <v>8740</v>
      </c>
      <c r="F319">
        <v>83.858134894053777</v>
      </c>
      <c r="G319">
        <v>2.2228783823830102E-6</v>
      </c>
      <c r="H319">
        <f t="shared" si="8"/>
        <v>5.6940085175930575</v>
      </c>
      <c r="I319">
        <f t="shared" si="9"/>
        <v>89.552143411646838</v>
      </c>
    </row>
    <row r="320" spans="1:9" x14ac:dyDescent="0.25">
      <c r="A320">
        <v>2015</v>
      </c>
      <c r="B320">
        <v>2014</v>
      </c>
      <c r="C320" t="s">
        <v>57</v>
      </c>
      <c r="D320" t="s">
        <v>3</v>
      </c>
      <c r="E320">
        <v>9500</v>
      </c>
      <c r="F320">
        <v>165.76943895034148</v>
      </c>
      <c r="G320">
        <v>1.85084852759087E-5</v>
      </c>
      <c r="H320">
        <f t="shared" si="8"/>
        <v>51.533004138667245</v>
      </c>
      <c r="I320">
        <f t="shared" si="9"/>
        <v>217.30244308900873</v>
      </c>
    </row>
    <row r="321" spans="1:9" x14ac:dyDescent="0.25">
      <c r="A321">
        <v>2015</v>
      </c>
      <c r="B321">
        <v>2014</v>
      </c>
      <c r="C321" t="s">
        <v>57</v>
      </c>
      <c r="D321" t="s">
        <v>26</v>
      </c>
      <c r="E321">
        <v>6800</v>
      </c>
      <c r="F321">
        <v>26.810928718997967</v>
      </c>
      <c r="G321">
        <v>1.85084852759087E-5</v>
      </c>
      <c r="H321">
        <f t="shared" si="8"/>
        <v>36.886781909782876</v>
      </c>
      <c r="I321">
        <f t="shared" si="9"/>
        <v>63.69771062878084</v>
      </c>
    </row>
    <row r="322" spans="1:9" x14ac:dyDescent="0.25">
      <c r="A322">
        <v>2015</v>
      </c>
      <c r="B322">
        <v>2014</v>
      </c>
      <c r="C322" t="s">
        <v>57</v>
      </c>
      <c r="D322" t="s">
        <v>8</v>
      </c>
      <c r="E322">
        <v>10450</v>
      </c>
      <c r="F322">
        <v>298.88112903708065</v>
      </c>
      <c r="G322">
        <v>1.85084852759087E-5</v>
      </c>
      <c r="H322">
        <f t="shared" si="8"/>
        <v>56.686304552533976</v>
      </c>
      <c r="I322">
        <f t="shared" si="9"/>
        <v>355.56743358961461</v>
      </c>
    </row>
    <row r="323" spans="1:9" x14ac:dyDescent="0.25">
      <c r="A323">
        <v>2015</v>
      </c>
      <c r="B323">
        <v>2014</v>
      </c>
      <c r="D323" t="s">
        <v>6</v>
      </c>
      <c r="E323">
        <v>6960</v>
      </c>
      <c r="F323">
        <v>161.28483924292323</v>
      </c>
      <c r="G323">
        <v>0</v>
      </c>
      <c r="H323">
        <f t="shared" si="8"/>
        <v>0</v>
      </c>
      <c r="I323">
        <f t="shared" si="9"/>
        <v>161.28483924292323</v>
      </c>
    </row>
    <row r="324" spans="1:9" x14ac:dyDescent="0.25">
      <c r="A324">
        <v>2015</v>
      </c>
      <c r="B324">
        <v>2014</v>
      </c>
      <c r="C324" t="s">
        <v>58</v>
      </c>
      <c r="D324" t="s">
        <v>18</v>
      </c>
      <c r="E324">
        <v>10479</v>
      </c>
      <c r="F324">
        <v>95.833192137253036</v>
      </c>
      <c r="G324">
        <v>4.2932245243012403E-5</v>
      </c>
      <c r="H324">
        <f t="shared" ref="H324:H346" si="10">G324*1000000/(3412/E324)</f>
        <v>131.8543370168602</v>
      </c>
      <c r="I324">
        <f t="shared" ref="I324:I346" si="11">H324+F324</f>
        <v>227.68752915411324</v>
      </c>
    </row>
    <row r="325" spans="1:9" x14ac:dyDescent="0.25">
      <c r="A325">
        <v>2015</v>
      </c>
      <c r="B325">
        <v>2014</v>
      </c>
      <c r="D325" t="s">
        <v>11</v>
      </c>
      <c r="E325">
        <v>13500</v>
      </c>
      <c r="F325">
        <v>117.77487835024644</v>
      </c>
      <c r="G325">
        <v>0</v>
      </c>
      <c r="H325">
        <f t="shared" si="10"/>
        <v>0</v>
      </c>
      <c r="I325">
        <f t="shared" si="11"/>
        <v>117.77487835024644</v>
      </c>
    </row>
    <row r="326" spans="1:9" x14ac:dyDescent="0.25">
      <c r="A326">
        <v>2015</v>
      </c>
      <c r="B326">
        <v>2014</v>
      </c>
      <c r="D326" t="s">
        <v>10</v>
      </c>
      <c r="E326">
        <v>9516</v>
      </c>
      <c r="F326">
        <v>65.763981310452863</v>
      </c>
      <c r="G326">
        <v>0</v>
      </c>
      <c r="H326">
        <f t="shared" si="10"/>
        <v>0</v>
      </c>
      <c r="I326">
        <f t="shared" si="11"/>
        <v>65.763981310452863</v>
      </c>
    </row>
    <row r="327" spans="1:9" x14ac:dyDescent="0.25">
      <c r="A327">
        <v>2015</v>
      </c>
      <c r="B327">
        <v>2014</v>
      </c>
      <c r="D327" t="s">
        <v>12</v>
      </c>
      <c r="E327">
        <v>18000</v>
      </c>
      <c r="F327">
        <v>232.09742387158235</v>
      </c>
      <c r="G327">
        <v>0</v>
      </c>
      <c r="H327">
        <f t="shared" si="10"/>
        <v>0</v>
      </c>
      <c r="I327">
        <f t="shared" si="11"/>
        <v>232.09742387158235</v>
      </c>
    </row>
    <row r="328" spans="1:9" x14ac:dyDescent="0.25">
      <c r="A328">
        <v>2015</v>
      </c>
      <c r="B328">
        <v>2014</v>
      </c>
      <c r="D328" t="s">
        <v>32</v>
      </c>
      <c r="E328">
        <v>9516</v>
      </c>
      <c r="F328">
        <v>101.43773680006493</v>
      </c>
      <c r="G328">
        <v>0</v>
      </c>
      <c r="H328">
        <f t="shared" si="10"/>
        <v>0</v>
      </c>
      <c r="I328">
        <f t="shared" si="11"/>
        <v>101.43773680006493</v>
      </c>
    </row>
    <row r="329" spans="1:9" x14ac:dyDescent="0.25">
      <c r="A329">
        <v>2015</v>
      </c>
      <c r="B329">
        <v>2014</v>
      </c>
      <c r="D329" t="s">
        <v>14</v>
      </c>
      <c r="E329">
        <v>9516</v>
      </c>
      <c r="F329">
        <v>105.69416501858807</v>
      </c>
      <c r="G329">
        <v>0</v>
      </c>
      <c r="H329">
        <f t="shared" si="10"/>
        <v>0</v>
      </c>
      <c r="I329">
        <f t="shared" si="11"/>
        <v>105.69416501858807</v>
      </c>
    </row>
    <row r="330" spans="1:9" x14ac:dyDescent="0.25">
      <c r="A330">
        <v>2015</v>
      </c>
      <c r="B330">
        <v>2014</v>
      </c>
      <c r="D330" t="s">
        <v>33</v>
      </c>
      <c r="E330">
        <v>9516</v>
      </c>
      <c r="F330">
        <v>311.09886620734039</v>
      </c>
      <c r="G330">
        <v>0</v>
      </c>
      <c r="H330">
        <f t="shared" si="10"/>
        <v>0</v>
      </c>
      <c r="I330">
        <f t="shared" si="11"/>
        <v>311.09886620734039</v>
      </c>
    </row>
    <row r="331" spans="1:9" x14ac:dyDescent="0.25">
      <c r="A331">
        <v>2015</v>
      </c>
      <c r="B331">
        <v>2014</v>
      </c>
      <c r="D331" t="s">
        <v>13</v>
      </c>
      <c r="E331">
        <v>9516</v>
      </c>
      <c r="F331">
        <v>253.72152525938552</v>
      </c>
      <c r="G331">
        <v>0</v>
      </c>
      <c r="H331">
        <f t="shared" si="10"/>
        <v>0</v>
      </c>
      <c r="I331">
        <f t="shared" si="11"/>
        <v>253.72152525938552</v>
      </c>
    </row>
    <row r="332" spans="1:9" x14ac:dyDescent="0.25">
      <c r="A332">
        <v>2015</v>
      </c>
      <c r="B332">
        <v>2014</v>
      </c>
      <c r="D332" t="s">
        <v>15</v>
      </c>
      <c r="E332">
        <v>9516</v>
      </c>
      <c r="F332">
        <v>192.62230309554019</v>
      </c>
      <c r="G332">
        <v>0</v>
      </c>
      <c r="H332">
        <f t="shared" si="10"/>
        <v>0</v>
      </c>
      <c r="I332">
        <f t="shared" si="11"/>
        <v>192.62230309554019</v>
      </c>
    </row>
    <row r="333" spans="1:9" x14ac:dyDescent="0.25">
      <c r="A333">
        <v>2016</v>
      </c>
      <c r="B333">
        <v>2015</v>
      </c>
      <c r="C333" t="s">
        <v>48</v>
      </c>
      <c r="D333" t="s">
        <v>25</v>
      </c>
      <c r="E333">
        <v>8740</v>
      </c>
      <c r="F333">
        <v>83.858134894053777</v>
      </c>
      <c r="G333">
        <v>2.2228783823830102E-6</v>
      </c>
      <c r="H333">
        <f t="shared" si="10"/>
        <v>5.6940085175930575</v>
      </c>
      <c r="I333">
        <f t="shared" si="11"/>
        <v>89.552143411646838</v>
      </c>
    </row>
    <row r="334" spans="1:9" x14ac:dyDescent="0.25">
      <c r="A334">
        <v>2016</v>
      </c>
      <c r="B334">
        <v>2015</v>
      </c>
      <c r="C334" t="s">
        <v>57</v>
      </c>
      <c r="D334" t="s">
        <v>3</v>
      </c>
      <c r="E334">
        <v>9500</v>
      </c>
      <c r="F334">
        <v>165.76943895034148</v>
      </c>
      <c r="G334">
        <v>1.85084852759087E-5</v>
      </c>
      <c r="H334">
        <f t="shared" si="10"/>
        <v>51.533004138667245</v>
      </c>
      <c r="I334">
        <f t="shared" si="11"/>
        <v>217.30244308900873</v>
      </c>
    </row>
    <row r="335" spans="1:9" x14ac:dyDescent="0.25">
      <c r="A335">
        <v>2016</v>
      </c>
      <c r="B335">
        <v>2015</v>
      </c>
      <c r="C335" t="s">
        <v>57</v>
      </c>
      <c r="D335" t="s">
        <v>26</v>
      </c>
      <c r="E335">
        <v>6350</v>
      </c>
      <c r="F335">
        <v>26.274857271593334</v>
      </c>
      <c r="G335">
        <v>1.85084852759087E-5</v>
      </c>
      <c r="H335">
        <f t="shared" si="10"/>
        <v>34.445744871635476</v>
      </c>
      <c r="I335">
        <f t="shared" si="11"/>
        <v>60.72060214322881</v>
      </c>
    </row>
    <row r="336" spans="1:9" x14ac:dyDescent="0.25">
      <c r="A336">
        <v>2016</v>
      </c>
      <c r="B336">
        <v>2015</v>
      </c>
      <c r="C336" t="s">
        <v>57</v>
      </c>
      <c r="D336" t="s">
        <v>8</v>
      </c>
      <c r="E336">
        <v>9600</v>
      </c>
      <c r="F336">
        <v>326.86307963668133</v>
      </c>
      <c r="G336">
        <v>1.85084852759087E-5</v>
      </c>
      <c r="H336">
        <f t="shared" si="10"/>
        <v>52.075456813811115</v>
      </c>
      <c r="I336">
        <f t="shared" si="11"/>
        <v>378.93853645049245</v>
      </c>
    </row>
    <row r="337" spans="1:9" x14ac:dyDescent="0.25">
      <c r="A337">
        <v>2016</v>
      </c>
      <c r="B337">
        <v>2015</v>
      </c>
      <c r="D337" t="s">
        <v>6</v>
      </c>
      <c r="E337">
        <v>6960</v>
      </c>
      <c r="F337">
        <v>160.12562229035819</v>
      </c>
      <c r="G337">
        <v>0</v>
      </c>
      <c r="H337">
        <f t="shared" si="10"/>
        <v>0</v>
      </c>
      <c r="I337">
        <f t="shared" si="11"/>
        <v>160.12562229035819</v>
      </c>
    </row>
    <row r="338" spans="1:9" x14ac:dyDescent="0.25">
      <c r="A338">
        <v>2016</v>
      </c>
      <c r="B338">
        <v>2015</v>
      </c>
      <c r="C338" t="s">
        <v>58</v>
      </c>
      <c r="D338" t="s">
        <v>18</v>
      </c>
      <c r="E338">
        <v>10449</v>
      </c>
      <c r="F338">
        <v>104.1602560227999</v>
      </c>
      <c r="G338">
        <v>4.0602636663401803E-5</v>
      </c>
      <c r="H338">
        <f t="shared" si="10"/>
        <v>124.34259979363584</v>
      </c>
      <c r="I338">
        <f t="shared" si="11"/>
        <v>228.50285581643573</v>
      </c>
    </row>
    <row r="339" spans="1:9" x14ac:dyDescent="0.25">
      <c r="A339">
        <v>2016</v>
      </c>
      <c r="B339">
        <v>2015</v>
      </c>
      <c r="D339" t="s">
        <v>11</v>
      </c>
      <c r="E339">
        <v>13500</v>
      </c>
      <c r="F339">
        <v>116.91741483875897</v>
      </c>
      <c r="G339">
        <v>0</v>
      </c>
      <c r="H339">
        <f t="shared" si="10"/>
        <v>0</v>
      </c>
      <c r="I339">
        <f t="shared" si="11"/>
        <v>116.91741483875897</v>
      </c>
    </row>
    <row r="340" spans="1:9" x14ac:dyDescent="0.25">
      <c r="A340">
        <v>2016</v>
      </c>
      <c r="B340">
        <v>2015</v>
      </c>
      <c r="D340" t="s">
        <v>10</v>
      </c>
      <c r="E340">
        <v>9541</v>
      </c>
      <c r="F340">
        <v>68.503453505431651</v>
      </c>
      <c r="G340">
        <v>0</v>
      </c>
      <c r="H340">
        <f t="shared" si="10"/>
        <v>0</v>
      </c>
      <c r="I340">
        <f t="shared" si="11"/>
        <v>68.503453505431651</v>
      </c>
    </row>
    <row r="341" spans="1:9" x14ac:dyDescent="0.25">
      <c r="A341">
        <v>2016</v>
      </c>
      <c r="B341">
        <v>2015</v>
      </c>
      <c r="D341" t="s">
        <v>12</v>
      </c>
      <c r="E341">
        <v>18000</v>
      </c>
      <c r="F341">
        <v>230.42817344533384</v>
      </c>
      <c r="G341">
        <v>0</v>
      </c>
      <c r="H341">
        <f t="shared" si="10"/>
        <v>0</v>
      </c>
      <c r="I341">
        <f t="shared" si="11"/>
        <v>230.42817344533384</v>
      </c>
    </row>
    <row r="342" spans="1:9" x14ac:dyDescent="0.25">
      <c r="A342">
        <v>2016</v>
      </c>
      <c r="B342">
        <v>2015</v>
      </c>
      <c r="D342" t="s">
        <v>32</v>
      </c>
      <c r="E342">
        <v>9541</v>
      </c>
      <c r="F342">
        <v>86.88123320640257</v>
      </c>
      <c r="G342">
        <v>0</v>
      </c>
      <c r="H342">
        <f t="shared" si="10"/>
        <v>0</v>
      </c>
      <c r="I342">
        <f t="shared" si="11"/>
        <v>86.88123320640257</v>
      </c>
    </row>
    <row r="343" spans="1:9" x14ac:dyDescent="0.25">
      <c r="A343">
        <v>2016</v>
      </c>
      <c r="B343">
        <v>2015</v>
      </c>
      <c r="D343" t="s">
        <v>14</v>
      </c>
      <c r="E343">
        <v>9541</v>
      </c>
      <c r="F343">
        <v>89.188082796212953</v>
      </c>
      <c r="G343">
        <v>0</v>
      </c>
      <c r="H343">
        <f t="shared" si="10"/>
        <v>0</v>
      </c>
      <c r="I343">
        <f t="shared" si="11"/>
        <v>89.188082796212953</v>
      </c>
    </row>
    <row r="344" spans="1:9" x14ac:dyDescent="0.25">
      <c r="A344">
        <v>2016</v>
      </c>
      <c r="B344">
        <v>2015</v>
      </c>
      <c r="D344" t="s">
        <v>33</v>
      </c>
      <c r="E344">
        <v>9541</v>
      </c>
      <c r="F344">
        <v>308.78583320969949</v>
      </c>
      <c r="G344">
        <v>0</v>
      </c>
      <c r="H344">
        <f t="shared" si="10"/>
        <v>0</v>
      </c>
      <c r="I344">
        <f t="shared" si="11"/>
        <v>308.78583320969949</v>
      </c>
    </row>
    <row r="345" spans="1:9" x14ac:dyDescent="0.25">
      <c r="A345">
        <v>2016</v>
      </c>
      <c r="B345">
        <v>2015</v>
      </c>
      <c r="D345" t="s">
        <v>13</v>
      </c>
      <c r="E345">
        <v>9541</v>
      </c>
      <c r="F345">
        <v>251.80505415162452</v>
      </c>
      <c r="G345">
        <v>0</v>
      </c>
      <c r="H345">
        <f t="shared" si="10"/>
        <v>0</v>
      </c>
      <c r="I345">
        <f t="shared" si="11"/>
        <v>251.80505415162452</v>
      </c>
    </row>
    <row r="346" spans="1:9" x14ac:dyDescent="0.25">
      <c r="A346">
        <v>2016</v>
      </c>
      <c r="B346">
        <v>2015</v>
      </c>
      <c r="D346" t="s">
        <v>15</v>
      </c>
      <c r="E346">
        <v>9541</v>
      </c>
      <c r="F346">
        <v>141.65553962052653</v>
      </c>
      <c r="G346">
        <v>0</v>
      </c>
      <c r="H346">
        <f t="shared" si="10"/>
        <v>0</v>
      </c>
      <c r="I346">
        <f t="shared" si="11"/>
        <v>141.65553962052653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AEOData</vt:lpstr>
      <vt:lpstr>price_deflator</vt:lpstr>
      <vt:lpstr>AEOData_$2010</vt:lpstr>
      <vt:lpstr>AEOData_$2010_Smoothed</vt:lpstr>
      <vt:lpstr>Fill_in_Missing_Tech_category</vt:lpstr>
      <vt:lpstr>Data4GCAM</vt:lpstr>
      <vt:lpstr>LCOE_wo_Fuel_usingAEOReports</vt:lpstr>
      <vt:lpstr>LCOE_usingAEOReports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test</cp:lastModifiedBy>
  <dcterms:created xsi:type="dcterms:W3CDTF">2018-02-17T18:53:02Z</dcterms:created>
  <dcterms:modified xsi:type="dcterms:W3CDTF">2018-04-24T16:28:17Z</dcterms:modified>
</cp:coreProperties>
</file>