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it467\OneDrive - PNNL\Desktop\SEAsia_local\scenario1\"/>
    </mc:Choice>
  </mc:AlternateContent>
  <xr:revisionPtr revIDLastSave="0" documentId="13_ncr:1_{03FD5C03-2B98-4102-B44C-9A7B9E45D9A0}" xr6:coauthVersionLast="47" xr6:coauthVersionMax="47" xr10:uidLastSave="{00000000-0000-0000-0000-000000000000}"/>
  <bookViews>
    <workbookView xWindow="57480" yWindow="-120" windowWidth="29040" windowHeight="15840" activeTab="2" xr2:uid="{6B3131A3-3ABF-4A1B-82B0-D967E535516A}"/>
  </bookViews>
  <sheets>
    <sheet name="Bus" sheetId="7" r:id="rId1"/>
    <sheet name="4W_passenger" sheetId="4" r:id="rId2"/>
    <sheet name="2W_3W_passenger" sheetId="5" r:id="rId3"/>
    <sheet name="Road_freight" sheetId="3" r:id="rId4"/>
    <sheet name="EV_Subsidies" sheetId="6" r:id="rId5"/>
  </sheets>
  <definedNames>
    <definedName name="_xlnm._FilterDatabase" localSheetId="1" hidden="1">'4W_passenger'!$A$6:$I$375</definedName>
    <definedName name="_xlnm._FilterDatabase" localSheetId="3" hidden="1">Road_freight!$A$7:$I$375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4" i="3" l="1"/>
  <c r="J75" i="3" s="1"/>
  <c r="J76" i="3" s="1"/>
  <c r="K59" i="3"/>
  <c r="J47" i="3"/>
  <c r="J48" i="3" s="1"/>
  <c r="J49" i="3" s="1"/>
  <c r="K32" i="3"/>
  <c r="J19" i="3"/>
  <c r="J20" i="3" s="1"/>
  <c r="J21" i="3" s="1"/>
  <c r="J2" i="3"/>
  <c r="F1" i="5"/>
  <c r="T72" i="4"/>
  <c r="T73" i="4" s="1"/>
  <c r="T74" i="4" s="1"/>
  <c r="R59" i="4"/>
  <c r="J72" i="4"/>
  <c r="J73" i="4" s="1"/>
  <c r="J74" i="4" s="1"/>
  <c r="J59" i="4"/>
  <c r="T45" i="4"/>
  <c r="T46" i="4" s="1"/>
  <c r="T47" i="4" s="1"/>
  <c r="R31" i="4"/>
  <c r="J45" i="4"/>
  <c r="J46" i="4" s="1"/>
  <c r="J47" i="4" s="1"/>
  <c r="J31" i="4"/>
  <c r="T16" i="4"/>
  <c r="T17" i="4" s="1"/>
  <c r="T18" i="4" s="1"/>
  <c r="J17" i="4"/>
  <c r="J18" i="4" s="1"/>
  <c r="J16" i="4"/>
  <c r="R2" i="4" l="1"/>
  <c r="J2" i="4"/>
  <c r="G235" i="6"/>
  <c r="G236" i="6" s="1"/>
  <c r="G237" i="6" s="1"/>
  <c r="G238" i="6" s="1"/>
  <c r="G239" i="6" s="1"/>
  <c r="G240" i="6" s="1"/>
  <c r="G241" i="6" s="1"/>
  <c r="G242" i="6" s="1"/>
  <c r="G243" i="6" s="1"/>
  <c r="G234" i="6"/>
  <c r="F243" i="6"/>
  <c r="F242" i="6"/>
  <c r="F241" i="6"/>
  <c r="F240" i="6"/>
  <c r="F239" i="6"/>
  <c r="F238" i="6"/>
  <c r="F237" i="6"/>
  <c r="F236" i="6"/>
  <c r="F235" i="6"/>
  <c r="F234" i="6"/>
  <c r="D243" i="6"/>
  <c r="C243" i="6"/>
  <c r="B243" i="6"/>
  <c r="A243" i="6"/>
  <c r="D242" i="6"/>
  <c r="C242" i="6"/>
  <c r="B242" i="6"/>
  <c r="A242" i="6"/>
  <c r="D241" i="6"/>
  <c r="C241" i="6"/>
  <c r="B241" i="6"/>
  <c r="A241" i="6"/>
  <c r="D240" i="6"/>
  <c r="C240" i="6"/>
  <c r="B240" i="6"/>
  <c r="A240" i="6"/>
  <c r="D239" i="6"/>
  <c r="C239" i="6"/>
  <c r="B239" i="6"/>
  <c r="A239" i="6"/>
  <c r="D238" i="6"/>
  <c r="C238" i="6"/>
  <c r="B238" i="6"/>
  <c r="A238" i="6"/>
  <c r="D237" i="6"/>
  <c r="C237" i="6"/>
  <c r="B237" i="6"/>
  <c r="A237" i="6"/>
  <c r="D236" i="6"/>
  <c r="C236" i="6"/>
  <c r="B236" i="6"/>
  <c r="A236" i="6"/>
  <c r="D235" i="6"/>
  <c r="C235" i="6"/>
  <c r="B235" i="6"/>
  <c r="A235" i="6"/>
  <c r="D234" i="6"/>
  <c r="C234" i="6"/>
  <c r="B234" i="6"/>
  <c r="A234" i="6"/>
  <c r="A223" i="6"/>
  <c r="B223" i="6"/>
  <c r="C223" i="6"/>
  <c r="D223" i="6"/>
  <c r="E223" i="6"/>
  <c r="F223" i="6"/>
  <c r="G223" i="6"/>
  <c r="H223" i="6"/>
  <c r="A224" i="6"/>
  <c r="B224" i="6"/>
  <c r="C224" i="6"/>
  <c r="D224" i="6"/>
  <c r="E224" i="6"/>
  <c r="F224" i="6"/>
  <c r="G224" i="6"/>
  <c r="H224" i="6"/>
  <c r="A225" i="6"/>
  <c r="B225" i="6"/>
  <c r="C225" i="6"/>
  <c r="D225" i="6"/>
  <c r="E225" i="6"/>
  <c r="F225" i="6"/>
  <c r="G225" i="6"/>
  <c r="H225" i="6"/>
  <c r="A226" i="6"/>
  <c r="B226" i="6"/>
  <c r="C226" i="6"/>
  <c r="D226" i="6"/>
  <c r="E226" i="6"/>
  <c r="F226" i="6"/>
  <c r="G226" i="6"/>
  <c r="H226" i="6"/>
  <c r="A227" i="6"/>
  <c r="B227" i="6"/>
  <c r="C227" i="6"/>
  <c r="D227" i="6"/>
  <c r="E227" i="6"/>
  <c r="F227" i="6"/>
  <c r="G227" i="6"/>
  <c r="H227" i="6"/>
  <c r="A228" i="6"/>
  <c r="B228" i="6"/>
  <c r="C228" i="6"/>
  <c r="D228" i="6"/>
  <c r="E228" i="6"/>
  <c r="F228" i="6"/>
  <c r="G228" i="6"/>
  <c r="H228" i="6"/>
  <c r="A229" i="6"/>
  <c r="B229" i="6"/>
  <c r="C229" i="6"/>
  <c r="D229" i="6"/>
  <c r="E229" i="6"/>
  <c r="F229" i="6"/>
  <c r="G229" i="6"/>
  <c r="H229" i="6"/>
  <c r="A230" i="6"/>
  <c r="B230" i="6"/>
  <c r="C230" i="6"/>
  <c r="D230" i="6"/>
  <c r="E230" i="6"/>
  <c r="F230" i="6"/>
  <c r="G230" i="6"/>
  <c r="H230" i="6"/>
  <c r="A231" i="6"/>
  <c r="B231" i="6"/>
  <c r="C231" i="6"/>
  <c r="D231" i="6"/>
  <c r="E231" i="6"/>
  <c r="F231" i="6"/>
  <c r="G231" i="6"/>
  <c r="H231" i="6"/>
  <c r="A232" i="6"/>
  <c r="B232" i="6"/>
  <c r="C232" i="6"/>
  <c r="D232" i="6"/>
  <c r="E232" i="6"/>
  <c r="F232" i="6"/>
  <c r="G232" i="6"/>
  <c r="H232" i="6"/>
  <c r="A233" i="6"/>
  <c r="B233" i="6"/>
  <c r="C233" i="6"/>
  <c r="D233" i="6"/>
  <c r="E233" i="6"/>
  <c r="F233" i="6"/>
  <c r="G233" i="6"/>
  <c r="H233" i="6"/>
  <c r="H222" i="6"/>
  <c r="G222" i="6"/>
  <c r="F222" i="6"/>
  <c r="B222" i="6"/>
  <c r="C222" i="6"/>
  <c r="D222" i="6"/>
  <c r="E222" i="6"/>
  <c r="A222" i="6"/>
  <c r="G12" i="7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11" i="7"/>
  <c r="G9" i="7"/>
  <c r="G10" i="7" s="1"/>
  <c r="G8" i="7"/>
  <c r="E25" i="7"/>
  <c r="A54" i="6" l="1"/>
  <c r="B54" i="6"/>
  <c r="C54" i="6"/>
  <c r="A55" i="6"/>
  <c r="B55" i="6"/>
  <c r="C55" i="6"/>
  <c r="A56" i="6"/>
  <c r="B56" i="6"/>
  <c r="C56" i="6"/>
  <c r="A57" i="6"/>
  <c r="B57" i="6"/>
  <c r="C57" i="6"/>
  <c r="A53" i="6"/>
  <c r="B53" i="6"/>
  <c r="A25" i="6"/>
  <c r="B25" i="6"/>
  <c r="C25" i="6"/>
  <c r="A26" i="6"/>
  <c r="B26" i="6"/>
  <c r="C26" i="6"/>
  <c r="A27" i="6"/>
  <c r="B27" i="6"/>
  <c r="C27" i="6"/>
  <c r="A28" i="6"/>
  <c r="B28" i="6"/>
  <c r="C28" i="6"/>
  <c r="A29" i="6"/>
  <c r="B29" i="6"/>
  <c r="C29" i="6"/>
  <c r="A30" i="6"/>
  <c r="B30" i="6"/>
  <c r="C30" i="6"/>
  <c r="A24" i="6"/>
  <c r="G157" i="6" l="1"/>
  <c r="G158" i="6"/>
  <c r="G159" i="6"/>
  <c r="G160" i="6"/>
  <c r="G161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11" i="6"/>
  <c r="G212" i="6"/>
  <c r="G213" i="6"/>
  <c r="G214" i="6"/>
  <c r="G215" i="6"/>
  <c r="G216" i="6"/>
  <c r="G217" i="6"/>
  <c r="G218" i="6"/>
  <c r="G219" i="6"/>
  <c r="G220" i="6"/>
  <c r="G221" i="6"/>
  <c r="G156" i="6"/>
  <c r="A157" i="6"/>
  <c r="B157" i="6"/>
  <c r="C157" i="6"/>
  <c r="D157" i="6"/>
  <c r="E157" i="6"/>
  <c r="F157" i="6"/>
  <c r="H157" i="6"/>
  <c r="A158" i="6"/>
  <c r="B158" i="6"/>
  <c r="C158" i="6"/>
  <c r="D158" i="6"/>
  <c r="E158" i="6"/>
  <c r="F158" i="6"/>
  <c r="H158" i="6"/>
  <c r="A159" i="6"/>
  <c r="B159" i="6"/>
  <c r="C159" i="6"/>
  <c r="D159" i="6"/>
  <c r="E159" i="6"/>
  <c r="F159" i="6"/>
  <c r="H159" i="6"/>
  <c r="A160" i="6"/>
  <c r="B160" i="6"/>
  <c r="C160" i="6"/>
  <c r="D160" i="6"/>
  <c r="E160" i="6"/>
  <c r="F160" i="6"/>
  <c r="H160" i="6"/>
  <c r="A161" i="6"/>
  <c r="B161" i="6"/>
  <c r="C161" i="6"/>
  <c r="D161" i="6"/>
  <c r="E161" i="6"/>
  <c r="F161" i="6"/>
  <c r="H161" i="6"/>
  <c r="A162" i="6"/>
  <c r="B162" i="6"/>
  <c r="C162" i="6"/>
  <c r="D162" i="6"/>
  <c r="E162" i="6"/>
  <c r="F162" i="6"/>
  <c r="H162" i="6"/>
  <c r="A163" i="6"/>
  <c r="B163" i="6"/>
  <c r="C163" i="6"/>
  <c r="D163" i="6"/>
  <c r="E163" i="6"/>
  <c r="F163" i="6"/>
  <c r="H163" i="6"/>
  <c r="A164" i="6"/>
  <c r="B164" i="6"/>
  <c r="C164" i="6"/>
  <c r="D164" i="6"/>
  <c r="E164" i="6"/>
  <c r="F164" i="6"/>
  <c r="H164" i="6"/>
  <c r="A165" i="6"/>
  <c r="B165" i="6"/>
  <c r="C165" i="6"/>
  <c r="D165" i="6"/>
  <c r="E165" i="6"/>
  <c r="F165" i="6"/>
  <c r="H165" i="6"/>
  <c r="A166" i="6"/>
  <c r="B166" i="6"/>
  <c r="C166" i="6"/>
  <c r="D166" i="6"/>
  <c r="E166" i="6"/>
  <c r="F166" i="6"/>
  <c r="H166" i="6"/>
  <c r="A167" i="6"/>
  <c r="B167" i="6"/>
  <c r="C167" i="6"/>
  <c r="D167" i="6"/>
  <c r="E167" i="6"/>
  <c r="F167" i="6"/>
  <c r="H167" i="6"/>
  <c r="A168" i="6"/>
  <c r="B168" i="6"/>
  <c r="C168" i="6"/>
  <c r="D168" i="6"/>
  <c r="E168" i="6"/>
  <c r="F168" i="6"/>
  <c r="H168" i="6"/>
  <c r="A169" i="6"/>
  <c r="B169" i="6"/>
  <c r="C169" i="6"/>
  <c r="D169" i="6"/>
  <c r="E169" i="6"/>
  <c r="F169" i="6"/>
  <c r="H169" i="6"/>
  <c r="A170" i="6"/>
  <c r="B170" i="6"/>
  <c r="C170" i="6"/>
  <c r="D170" i="6"/>
  <c r="E170" i="6"/>
  <c r="F170" i="6"/>
  <c r="H170" i="6"/>
  <c r="A171" i="6"/>
  <c r="B171" i="6"/>
  <c r="C171" i="6"/>
  <c r="D171" i="6"/>
  <c r="E171" i="6"/>
  <c r="F171" i="6"/>
  <c r="H171" i="6"/>
  <c r="A172" i="6"/>
  <c r="B172" i="6"/>
  <c r="C172" i="6"/>
  <c r="D172" i="6"/>
  <c r="E172" i="6"/>
  <c r="F172" i="6"/>
  <c r="H172" i="6"/>
  <c r="A173" i="6"/>
  <c r="B173" i="6"/>
  <c r="C173" i="6"/>
  <c r="D173" i="6"/>
  <c r="E173" i="6"/>
  <c r="F173" i="6"/>
  <c r="H173" i="6"/>
  <c r="A174" i="6"/>
  <c r="B174" i="6"/>
  <c r="C174" i="6"/>
  <c r="D174" i="6"/>
  <c r="E174" i="6"/>
  <c r="F174" i="6"/>
  <c r="H174" i="6"/>
  <c r="A175" i="6"/>
  <c r="B175" i="6"/>
  <c r="C175" i="6"/>
  <c r="D175" i="6"/>
  <c r="E175" i="6"/>
  <c r="F175" i="6"/>
  <c r="H175" i="6"/>
  <c r="A176" i="6"/>
  <c r="B176" i="6"/>
  <c r="C176" i="6"/>
  <c r="D176" i="6"/>
  <c r="E176" i="6"/>
  <c r="F176" i="6"/>
  <c r="H176" i="6"/>
  <c r="A177" i="6"/>
  <c r="B177" i="6"/>
  <c r="C177" i="6"/>
  <c r="D177" i="6"/>
  <c r="E177" i="6"/>
  <c r="F177" i="6"/>
  <c r="H177" i="6"/>
  <c r="A178" i="6"/>
  <c r="B178" i="6"/>
  <c r="C178" i="6"/>
  <c r="D178" i="6"/>
  <c r="E178" i="6"/>
  <c r="F178" i="6"/>
  <c r="H178" i="6"/>
  <c r="A179" i="6"/>
  <c r="B179" i="6"/>
  <c r="C179" i="6"/>
  <c r="D179" i="6"/>
  <c r="E179" i="6"/>
  <c r="F179" i="6"/>
  <c r="H179" i="6"/>
  <c r="A180" i="6"/>
  <c r="B180" i="6"/>
  <c r="C180" i="6"/>
  <c r="D180" i="6"/>
  <c r="E180" i="6"/>
  <c r="F180" i="6"/>
  <c r="H180" i="6"/>
  <c r="A181" i="6"/>
  <c r="B181" i="6"/>
  <c r="C181" i="6"/>
  <c r="D181" i="6"/>
  <c r="E181" i="6"/>
  <c r="F181" i="6"/>
  <c r="H181" i="6"/>
  <c r="A182" i="6"/>
  <c r="B182" i="6"/>
  <c r="C182" i="6"/>
  <c r="D182" i="6"/>
  <c r="E182" i="6"/>
  <c r="F182" i="6"/>
  <c r="H182" i="6"/>
  <c r="A183" i="6"/>
  <c r="B183" i="6"/>
  <c r="C183" i="6"/>
  <c r="D183" i="6"/>
  <c r="E183" i="6"/>
  <c r="F183" i="6"/>
  <c r="H183" i="6"/>
  <c r="A184" i="6"/>
  <c r="B184" i="6"/>
  <c r="C184" i="6"/>
  <c r="D184" i="6"/>
  <c r="E184" i="6"/>
  <c r="F184" i="6"/>
  <c r="H184" i="6"/>
  <c r="A185" i="6"/>
  <c r="B185" i="6"/>
  <c r="C185" i="6"/>
  <c r="D185" i="6"/>
  <c r="E185" i="6"/>
  <c r="F185" i="6"/>
  <c r="H185" i="6"/>
  <c r="A186" i="6"/>
  <c r="B186" i="6"/>
  <c r="C186" i="6"/>
  <c r="D186" i="6"/>
  <c r="E186" i="6"/>
  <c r="F186" i="6"/>
  <c r="H186" i="6"/>
  <c r="A187" i="6"/>
  <c r="B187" i="6"/>
  <c r="C187" i="6"/>
  <c r="D187" i="6"/>
  <c r="E187" i="6"/>
  <c r="F187" i="6"/>
  <c r="H187" i="6"/>
  <c r="A188" i="6"/>
  <c r="B188" i="6"/>
  <c r="C188" i="6"/>
  <c r="D188" i="6"/>
  <c r="E188" i="6"/>
  <c r="F188" i="6"/>
  <c r="H188" i="6"/>
  <c r="A189" i="6"/>
  <c r="B189" i="6"/>
  <c r="C189" i="6"/>
  <c r="D189" i="6"/>
  <c r="E189" i="6"/>
  <c r="F189" i="6"/>
  <c r="H189" i="6"/>
  <c r="A190" i="6"/>
  <c r="B190" i="6"/>
  <c r="C190" i="6"/>
  <c r="D190" i="6"/>
  <c r="E190" i="6"/>
  <c r="F190" i="6"/>
  <c r="H190" i="6"/>
  <c r="A191" i="6"/>
  <c r="B191" i="6"/>
  <c r="C191" i="6"/>
  <c r="D191" i="6"/>
  <c r="E191" i="6"/>
  <c r="F191" i="6"/>
  <c r="H191" i="6"/>
  <c r="A192" i="6"/>
  <c r="B192" i="6"/>
  <c r="C192" i="6"/>
  <c r="D192" i="6"/>
  <c r="E192" i="6"/>
  <c r="F192" i="6"/>
  <c r="H192" i="6"/>
  <c r="A193" i="6"/>
  <c r="B193" i="6"/>
  <c r="C193" i="6"/>
  <c r="D193" i="6"/>
  <c r="E193" i="6"/>
  <c r="F193" i="6"/>
  <c r="H193" i="6"/>
  <c r="A194" i="6"/>
  <c r="B194" i="6"/>
  <c r="C194" i="6"/>
  <c r="D194" i="6"/>
  <c r="E194" i="6"/>
  <c r="F194" i="6"/>
  <c r="H194" i="6"/>
  <c r="A195" i="6"/>
  <c r="B195" i="6"/>
  <c r="C195" i="6"/>
  <c r="D195" i="6"/>
  <c r="E195" i="6"/>
  <c r="F195" i="6"/>
  <c r="H195" i="6"/>
  <c r="A196" i="6"/>
  <c r="B196" i="6"/>
  <c r="C196" i="6"/>
  <c r="D196" i="6"/>
  <c r="E196" i="6"/>
  <c r="F196" i="6"/>
  <c r="H196" i="6"/>
  <c r="A197" i="6"/>
  <c r="B197" i="6"/>
  <c r="C197" i="6"/>
  <c r="D197" i="6"/>
  <c r="E197" i="6"/>
  <c r="F197" i="6"/>
  <c r="H197" i="6"/>
  <c r="A198" i="6"/>
  <c r="B198" i="6"/>
  <c r="C198" i="6"/>
  <c r="D198" i="6"/>
  <c r="E198" i="6"/>
  <c r="F198" i="6"/>
  <c r="H198" i="6"/>
  <c r="A199" i="6"/>
  <c r="B199" i="6"/>
  <c r="C199" i="6"/>
  <c r="D199" i="6"/>
  <c r="E199" i="6"/>
  <c r="F199" i="6"/>
  <c r="H199" i="6"/>
  <c r="A200" i="6"/>
  <c r="B200" i="6"/>
  <c r="C200" i="6"/>
  <c r="D200" i="6"/>
  <c r="E200" i="6"/>
  <c r="F200" i="6"/>
  <c r="H200" i="6"/>
  <c r="A201" i="6"/>
  <c r="B201" i="6"/>
  <c r="C201" i="6"/>
  <c r="D201" i="6"/>
  <c r="E201" i="6"/>
  <c r="F201" i="6"/>
  <c r="H201" i="6"/>
  <c r="A202" i="6"/>
  <c r="B202" i="6"/>
  <c r="C202" i="6"/>
  <c r="D202" i="6"/>
  <c r="E202" i="6"/>
  <c r="F202" i="6"/>
  <c r="H202" i="6"/>
  <c r="A203" i="6"/>
  <c r="B203" i="6"/>
  <c r="C203" i="6"/>
  <c r="D203" i="6"/>
  <c r="E203" i="6"/>
  <c r="F203" i="6"/>
  <c r="H203" i="6"/>
  <c r="A204" i="6"/>
  <c r="B204" i="6"/>
  <c r="C204" i="6"/>
  <c r="D204" i="6"/>
  <c r="E204" i="6"/>
  <c r="F204" i="6"/>
  <c r="H204" i="6"/>
  <c r="A205" i="6"/>
  <c r="B205" i="6"/>
  <c r="C205" i="6"/>
  <c r="D205" i="6"/>
  <c r="E205" i="6"/>
  <c r="F205" i="6"/>
  <c r="H205" i="6"/>
  <c r="A206" i="6"/>
  <c r="B206" i="6"/>
  <c r="C206" i="6"/>
  <c r="D206" i="6"/>
  <c r="E206" i="6"/>
  <c r="F206" i="6"/>
  <c r="H206" i="6"/>
  <c r="A207" i="6"/>
  <c r="B207" i="6"/>
  <c r="C207" i="6"/>
  <c r="D207" i="6"/>
  <c r="E207" i="6"/>
  <c r="F207" i="6"/>
  <c r="H207" i="6"/>
  <c r="A208" i="6"/>
  <c r="B208" i="6"/>
  <c r="C208" i="6"/>
  <c r="D208" i="6"/>
  <c r="E208" i="6"/>
  <c r="F208" i="6"/>
  <c r="H208" i="6"/>
  <c r="A209" i="6"/>
  <c r="B209" i="6"/>
  <c r="C209" i="6"/>
  <c r="D209" i="6"/>
  <c r="E209" i="6"/>
  <c r="F209" i="6"/>
  <c r="H209" i="6"/>
  <c r="A210" i="6"/>
  <c r="B210" i="6"/>
  <c r="C210" i="6"/>
  <c r="D210" i="6"/>
  <c r="E210" i="6"/>
  <c r="F210" i="6"/>
  <c r="H210" i="6"/>
  <c r="A211" i="6"/>
  <c r="B211" i="6"/>
  <c r="C211" i="6"/>
  <c r="D211" i="6"/>
  <c r="E211" i="6"/>
  <c r="F211" i="6"/>
  <c r="H211" i="6"/>
  <c r="A212" i="6"/>
  <c r="B212" i="6"/>
  <c r="C212" i="6"/>
  <c r="D212" i="6"/>
  <c r="E212" i="6"/>
  <c r="F212" i="6"/>
  <c r="H212" i="6"/>
  <c r="A213" i="6"/>
  <c r="B213" i="6"/>
  <c r="C213" i="6"/>
  <c r="D213" i="6"/>
  <c r="E213" i="6"/>
  <c r="F213" i="6"/>
  <c r="H213" i="6"/>
  <c r="A214" i="6"/>
  <c r="B214" i="6"/>
  <c r="C214" i="6"/>
  <c r="D214" i="6"/>
  <c r="E214" i="6"/>
  <c r="F214" i="6"/>
  <c r="H214" i="6"/>
  <c r="A215" i="6"/>
  <c r="B215" i="6"/>
  <c r="C215" i="6"/>
  <c r="D215" i="6"/>
  <c r="E215" i="6"/>
  <c r="F215" i="6"/>
  <c r="H215" i="6"/>
  <c r="A216" i="6"/>
  <c r="B216" i="6"/>
  <c r="C216" i="6"/>
  <c r="D216" i="6"/>
  <c r="E216" i="6"/>
  <c r="F216" i="6"/>
  <c r="H216" i="6"/>
  <c r="A217" i="6"/>
  <c r="B217" i="6"/>
  <c r="C217" i="6"/>
  <c r="D217" i="6"/>
  <c r="E217" i="6"/>
  <c r="F217" i="6"/>
  <c r="H217" i="6"/>
  <c r="A218" i="6"/>
  <c r="B218" i="6"/>
  <c r="C218" i="6"/>
  <c r="D218" i="6"/>
  <c r="E218" i="6"/>
  <c r="F218" i="6"/>
  <c r="H218" i="6"/>
  <c r="A219" i="6"/>
  <c r="B219" i="6"/>
  <c r="C219" i="6"/>
  <c r="D219" i="6"/>
  <c r="E219" i="6"/>
  <c r="F219" i="6"/>
  <c r="H219" i="6"/>
  <c r="A220" i="6"/>
  <c r="B220" i="6"/>
  <c r="C220" i="6"/>
  <c r="D220" i="6"/>
  <c r="E220" i="6"/>
  <c r="F220" i="6"/>
  <c r="H220" i="6"/>
  <c r="A221" i="6"/>
  <c r="B221" i="6"/>
  <c r="C221" i="6"/>
  <c r="D221" i="6"/>
  <c r="E221" i="6"/>
  <c r="F221" i="6"/>
  <c r="H221" i="6"/>
  <c r="B156" i="6"/>
  <c r="C156" i="6"/>
  <c r="D156" i="6"/>
  <c r="E156" i="6"/>
  <c r="F156" i="6"/>
  <c r="H156" i="6"/>
  <c r="A156" i="6"/>
  <c r="A135" i="6"/>
  <c r="B135" i="6"/>
  <c r="C135" i="6"/>
  <c r="D135" i="6"/>
  <c r="E135" i="6"/>
  <c r="F135" i="6"/>
  <c r="H135" i="6"/>
  <c r="A136" i="6"/>
  <c r="B136" i="6"/>
  <c r="C136" i="6"/>
  <c r="D136" i="6"/>
  <c r="E136" i="6"/>
  <c r="F136" i="6"/>
  <c r="H136" i="6"/>
  <c r="A137" i="6"/>
  <c r="B137" i="6"/>
  <c r="C137" i="6"/>
  <c r="D137" i="6"/>
  <c r="E137" i="6"/>
  <c r="F137" i="6"/>
  <c r="H137" i="6"/>
  <c r="A138" i="6"/>
  <c r="B138" i="6"/>
  <c r="C138" i="6"/>
  <c r="D138" i="6"/>
  <c r="E138" i="6"/>
  <c r="F138" i="6"/>
  <c r="H138" i="6"/>
  <c r="A139" i="6"/>
  <c r="B139" i="6"/>
  <c r="C139" i="6"/>
  <c r="D139" i="6"/>
  <c r="E139" i="6"/>
  <c r="F139" i="6"/>
  <c r="H139" i="6"/>
  <c r="A140" i="6"/>
  <c r="B140" i="6"/>
  <c r="C140" i="6"/>
  <c r="D140" i="6"/>
  <c r="E140" i="6"/>
  <c r="F140" i="6"/>
  <c r="H140" i="6"/>
  <c r="A141" i="6"/>
  <c r="B141" i="6"/>
  <c r="C141" i="6"/>
  <c r="D141" i="6"/>
  <c r="E141" i="6"/>
  <c r="F141" i="6"/>
  <c r="H141" i="6"/>
  <c r="A142" i="6"/>
  <c r="B142" i="6"/>
  <c r="C142" i="6"/>
  <c r="D142" i="6"/>
  <c r="E142" i="6"/>
  <c r="F142" i="6"/>
  <c r="H142" i="6"/>
  <c r="A143" i="6"/>
  <c r="B143" i="6"/>
  <c r="C143" i="6"/>
  <c r="D143" i="6"/>
  <c r="E143" i="6"/>
  <c r="F143" i="6"/>
  <c r="H143" i="6"/>
  <c r="A144" i="6"/>
  <c r="B144" i="6"/>
  <c r="C144" i="6"/>
  <c r="D144" i="6"/>
  <c r="E144" i="6"/>
  <c r="F144" i="6"/>
  <c r="H144" i="6"/>
  <c r="A145" i="6"/>
  <c r="B145" i="6"/>
  <c r="C145" i="6"/>
  <c r="D145" i="6"/>
  <c r="E145" i="6"/>
  <c r="F145" i="6"/>
  <c r="H145" i="6"/>
  <c r="A146" i="6"/>
  <c r="B146" i="6"/>
  <c r="C146" i="6"/>
  <c r="D146" i="6"/>
  <c r="E146" i="6"/>
  <c r="F146" i="6"/>
  <c r="H146" i="6"/>
  <c r="A147" i="6"/>
  <c r="B147" i="6"/>
  <c r="C147" i="6"/>
  <c r="D147" i="6"/>
  <c r="E147" i="6"/>
  <c r="F147" i="6"/>
  <c r="H147" i="6"/>
  <c r="A148" i="6"/>
  <c r="B148" i="6"/>
  <c r="C148" i="6"/>
  <c r="D148" i="6"/>
  <c r="E148" i="6"/>
  <c r="F148" i="6"/>
  <c r="H148" i="6"/>
  <c r="A149" i="6"/>
  <c r="B149" i="6"/>
  <c r="C149" i="6"/>
  <c r="D149" i="6"/>
  <c r="E149" i="6"/>
  <c r="F149" i="6"/>
  <c r="H149" i="6"/>
  <c r="A150" i="6"/>
  <c r="B150" i="6"/>
  <c r="C150" i="6"/>
  <c r="D150" i="6"/>
  <c r="E150" i="6"/>
  <c r="F150" i="6"/>
  <c r="H150" i="6"/>
  <c r="A151" i="6"/>
  <c r="B151" i="6"/>
  <c r="C151" i="6"/>
  <c r="D151" i="6"/>
  <c r="E151" i="6"/>
  <c r="F151" i="6"/>
  <c r="H151" i="6"/>
  <c r="A152" i="6"/>
  <c r="B152" i="6"/>
  <c r="C152" i="6"/>
  <c r="D152" i="6"/>
  <c r="E152" i="6"/>
  <c r="F152" i="6"/>
  <c r="H152" i="6"/>
  <c r="A153" i="6"/>
  <c r="B153" i="6"/>
  <c r="C153" i="6"/>
  <c r="D153" i="6"/>
  <c r="E153" i="6"/>
  <c r="F153" i="6"/>
  <c r="H153" i="6"/>
  <c r="A154" i="6"/>
  <c r="B154" i="6"/>
  <c r="C154" i="6"/>
  <c r="D154" i="6"/>
  <c r="E154" i="6"/>
  <c r="F154" i="6"/>
  <c r="H154" i="6"/>
  <c r="A155" i="6"/>
  <c r="B155" i="6"/>
  <c r="C155" i="6"/>
  <c r="D155" i="6"/>
  <c r="E155" i="6"/>
  <c r="F155" i="6"/>
  <c r="H155" i="6"/>
  <c r="B134" i="6"/>
  <c r="C134" i="6"/>
  <c r="D134" i="6"/>
  <c r="E134" i="6"/>
  <c r="F134" i="6"/>
  <c r="H134" i="6"/>
  <c r="A134" i="6"/>
  <c r="G113" i="6"/>
  <c r="G114" i="6"/>
  <c r="G115" i="6"/>
  <c r="G116" i="6"/>
  <c r="G117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12" i="6"/>
  <c r="G91" i="6"/>
  <c r="G92" i="6"/>
  <c r="G93" i="6"/>
  <c r="G94" i="6"/>
  <c r="G95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90" i="6"/>
  <c r="G69" i="6"/>
  <c r="G70" i="6"/>
  <c r="G71" i="6"/>
  <c r="G72" i="6"/>
  <c r="G73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68" i="6"/>
  <c r="A69" i="6"/>
  <c r="B69" i="6"/>
  <c r="C69" i="6"/>
  <c r="D69" i="6"/>
  <c r="E69" i="6"/>
  <c r="F69" i="6"/>
  <c r="H69" i="6"/>
  <c r="A70" i="6"/>
  <c r="B70" i="6"/>
  <c r="C70" i="6"/>
  <c r="D70" i="6"/>
  <c r="E70" i="6"/>
  <c r="F70" i="6"/>
  <c r="H70" i="6"/>
  <c r="A71" i="6"/>
  <c r="B71" i="6"/>
  <c r="C71" i="6"/>
  <c r="D71" i="6"/>
  <c r="E71" i="6"/>
  <c r="F71" i="6"/>
  <c r="H71" i="6"/>
  <c r="A72" i="6"/>
  <c r="B72" i="6"/>
  <c r="C72" i="6"/>
  <c r="D72" i="6"/>
  <c r="E72" i="6"/>
  <c r="F72" i="6"/>
  <c r="H72" i="6"/>
  <c r="A73" i="6"/>
  <c r="B73" i="6"/>
  <c r="C73" i="6"/>
  <c r="D73" i="6"/>
  <c r="E73" i="6"/>
  <c r="F73" i="6"/>
  <c r="H73" i="6"/>
  <c r="A74" i="6"/>
  <c r="B74" i="6"/>
  <c r="C74" i="6"/>
  <c r="D74" i="6"/>
  <c r="E74" i="6"/>
  <c r="F74" i="6"/>
  <c r="H74" i="6"/>
  <c r="A75" i="6"/>
  <c r="B75" i="6"/>
  <c r="C75" i="6"/>
  <c r="D75" i="6"/>
  <c r="E75" i="6"/>
  <c r="F75" i="6"/>
  <c r="H75" i="6"/>
  <c r="A76" i="6"/>
  <c r="B76" i="6"/>
  <c r="C76" i="6"/>
  <c r="D76" i="6"/>
  <c r="E76" i="6"/>
  <c r="F76" i="6"/>
  <c r="H76" i="6"/>
  <c r="A77" i="6"/>
  <c r="B77" i="6"/>
  <c r="C77" i="6"/>
  <c r="D77" i="6"/>
  <c r="E77" i="6"/>
  <c r="F77" i="6"/>
  <c r="H77" i="6"/>
  <c r="A78" i="6"/>
  <c r="B78" i="6"/>
  <c r="C78" i="6"/>
  <c r="D78" i="6"/>
  <c r="E78" i="6"/>
  <c r="F78" i="6"/>
  <c r="H78" i="6"/>
  <c r="A79" i="6"/>
  <c r="B79" i="6"/>
  <c r="C79" i="6"/>
  <c r="D79" i="6"/>
  <c r="E79" i="6"/>
  <c r="F79" i="6"/>
  <c r="H79" i="6"/>
  <c r="A80" i="6"/>
  <c r="B80" i="6"/>
  <c r="C80" i="6"/>
  <c r="D80" i="6"/>
  <c r="E80" i="6"/>
  <c r="F80" i="6"/>
  <c r="H80" i="6"/>
  <c r="A81" i="6"/>
  <c r="B81" i="6"/>
  <c r="C81" i="6"/>
  <c r="D81" i="6"/>
  <c r="E81" i="6"/>
  <c r="F81" i="6"/>
  <c r="H81" i="6"/>
  <c r="A82" i="6"/>
  <c r="B82" i="6"/>
  <c r="C82" i="6"/>
  <c r="D82" i="6"/>
  <c r="E82" i="6"/>
  <c r="F82" i="6"/>
  <c r="H82" i="6"/>
  <c r="A83" i="6"/>
  <c r="B83" i="6"/>
  <c r="C83" i="6"/>
  <c r="D83" i="6"/>
  <c r="E83" i="6"/>
  <c r="F83" i="6"/>
  <c r="H83" i="6"/>
  <c r="A84" i="6"/>
  <c r="B84" i="6"/>
  <c r="C84" i="6"/>
  <c r="D84" i="6"/>
  <c r="E84" i="6"/>
  <c r="F84" i="6"/>
  <c r="H84" i="6"/>
  <c r="A85" i="6"/>
  <c r="B85" i="6"/>
  <c r="C85" i="6"/>
  <c r="D85" i="6"/>
  <c r="E85" i="6"/>
  <c r="F85" i="6"/>
  <c r="H85" i="6"/>
  <c r="A86" i="6"/>
  <c r="B86" i="6"/>
  <c r="C86" i="6"/>
  <c r="D86" i="6"/>
  <c r="E86" i="6"/>
  <c r="F86" i="6"/>
  <c r="H86" i="6"/>
  <c r="A87" i="6"/>
  <c r="B87" i="6"/>
  <c r="C87" i="6"/>
  <c r="D87" i="6"/>
  <c r="E87" i="6"/>
  <c r="F87" i="6"/>
  <c r="H87" i="6"/>
  <c r="A88" i="6"/>
  <c r="B88" i="6"/>
  <c r="C88" i="6"/>
  <c r="D88" i="6"/>
  <c r="E88" i="6"/>
  <c r="F88" i="6"/>
  <c r="H88" i="6"/>
  <c r="A89" i="6"/>
  <c r="B89" i="6"/>
  <c r="C89" i="6"/>
  <c r="D89" i="6"/>
  <c r="E89" i="6"/>
  <c r="F89" i="6"/>
  <c r="H89" i="6"/>
  <c r="A90" i="6"/>
  <c r="B90" i="6"/>
  <c r="C90" i="6"/>
  <c r="D90" i="6"/>
  <c r="E90" i="6"/>
  <c r="F90" i="6"/>
  <c r="H90" i="6"/>
  <c r="A91" i="6"/>
  <c r="B91" i="6"/>
  <c r="C91" i="6"/>
  <c r="D91" i="6"/>
  <c r="E91" i="6"/>
  <c r="F91" i="6"/>
  <c r="H91" i="6"/>
  <c r="A92" i="6"/>
  <c r="B92" i="6"/>
  <c r="C92" i="6"/>
  <c r="D92" i="6"/>
  <c r="E92" i="6"/>
  <c r="F92" i="6"/>
  <c r="H92" i="6"/>
  <c r="A93" i="6"/>
  <c r="B93" i="6"/>
  <c r="C93" i="6"/>
  <c r="D93" i="6"/>
  <c r="E93" i="6"/>
  <c r="F93" i="6"/>
  <c r="H93" i="6"/>
  <c r="A94" i="6"/>
  <c r="B94" i="6"/>
  <c r="C94" i="6"/>
  <c r="D94" i="6"/>
  <c r="E94" i="6"/>
  <c r="F94" i="6"/>
  <c r="H94" i="6"/>
  <c r="A95" i="6"/>
  <c r="B95" i="6"/>
  <c r="C95" i="6"/>
  <c r="D95" i="6"/>
  <c r="E95" i="6"/>
  <c r="F95" i="6"/>
  <c r="H95" i="6"/>
  <c r="A96" i="6"/>
  <c r="B96" i="6"/>
  <c r="C96" i="6"/>
  <c r="D96" i="6"/>
  <c r="E96" i="6"/>
  <c r="F96" i="6"/>
  <c r="H96" i="6"/>
  <c r="A97" i="6"/>
  <c r="B97" i="6"/>
  <c r="C97" i="6"/>
  <c r="D97" i="6"/>
  <c r="E97" i="6"/>
  <c r="F97" i="6"/>
  <c r="H97" i="6"/>
  <c r="A98" i="6"/>
  <c r="B98" i="6"/>
  <c r="C98" i="6"/>
  <c r="D98" i="6"/>
  <c r="E98" i="6"/>
  <c r="F98" i="6"/>
  <c r="H98" i="6"/>
  <c r="A99" i="6"/>
  <c r="B99" i="6"/>
  <c r="C99" i="6"/>
  <c r="D99" i="6"/>
  <c r="E99" i="6"/>
  <c r="F99" i="6"/>
  <c r="H99" i="6"/>
  <c r="A100" i="6"/>
  <c r="B100" i="6"/>
  <c r="C100" i="6"/>
  <c r="D100" i="6"/>
  <c r="E100" i="6"/>
  <c r="F100" i="6"/>
  <c r="H100" i="6"/>
  <c r="A101" i="6"/>
  <c r="B101" i="6"/>
  <c r="C101" i="6"/>
  <c r="D101" i="6"/>
  <c r="E101" i="6"/>
  <c r="F101" i="6"/>
  <c r="H101" i="6"/>
  <c r="A102" i="6"/>
  <c r="B102" i="6"/>
  <c r="C102" i="6"/>
  <c r="D102" i="6"/>
  <c r="E102" i="6"/>
  <c r="F102" i="6"/>
  <c r="H102" i="6"/>
  <c r="A103" i="6"/>
  <c r="B103" i="6"/>
  <c r="C103" i="6"/>
  <c r="D103" i="6"/>
  <c r="E103" i="6"/>
  <c r="F103" i="6"/>
  <c r="H103" i="6"/>
  <c r="A104" i="6"/>
  <c r="B104" i="6"/>
  <c r="C104" i="6"/>
  <c r="D104" i="6"/>
  <c r="E104" i="6"/>
  <c r="F104" i="6"/>
  <c r="H104" i="6"/>
  <c r="A105" i="6"/>
  <c r="B105" i="6"/>
  <c r="C105" i="6"/>
  <c r="D105" i="6"/>
  <c r="E105" i="6"/>
  <c r="F105" i="6"/>
  <c r="H105" i="6"/>
  <c r="A106" i="6"/>
  <c r="B106" i="6"/>
  <c r="C106" i="6"/>
  <c r="D106" i="6"/>
  <c r="E106" i="6"/>
  <c r="F106" i="6"/>
  <c r="H106" i="6"/>
  <c r="A107" i="6"/>
  <c r="B107" i="6"/>
  <c r="C107" i="6"/>
  <c r="D107" i="6"/>
  <c r="E107" i="6"/>
  <c r="F107" i="6"/>
  <c r="H107" i="6"/>
  <c r="A108" i="6"/>
  <c r="B108" i="6"/>
  <c r="C108" i="6"/>
  <c r="D108" i="6"/>
  <c r="E108" i="6"/>
  <c r="F108" i="6"/>
  <c r="H108" i="6"/>
  <c r="A109" i="6"/>
  <c r="B109" i="6"/>
  <c r="C109" i="6"/>
  <c r="D109" i="6"/>
  <c r="E109" i="6"/>
  <c r="F109" i="6"/>
  <c r="H109" i="6"/>
  <c r="A110" i="6"/>
  <c r="B110" i="6"/>
  <c r="C110" i="6"/>
  <c r="D110" i="6"/>
  <c r="E110" i="6"/>
  <c r="F110" i="6"/>
  <c r="H110" i="6"/>
  <c r="A111" i="6"/>
  <c r="B111" i="6"/>
  <c r="C111" i="6"/>
  <c r="D111" i="6"/>
  <c r="E111" i="6"/>
  <c r="F111" i="6"/>
  <c r="H111" i="6"/>
  <c r="A112" i="6"/>
  <c r="B112" i="6"/>
  <c r="C112" i="6"/>
  <c r="D112" i="6"/>
  <c r="E112" i="6"/>
  <c r="F112" i="6"/>
  <c r="H112" i="6"/>
  <c r="A113" i="6"/>
  <c r="B113" i="6"/>
  <c r="C113" i="6"/>
  <c r="D113" i="6"/>
  <c r="E113" i="6"/>
  <c r="F113" i="6"/>
  <c r="H113" i="6"/>
  <c r="A114" i="6"/>
  <c r="B114" i="6"/>
  <c r="C114" i="6"/>
  <c r="D114" i="6"/>
  <c r="E114" i="6"/>
  <c r="F114" i="6"/>
  <c r="H114" i="6"/>
  <c r="A115" i="6"/>
  <c r="B115" i="6"/>
  <c r="C115" i="6"/>
  <c r="D115" i="6"/>
  <c r="E115" i="6"/>
  <c r="F115" i="6"/>
  <c r="H115" i="6"/>
  <c r="A116" i="6"/>
  <c r="B116" i="6"/>
  <c r="C116" i="6"/>
  <c r="D116" i="6"/>
  <c r="E116" i="6"/>
  <c r="F116" i="6"/>
  <c r="H116" i="6"/>
  <c r="A117" i="6"/>
  <c r="B117" i="6"/>
  <c r="C117" i="6"/>
  <c r="D117" i="6"/>
  <c r="E117" i="6"/>
  <c r="F117" i="6"/>
  <c r="H117" i="6"/>
  <c r="A118" i="6"/>
  <c r="B118" i="6"/>
  <c r="C118" i="6"/>
  <c r="D118" i="6"/>
  <c r="E118" i="6"/>
  <c r="F118" i="6"/>
  <c r="H118" i="6"/>
  <c r="A119" i="6"/>
  <c r="B119" i="6"/>
  <c r="C119" i="6"/>
  <c r="D119" i="6"/>
  <c r="E119" i="6"/>
  <c r="F119" i="6"/>
  <c r="H119" i="6"/>
  <c r="A120" i="6"/>
  <c r="B120" i="6"/>
  <c r="C120" i="6"/>
  <c r="D120" i="6"/>
  <c r="E120" i="6"/>
  <c r="F120" i="6"/>
  <c r="H120" i="6"/>
  <c r="A121" i="6"/>
  <c r="B121" i="6"/>
  <c r="C121" i="6"/>
  <c r="D121" i="6"/>
  <c r="E121" i="6"/>
  <c r="F121" i="6"/>
  <c r="H121" i="6"/>
  <c r="A122" i="6"/>
  <c r="B122" i="6"/>
  <c r="C122" i="6"/>
  <c r="D122" i="6"/>
  <c r="E122" i="6"/>
  <c r="F122" i="6"/>
  <c r="H122" i="6"/>
  <c r="A123" i="6"/>
  <c r="B123" i="6"/>
  <c r="C123" i="6"/>
  <c r="D123" i="6"/>
  <c r="E123" i="6"/>
  <c r="F123" i="6"/>
  <c r="H123" i="6"/>
  <c r="A124" i="6"/>
  <c r="B124" i="6"/>
  <c r="C124" i="6"/>
  <c r="D124" i="6"/>
  <c r="E124" i="6"/>
  <c r="F124" i="6"/>
  <c r="H124" i="6"/>
  <c r="A125" i="6"/>
  <c r="B125" i="6"/>
  <c r="C125" i="6"/>
  <c r="D125" i="6"/>
  <c r="E125" i="6"/>
  <c r="F125" i="6"/>
  <c r="H125" i="6"/>
  <c r="A126" i="6"/>
  <c r="B126" i="6"/>
  <c r="C126" i="6"/>
  <c r="D126" i="6"/>
  <c r="E126" i="6"/>
  <c r="F126" i="6"/>
  <c r="H126" i="6"/>
  <c r="A127" i="6"/>
  <c r="B127" i="6"/>
  <c r="C127" i="6"/>
  <c r="D127" i="6"/>
  <c r="E127" i="6"/>
  <c r="F127" i="6"/>
  <c r="H127" i="6"/>
  <c r="A128" i="6"/>
  <c r="B128" i="6"/>
  <c r="C128" i="6"/>
  <c r="D128" i="6"/>
  <c r="E128" i="6"/>
  <c r="F128" i="6"/>
  <c r="H128" i="6"/>
  <c r="A129" i="6"/>
  <c r="B129" i="6"/>
  <c r="C129" i="6"/>
  <c r="D129" i="6"/>
  <c r="E129" i="6"/>
  <c r="F129" i="6"/>
  <c r="H129" i="6"/>
  <c r="A130" i="6"/>
  <c r="B130" i="6"/>
  <c r="C130" i="6"/>
  <c r="D130" i="6"/>
  <c r="E130" i="6"/>
  <c r="F130" i="6"/>
  <c r="H130" i="6"/>
  <c r="A131" i="6"/>
  <c r="B131" i="6"/>
  <c r="C131" i="6"/>
  <c r="D131" i="6"/>
  <c r="E131" i="6"/>
  <c r="F131" i="6"/>
  <c r="H131" i="6"/>
  <c r="A132" i="6"/>
  <c r="B132" i="6"/>
  <c r="C132" i="6"/>
  <c r="D132" i="6"/>
  <c r="E132" i="6"/>
  <c r="F132" i="6"/>
  <c r="H132" i="6"/>
  <c r="A133" i="6"/>
  <c r="B133" i="6"/>
  <c r="C133" i="6"/>
  <c r="D133" i="6"/>
  <c r="E133" i="6"/>
  <c r="F133" i="6"/>
  <c r="H133" i="6"/>
  <c r="B68" i="6"/>
  <c r="C68" i="6"/>
  <c r="D68" i="6"/>
  <c r="E68" i="6"/>
  <c r="F68" i="6"/>
  <c r="H68" i="6"/>
  <c r="A68" i="6"/>
  <c r="G47" i="6"/>
  <c r="G48" i="6"/>
  <c r="G49" i="6"/>
  <c r="G50" i="6"/>
  <c r="G51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46" i="6"/>
  <c r="G25" i="6"/>
  <c r="G26" i="6"/>
  <c r="G27" i="6"/>
  <c r="G28" i="6"/>
  <c r="G29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24" i="6"/>
  <c r="G3" i="6"/>
  <c r="G4" i="6"/>
  <c r="G5" i="6"/>
  <c r="G6" i="6"/>
  <c r="G7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" i="6"/>
  <c r="A43" i="6"/>
  <c r="B36" i="6"/>
  <c r="C36" i="6"/>
  <c r="D36" i="6"/>
  <c r="E36" i="6"/>
  <c r="F36" i="6"/>
  <c r="H36" i="6"/>
  <c r="A44" i="6"/>
  <c r="B37" i="6"/>
  <c r="C37" i="6"/>
  <c r="D37" i="6"/>
  <c r="E37" i="6"/>
  <c r="F37" i="6"/>
  <c r="H37" i="6"/>
  <c r="A45" i="6"/>
  <c r="B38" i="6"/>
  <c r="C38" i="6"/>
  <c r="D38" i="6"/>
  <c r="E38" i="6"/>
  <c r="F38" i="6"/>
  <c r="H38" i="6"/>
  <c r="A46" i="6"/>
  <c r="B39" i="6"/>
  <c r="C39" i="6"/>
  <c r="D39" i="6"/>
  <c r="E39" i="6"/>
  <c r="F39" i="6"/>
  <c r="H39" i="6"/>
  <c r="A47" i="6"/>
  <c r="B40" i="6"/>
  <c r="C40" i="6"/>
  <c r="D40" i="6"/>
  <c r="E40" i="6"/>
  <c r="F40" i="6"/>
  <c r="H40" i="6"/>
  <c r="A48" i="6"/>
  <c r="B41" i="6"/>
  <c r="C41" i="6"/>
  <c r="D41" i="6"/>
  <c r="E41" i="6"/>
  <c r="F41" i="6"/>
  <c r="H41" i="6"/>
  <c r="A49" i="6"/>
  <c r="B42" i="6"/>
  <c r="C42" i="6"/>
  <c r="D42" i="6"/>
  <c r="E42" i="6"/>
  <c r="F42" i="6"/>
  <c r="H42" i="6"/>
  <c r="A50" i="6"/>
  <c r="B43" i="6"/>
  <c r="C43" i="6"/>
  <c r="D43" i="6"/>
  <c r="E43" i="6"/>
  <c r="F43" i="6"/>
  <c r="H43" i="6"/>
  <c r="A51" i="6"/>
  <c r="B44" i="6"/>
  <c r="C44" i="6"/>
  <c r="D44" i="6"/>
  <c r="E44" i="6"/>
  <c r="F44" i="6"/>
  <c r="H44" i="6"/>
  <c r="A52" i="6"/>
  <c r="B45" i="6"/>
  <c r="C45" i="6"/>
  <c r="D45" i="6"/>
  <c r="E45" i="6"/>
  <c r="F45" i="6"/>
  <c r="H45" i="6"/>
  <c r="A58" i="6"/>
  <c r="B46" i="6"/>
  <c r="C46" i="6"/>
  <c r="D46" i="6"/>
  <c r="E46" i="6"/>
  <c r="F46" i="6"/>
  <c r="H46" i="6"/>
  <c r="A59" i="6"/>
  <c r="B47" i="6"/>
  <c r="C47" i="6"/>
  <c r="D47" i="6"/>
  <c r="E47" i="6"/>
  <c r="F47" i="6"/>
  <c r="H47" i="6"/>
  <c r="A60" i="6"/>
  <c r="B48" i="6"/>
  <c r="C48" i="6"/>
  <c r="D48" i="6"/>
  <c r="E48" i="6"/>
  <c r="F48" i="6"/>
  <c r="H48" i="6"/>
  <c r="A61" i="6"/>
  <c r="B49" i="6"/>
  <c r="C49" i="6"/>
  <c r="D49" i="6"/>
  <c r="E49" i="6"/>
  <c r="F49" i="6"/>
  <c r="H49" i="6"/>
  <c r="A62" i="6"/>
  <c r="B50" i="6"/>
  <c r="C50" i="6"/>
  <c r="D50" i="6"/>
  <c r="E50" i="6"/>
  <c r="F50" i="6"/>
  <c r="H50" i="6"/>
  <c r="A63" i="6"/>
  <c r="B51" i="6"/>
  <c r="C51" i="6"/>
  <c r="D51" i="6"/>
  <c r="E51" i="6"/>
  <c r="F51" i="6"/>
  <c r="H51" i="6"/>
  <c r="A64" i="6"/>
  <c r="B52" i="6"/>
  <c r="C52" i="6"/>
  <c r="D52" i="6"/>
  <c r="E52" i="6"/>
  <c r="F52" i="6"/>
  <c r="H52" i="6"/>
  <c r="A65" i="6"/>
  <c r="C53" i="6"/>
  <c r="D53" i="6"/>
  <c r="E53" i="6"/>
  <c r="F53" i="6"/>
  <c r="H53" i="6"/>
  <c r="A66" i="6"/>
  <c r="D54" i="6"/>
  <c r="E54" i="6"/>
  <c r="F54" i="6"/>
  <c r="H54" i="6"/>
  <c r="A67" i="6"/>
  <c r="D55" i="6"/>
  <c r="E55" i="6"/>
  <c r="F55" i="6"/>
  <c r="H55" i="6"/>
  <c r="D56" i="6"/>
  <c r="E56" i="6"/>
  <c r="F56" i="6"/>
  <c r="H56" i="6"/>
  <c r="D57" i="6"/>
  <c r="E57" i="6"/>
  <c r="F57" i="6"/>
  <c r="H57" i="6"/>
  <c r="B58" i="6"/>
  <c r="C58" i="6"/>
  <c r="D58" i="6"/>
  <c r="E58" i="6"/>
  <c r="F58" i="6"/>
  <c r="H58" i="6"/>
  <c r="B59" i="6"/>
  <c r="C59" i="6"/>
  <c r="D59" i="6"/>
  <c r="E59" i="6"/>
  <c r="F59" i="6"/>
  <c r="H59" i="6"/>
  <c r="B60" i="6"/>
  <c r="C60" i="6"/>
  <c r="D60" i="6"/>
  <c r="E60" i="6"/>
  <c r="F60" i="6"/>
  <c r="H60" i="6"/>
  <c r="B61" i="6"/>
  <c r="C61" i="6"/>
  <c r="D61" i="6"/>
  <c r="E61" i="6"/>
  <c r="F61" i="6"/>
  <c r="H61" i="6"/>
  <c r="B62" i="6"/>
  <c r="C62" i="6"/>
  <c r="D62" i="6"/>
  <c r="E62" i="6"/>
  <c r="F62" i="6"/>
  <c r="H62" i="6"/>
  <c r="B63" i="6"/>
  <c r="C63" i="6"/>
  <c r="D63" i="6"/>
  <c r="E63" i="6"/>
  <c r="F63" i="6"/>
  <c r="H63" i="6"/>
  <c r="B64" i="6"/>
  <c r="C64" i="6"/>
  <c r="D64" i="6"/>
  <c r="E64" i="6"/>
  <c r="F64" i="6"/>
  <c r="H64" i="6"/>
  <c r="B65" i="6"/>
  <c r="C65" i="6"/>
  <c r="D65" i="6"/>
  <c r="E65" i="6"/>
  <c r="F65" i="6"/>
  <c r="H65" i="6"/>
  <c r="B66" i="6"/>
  <c r="C66" i="6"/>
  <c r="D66" i="6"/>
  <c r="E66" i="6"/>
  <c r="F66" i="6"/>
  <c r="H66" i="6"/>
  <c r="B67" i="6"/>
  <c r="C67" i="6"/>
  <c r="D67" i="6"/>
  <c r="E67" i="6"/>
  <c r="F67" i="6"/>
  <c r="H67" i="6"/>
  <c r="A31" i="6"/>
  <c r="B24" i="6"/>
  <c r="C24" i="6"/>
  <c r="D24" i="6"/>
  <c r="E24" i="6"/>
  <c r="F24" i="6"/>
  <c r="H24" i="6"/>
  <c r="A32" i="6"/>
  <c r="D25" i="6"/>
  <c r="E25" i="6"/>
  <c r="F25" i="6"/>
  <c r="H25" i="6"/>
  <c r="A33" i="6"/>
  <c r="D26" i="6"/>
  <c r="E26" i="6"/>
  <c r="F26" i="6"/>
  <c r="H26" i="6"/>
  <c r="A34" i="6"/>
  <c r="D27" i="6"/>
  <c r="E27" i="6"/>
  <c r="F27" i="6"/>
  <c r="H27" i="6"/>
  <c r="A35" i="6"/>
  <c r="D28" i="6"/>
  <c r="E28" i="6"/>
  <c r="F28" i="6"/>
  <c r="H28" i="6"/>
  <c r="A36" i="6"/>
  <c r="D29" i="6"/>
  <c r="E29" i="6"/>
  <c r="F29" i="6"/>
  <c r="H29" i="6"/>
  <c r="A37" i="6"/>
  <c r="D30" i="6"/>
  <c r="E30" i="6"/>
  <c r="F30" i="6"/>
  <c r="H30" i="6"/>
  <c r="A38" i="6"/>
  <c r="B31" i="6"/>
  <c r="C31" i="6"/>
  <c r="D31" i="6"/>
  <c r="E31" i="6"/>
  <c r="F31" i="6"/>
  <c r="H31" i="6"/>
  <c r="A39" i="6"/>
  <c r="B32" i="6"/>
  <c r="C32" i="6"/>
  <c r="D32" i="6"/>
  <c r="E32" i="6"/>
  <c r="F32" i="6"/>
  <c r="H32" i="6"/>
  <c r="A40" i="6"/>
  <c r="B33" i="6"/>
  <c r="C33" i="6"/>
  <c r="D33" i="6"/>
  <c r="E33" i="6"/>
  <c r="F33" i="6"/>
  <c r="H33" i="6"/>
  <c r="A41" i="6"/>
  <c r="B34" i="6"/>
  <c r="C34" i="6"/>
  <c r="D34" i="6"/>
  <c r="E34" i="6"/>
  <c r="F34" i="6"/>
  <c r="H34" i="6"/>
  <c r="A42" i="6"/>
  <c r="B35" i="6"/>
  <c r="C35" i="6"/>
  <c r="D35" i="6"/>
  <c r="E35" i="6"/>
  <c r="F35" i="6"/>
  <c r="H35" i="6"/>
  <c r="A23" i="6"/>
  <c r="B23" i="6"/>
  <c r="C23" i="6"/>
  <c r="D23" i="6"/>
  <c r="E23" i="6"/>
  <c r="F23" i="6"/>
  <c r="H23" i="6"/>
  <c r="A3" i="6"/>
  <c r="B3" i="6"/>
  <c r="C3" i="6"/>
  <c r="D3" i="6"/>
  <c r="E3" i="6"/>
  <c r="F3" i="6"/>
  <c r="H3" i="6"/>
  <c r="A4" i="6"/>
  <c r="B4" i="6"/>
  <c r="C4" i="6"/>
  <c r="D4" i="6"/>
  <c r="E4" i="6"/>
  <c r="F4" i="6"/>
  <c r="H4" i="6"/>
  <c r="A5" i="6"/>
  <c r="B5" i="6"/>
  <c r="C5" i="6"/>
  <c r="D5" i="6"/>
  <c r="E5" i="6"/>
  <c r="F5" i="6"/>
  <c r="H5" i="6"/>
  <c r="A6" i="6"/>
  <c r="B6" i="6"/>
  <c r="C6" i="6"/>
  <c r="D6" i="6"/>
  <c r="E6" i="6"/>
  <c r="F6" i="6"/>
  <c r="H6" i="6"/>
  <c r="A7" i="6"/>
  <c r="B7" i="6"/>
  <c r="C7" i="6"/>
  <c r="D7" i="6"/>
  <c r="E7" i="6"/>
  <c r="F7" i="6"/>
  <c r="H7" i="6"/>
  <c r="A8" i="6"/>
  <c r="B8" i="6"/>
  <c r="C8" i="6"/>
  <c r="D8" i="6"/>
  <c r="E8" i="6"/>
  <c r="F8" i="6"/>
  <c r="H8" i="6"/>
  <c r="A9" i="6"/>
  <c r="B9" i="6"/>
  <c r="C9" i="6"/>
  <c r="D9" i="6"/>
  <c r="E9" i="6"/>
  <c r="F9" i="6"/>
  <c r="H9" i="6"/>
  <c r="A10" i="6"/>
  <c r="B10" i="6"/>
  <c r="C10" i="6"/>
  <c r="D10" i="6"/>
  <c r="E10" i="6"/>
  <c r="F10" i="6"/>
  <c r="H10" i="6"/>
  <c r="A11" i="6"/>
  <c r="B11" i="6"/>
  <c r="C11" i="6"/>
  <c r="D11" i="6"/>
  <c r="E11" i="6"/>
  <c r="F11" i="6"/>
  <c r="H11" i="6"/>
  <c r="A12" i="6"/>
  <c r="B12" i="6"/>
  <c r="C12" i="6"/>
  <c r="D12" i="6"/>
  <c r="E12" i="6"/>
  <c r="F12" i="6"/>
  <c r="H12" i="6"/>
  <c r="A13" i="6"/>
  <c r="B13" i="6"/>
  <c r="C13" i="6"/>
  <c r="D13" i="6"/>
  <c r="E13" i="6"/>
  <c r="F13" i="6"/>
  <c r="H13" i="6"/>
  <c r="A14" i="6"/>
  <c r="B14" i="6"/>
  <c r="C14" i="6"/>
  <c r="D14" i="6"/>
  <c r="E14" i="6"/>
  <c r="F14" i="6"/>
  <c r="H14" i="6"/>
  <c r="A15" i="6"/>
  <c r="B15" i="6"/>
  <c r="C15" i="6"/>
  <c r="D15" i="6"/>
  <c r="E15" i="6"/>
  <c r="F15" i="6"/>
  <c r="H15" i="6"/>
  <c r="A16" i="6"/>
  <c r="B16" i="6"/>
  <c r="C16" i="6"/>
  <c r="D16" i="6"/>
  <c r="E16" i="6"/>
  <c r="F16" i="6"/>
  <c r="H16" i="6"/>
  <c r="A17" i="6"/>
  <c r="B17" i="6"/>
  <c r="C17" i="6"/>
  <c r="D17" i="6"/>
  <c r="E17" i="6"/>
  <c r="F17" i="6"/>
  <c r="H17" i="6"/>
  <c r="A18" i="6"/>
  <c r="B18" i="6"/>
  <c r="C18" i="6"/>
  <c r="D18" i="6"/>
  <c r="E18" i="6"/>
  <c r="F18" i="6"/>
  <c r="H18" i="6"/>
  <c r="A19" i="6"/>
  <c r="B19" i="6"/>
  <c r="C19" i="6"/>
  <c r="D19" i="6"/>
  <c r="E19" i="6"/>
  <c r="F19" i="6"/>
  <c r="H19" i="6"/>
  <c r="A20" i="6"/>
  <c r="B20" i="6"/>
  <c r="C20" i="6"/>
  <c r="D20" i="6"/>
  <c r="E20" i="6"/>
  <c r="F20" i="6"/>
  <c r="H20" i="6"/>
  <c r="A21" i="6"/>
  <c r="B21" i="6"/>
  <c r="C21" i="6"/>
  <c r="D21" i="6"/>
  <c r="E21" i="6"/>
  <c r="F21" i="6"/>
  <c r="H21" i="6"/>
  <c r="A22" i="6"/>
  <c r="B22" i="6"/>
  <c r="C22" i="6"/>
  <c r="D22" i="6"/>
  <c r="E22" i="6"/>
  <c r="F22" i="6"/>
  <c r="H22" i="6"/>
  <c r="H2" i="6"/>
  <c r="B2" i="6"/>
  <c r="C2" i="6"/>
  <c r="D2" i="6"/>
  <c r="E2" i="6"/>
  <c r="F2" i="6"/>
  <c r="A2" i="6"/>
  <c r="J77" i="3" l="1"/>
  <c r="J78" i="3"/>
  <c r="J79" i="3"/>
  <c r="J80" i="3"/>
  <c r="J81" i="3"/>
  <c r="J82" i="3"/>
  <c r="J83" i="3"/>
  <c r="J84" i="3"/>
  <c r="J69" i="3"/>
  <c r="G206" i="6" s="1"/>
  <c r="U64" i="3"/>
  <c r="U65" i="3"/>
  <c r="U66" i="3"/>
  <c r="U67" i="3"/>
  <c r="U68" i="3"/>
  <c r="U63" i="3"/>
  <c r="J64" i="3"/>
  <c r="J65" i="3"/>
  <c r="J66" i="3"/>
  <c r="J67" i="3"/>
  <c r="J68" i="3"/>
  <c r="J63" i="3"/>
  <c r="J50" i="3"/>
  <c r="J51" i="3"/>
  <c r="J52" i="3"/>
  <c r="J53" i="3"/>
  <c r="J54" i="3"/>
  <c r="J55" i="3"/>
  <c r="J56" i="3"/>
  <c r="J57" i="3"/>
  <c r="J42" i="3"/>
  <c r="G184" i="6" s="1"/>
  <c r="J41" i="3"/>
  <c r="J37" i="3"/>
  <c r="J38" i="3"/>
  <c r="J39" i="3"/>
  <c r="J40" i="3"/>
  <c r="J36" i="3"/>
  <c r="J22" i="3"/>
  <c r="J23" i="3"/>
  <c r="J24" i="3"/>
  <c r="J25" i="3"/>
  <c r="J26" i="3"/>
  <c r="J27" i="3"/>
  <c r="J28" i="3"/>
  <c r="J29" i="3"/>
  <c r="J14" i="3"/>
  <c r="G162" i="6" s="1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8" i="3"/>
  <c r="J9" i="3"/>
  <c r="J10" i="3"/>
  <c r="J11" i="3"/>
  <c r="J12" i="3"/>
  <c r="J13" i="3"/>
  <c r="J8" i="3"/>
  <c r="J18" i="5"/>
  <c r="G146" i="6" s="1"/>
  <c r="J19" i="5"/>
  <c r="G147" i="6" s="1"/>
  <c r="J20" i="5"/>
  <c r="G148" i="6" s="1"/>
  <c r="J21" i="5"/>
  <c r="G149" i="6" s="1"/>
  <c r="J22" i="5"/>
  <c r="G150" i="6" s="1"/>
  <c r="J23" i="5"/>
  <c r="G151" i="6" s="1"/>
  <c r="J24" i="5"/>
  <c r="G152" i="6" s="1"/>
  <c r="J25" i="5"/>
  <c r="G153" i="6" s="1"/>
  <c r="J26" i="5"/>
  <c r="G154" i="6" s="1"/>
  <c r="J27" i="5"/>
  <c r="G155" i="6" s="1"/>
  <c r="J12" i="5"/>
  <c r="G140" i="6" s="1"/>
  <c r="J7" i="5"/>
  <c r="G135" i="6" s="1"/>
  <c r="J8" i="5"/>
  <c r="G136" i="6" s="1"/>
  <c r="J9" i="5"/>
  <c r="G137" i="6" s="1"/>
  <c r="J10" i="5"/>
  <c r="G138" i="6" s="1"/>
  <c r="J11" i="5"/>
  <c r="G139" i="6" s="1"/>
  <c r="J6" i="5"/>
  <c r="G134" i="6" s="1"/>
  <c r="T75" i="4"/>
  <c r="T76" i="4"/>
  <c r="T77" i="4"/>
  <c r="T78" i="4"/>
  <c r="T79" i="4"/>
  <c r="T80" i="4"/>
  <c r="T81" i="4"/>
  <c r="T82" i="4"/>
  <c r="T83" i="4"/>
  <c r="T84" i="4"/>
  <c r="J75" i="4"/>
  <c r="J76" i="4"/>
  <c r="J77" i="4"/>
  <c r="J78" i="4"/>
  <c r="J79" i="4"/>
  <c r="J80" i="4"/>
  <c r="J81" i="4"/>
  <c r="J82" i="4"/>
  <c r="J83" i="4"/>
  <c r="J84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63" i="4"/>
  <c r="T64" i="4"/>
  <c r="T65" i="4"/>
  <c r="T66" i="4"/>
  <c r="T67" i="4"/>
  <c r="T68" i="4"/>
  <c r="T63" i="4"/>
  <c r="J63" i="4"/>
  <c r="J64" i="4"/>
  <c r="J65" i="4"/>
  <c r="J66" i="4"/>
  <c r="J67" i="4"/>
  <c r="J68" i="4"/>
  <c r="T48" i="4"/>
  <c r="T49" i="4"/>
  <c r="T50" i="4"/>
  <c r="T51" i="4"/>
  <c r="T52" i="4"/>
  <c r="T53" i="4"/>
  <c r="T54" i="4"/>
  <c r="T55" i="4"/>
  <c r="T56" i="4"/>
  <c r="T57" i="4"/>
  <c r="T42" i="4"/>
  <c r="G96" i="6" s="1"/>
  <c r="J48" i="4"/>
  <c r="J49" i="4"/>
  <c r="J50" i="4"/>
  <c r="J51" i="4"/>
  <c r="J52" i="4"/>
  <c r="J53" i="4"/>
  <c r="J54" i="4"/>
  <c r="J55" i="4"/>
  <c r="J56" i="4"/>
  <c r="J57" i="4"/>
  <c r="J42" i="4"/>
  <c r="G30" i="6" s="1"/>
  <c r="T37" i="4"/>
  <c r="T38" i="4"/>
  <c r="T39" i="4"/>
  <c r="T40" i="4"/>
  <c r="T41" i="4"/>
  <c r="T36" i="4"/>
  <c r="J37" i="4"/>
  <c r="J38" i="4"/>
  <c r="J39" i="4"/>
  <c r="J40" i="4"/>
  <c r="J41" i="4"/>
  <c r="J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36" i="4"/>
  <c r="T19" i="4"/>
  <c r="T20" i="4"/>
  <c r="T21" i="4"/>
  <c r="T22" i="4"/>
  <c r="T23" i="4"/>
  <c r="T24" i="4"/>
  <c r="T25" i="4"/>
  <c r="T26" i="4"/>
  <c r="T27" i="4"/>
  <c r="T28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F17" i="4"/>
  <c r="AF18" i="4"/>
  <c r="J19" i="4"/>
  <c r="AF19" i="4" s="1"/>
  <c r="J20" i="4"/>
  <c r="AF20" i="4" s="1"/>
  <c r="J21" i="4"/>
  <c r="AF21" i="4" s="1"/>
  <c r="J22" i="4"/>
  <c r="J23" i="4"/>
  <c r="J24" i="4"/>
  <c r="J25" i="4"/>
  <c r="AF25" i="4" s="1"/>
  <c r="J26" i="4"/>
  <c r="AF26" i="4" s="1"/>
  <c r="J27" i="4"/>
  <c r="J28" i="4"/>
  <c r="AF28" i="4" s="1"/>
  <c r="AF16" i="4"/>
  <c r="AD8" i="4"/>
  <c r="AD9" i="4"/>
  <c r="AD10" i="4"/>
  <c r="AF10" i="4" s="1"/>
  <c r="AD11" i="4"/>
  <c r="AF11" i="4" s="1"/>
  <c r="AD12" i="4"/>
  <c r="AF12" i="4" s="1"/>
  <c r="AD13" i="4"/>
  <c r="AD14" i="4"/>
  <c r="AD15" i="4"/>
  <c r="AD7" i="4"/>
  <c r="AF9" i="4"/>
  <c r="AF22" i="4"/>
  <c r="AF24" i="4"/>
  <c r="J13" i="4"/>
  <c r="G8" i="6" s="1"/>
  <c r="T12" i="4"/>
  <c r="T13" i="4" s="1"/>
  <c r="T11" i="4"/>
  <c r="T10" i="4"/>
  <c r="T9" i="4"/>
  <c r="T8" i="4"/>
  <c r="T7" i="4"/>
  <c r="J12" i="4"/>
  <c r="J8" i="4"/>
  <c r="AF8" i="4" s="1"/>
  <c r="J9" i="4"/>
  <c r="J10" i="4"/>
  <c r="J11" i="4"/>
  <c r="J7" i="4"/>
  <c r="AF7" i="4" s="1"/>
  <c r="AE23" i="4"/>
  <c r="AE24" i="4"/>
  <c r="AE25" i="4"/>
  <c r="AE26" i="4"/>
  <c r="AE27" i="4"/>
  <c r="AE28" i="4"/>
  <c r="AE16" i="4"/>
  <c r="AE17" i="4"/>
  <c r="AE18" i="4"/>
  <c r="AE19" i="4"/>
  <c r="AE20" i="4"/>
  <c r="AE21" i="4"/>
  <c r="AE22" i="4"/>
  <c r="AE8" i="4"/>
  <c r="AE9" i="4"/>
  <c r="AE10" i="4"/>
  <c r="AE11" i="4"/>
  <c r="AE12" i="4"/>
  <c r="AE13" i="4"/>
  <c r="AE14" i="4"/>
  <c r="AE15" i="4"/>
  <c r="AE7" i="4"/>
  <c r="J70" i="3" l="1"/>
  <c r="J43" i="3"/>
  <c r="J15" i="3"/>
  <c r="J13" i="5"/>
  <c r="T43" i="4"/>
  <c r="J43" i="4"/>
  <c r="T14" i="4"/>
  <c r="G74" i="6"/>
  <c r="J69" i="4"/>
  <c r="AF27" i="4"/>
  <c r="AF23" i="4"/>
  <c r="J14" i="4"/>
  <c r="G9" i="6" s="1"/>
  <c r="AF13" i="4"/>
  <c r="G207" i="6" l="1"/>
  <c r="J71" i="3"/>
  <c r="J44" i="3"/>
  <c r="G185" i="6"/>
  <c r="G163" i="6"/>
  <c r="J16" i="3"/>
  <c r="G141" i="6"/>
  <c r="J14" i="5"/>
  <c r="J15" i="5" s="1"/>
  <c r="J70" i="4"/>
  <c r="G52" i="6"/>
  <c r="T44" i="4"/>
  <c r="G98" i="6" s="1"/>
  <c r="G97" i="6"/>
  <c r="J44" i="4"/>
  <c r="G32" i="6" s="1"/>
  <c r="G31" i="6"/>
  <c r="T15" i="4"/>
  <c r="G76" i="6" s="1"/>
  <c r="G75" i="6"/>
  <c r="J15" i="4"/>
  <c r="AF14" i="4"/>
  <c r="G208" i="6" l="1"/>
  <c r="J72" i="3"/>
  <c r="J45" i="3"/>
  <c r="G186" i="6"/>
  <c r="J17" i="3"/>
  <c r="G164" i="6"/>
  <c r="J16" i="5"/>
  <c r="G143" i="6"/>
  <c r="G142" i="6"/>
  <c r="J71" i="4"/>
  <c r="G54" i="6" s="1"/>
  <c r="G53" i="6"/>
  <c r="AF15" i="4"/>
  <c r="G10" i="6"/>
  <c r="T69" i="4"/>
  <c r="J73" i="3" l="1"/>
  <c r="G210" i="6" s="1"/>
  <c r="G209" i="6"/>
  <c r="J46" i="3"/>
  <c r="G188" i="6" s="1"/>
  <c r="G187" i="6"/>
  <c r="J18" i="3"/>
  <c r="G166" i="6" s="1"/>
  <c r="G165" i="6"/>
  <c r="J17" i="5"/>
  <c r="G145" i="6" s="1"/>
  <c r="G144" i="6"/>
  <c r="T70" i="4"/>
  <c r="G118" i="6"/>
  <c r="T71" i="4" l="1"/>
  <c r="G120" i="6" s="1"/>
  <c r="G119" i="6"/>
</calcChain>
</file>

<file path=xl/sharedStrings.xml><?xml version="1.0" encoding="utf-8"?>
<sst xmlns="http://schemas.openxmlformats.org/spreadsheetml/2006/main" count="3777" uniqueCount="37">
  <si>
    <t>region</t>
  </si>
  <si>
    <t>supplysector</t>
  </si>
  <si>
    <t>tranSubsector</t>
  </si>
  <si>
    <t>stub.technology</t>
  </si>
  <si>
    <t>year</t>
  </si>
  <si>
    <t>minicam.non.energy.input</t>
  </si>
  <si>
    <t>input.cost</t>
  </si>
  <si>
    <t>sce</t>
  </si>
  <si>
    <t>South Asia</t>
  </si>
  <si>
    <t>trn_freight_road</t>
  </si>
  <si>
    <t>Heavy truck</t>
  </si>
  <si>
    <t>BEV</t>
  </si>
  <si>
    <t>non-energy</t>
  </si>
  <si>
    <t>CORE</t>
  </si>
  <si>
    <t>Light truck</t>
  </si>
  <si>
    <t>Medium truck</t>
  </si>
  <si>
    <t>trn_pass_road_LDV</t>
  </si>
  <si>
    <t>2W and 3W</t>
  </si>
  <si>
    <t>trn_pass_road_LDV_4W</t>
  </si>
  <si>
    <t>Car</t>
  </si>
  <si>
    <t>Large Car and Truck</t>
  </si>
  <si>
    <t>Mini Car</t>
  </si>
  <si>
    <t>Hybrid Liquids</t>
  </si>
  <si>
    <t>Liquids</t>
  </si>
  <si>
    <t>REVISED</t>
  </si>
  <si>
    <t>Default % Diff</t>
  </si>
  <si>
    <t>Revised % Diff</t>
  </si>
  <si>
    <t>for 2035 parity (from 2020)</t>
  </si>
  <si>
    <t>CAGR</t>
  </si>
  <si>
    <t>post 2035 subsidies</t>
  </si>
  <si>
    <t>Viet Nam</t>
  </si>
  <si>
    <t>trn_pass_road</t>
  </si>
  <si>
    <t>Bus</t>
  </si>
  <si>
    <t>NG</t>
  </si>
  <si>
    <t>Thailand</t>
  </si>
  <si>
    <t>for 2050 parity (from 2020)</t>
  </si>
  <si>
    <t>for 2060 parity (from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</si>
</sst>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9" fontId="0" fillId="0" borderId="0" xfId="1" applyFont="1"/>
    <xf numFmtId="9" fontId="0" fillId="0" borderId="0" xfId="1" applyNumberFormat="1" applyFont="1"/>
    <xf numFmtId="164" fontId="0" fillId="0" borderId="0" xfId="1" applyNumberFormat="1" applyFont="1"/>
    <xf numFmtId="0" fontId="4" fillId="3" borderId="0" xfId="0" applyFont="1" applyFill="1"/>
    <xf numFmtId="0" fontId="3" fillId="4" borderId="0" xfId="0" applyFont="1" applyFill="1"/>
    <xf numFmtId="0" fontId="0" fillId="5" borderId="0" xfId="0" applyFont="1" applyFill="1"/>
    <xf numFmtId="0" fontId="0" fillId="5" borderId="0" xfId="0" applyFill="1"/>
    <xf numFmtId="0" fontId="0" fillId="0" borderId="0" xfId="0" applyFill="1"/>
    <xf numFmtId="0" fontId="4" fillId="5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38231-AE28-4F86-96F0-16C918FA0743}">
  <dimension ref="A2:Z27"/>
  <sheetViews>
    <sheetView workbookViewId="0">
      <selection activeCell="D29" sqref="D29"/>
    </sheetView>
  </sheetViews>
  <sheetFormatPr defaultRowHeight="15" x14ac:dyDescent="0.25"/>
  <cols>
    <col min="1" max="1" width="16.140625" customWidth="1"/>
    <col min="2" max="2" width="12.42578125" customWidth="1"/>
    <col min="3" max="3" width="9" customWidth="1"/>
  </cols>
  <sheetData>
    <row r="2" spans="1:26" x14ac:dyDescent="0.25">
      <c r="A2" t="s">
        <v>8</v>
      </c>
      <c r="B2" t="s">
        <v>31</v>
      </c>
      <c r="C2" t="s">
        <v>32</v>
      </c>
      <c r="D2" t="s">
        <v>11</v>
      </c>
      <c r="E2">
        <v>1975</v>
      </c>
      <c r="F2" t="s">
        <v>12</v>
      </c>
      <c r="G2">
        <v>1.9075</v>
      </c>
      <c r="H2" t="s">
        <v>13</v>
      </c>
      <c r="J2" t="s">
        <v>30</v>
      </c>
      <c r="K2" t="s">
        <v>31</v>
      </c>
      <c r="L2" t="s">
        <v>32</v>
      </c>
      <c r="M2" t="s">
        <v>23</v>
      </c>
      <c r="N2">
        <v>1975</v>
      </c>
      <c r="O2" t="s">
        <v>12</v>
      </c>
      <c r="P2">
        <v>1.0831999999999999</v>
      </c>
      <c r="Q2" t="s">
        <v>13</v>
      </c>
      <c r="S2" t="s">
        <v>30</v>
      </c>
      <c r="T2" t="s">
        <v>31</v>
      </c>
      <c r="U2" t="s">
        <v>32</v>
      </c>
      <c r="V2" t="s">
        <v>33</v>
      </c>
      <c r="W2">
        <v>1975</v>
      </c>
      <c r="X2" t="s">
        <v>12</v>
      </c>
      <c r="Y2">
        <v>1.1689000000000001</v>
      </c>
      <c r="Z2" t="s">
        <v>13</v>
      </c>
    </row>
    <row r="3" spans="1:26" x14ac:dyDescent="0.25">
      <c r="A3" t="s">
        <v>8</v>
      </c>
      <c r="B3" t="s">
        <v>31</v>
      </c>
      <c r="C3" t="s">
        <v>32</v>
      </c>
      <c r="D3" t="s">
        <v>11</v>
      </c>
      <c r="E3">
        <v>1990</v>
      </c>
      <c r="F3" t="s">
        <v>12</v>
      </c>
      <c r="G3">
        <v>1.9075</v>
      </c>
      <c r="H3" t="s">
        <v>13</v>
      </c>
      <c r="J3" t="s">
        <v>30</v>
      </c>
      <c r="K3" t="s">
        <v>31</v>
      </c>
      <c r="L3" t="s">
        <v>32</v>
      </c>
      <c r="M3" t="s">
        <v>23</v>
      </c>
      <c r="N3">
        <v>1990</v>
      </c>
      <c r="O3" t="s">
        <v>12</v>
      </c>
      <c r="P3">
        <v>1.0831999999999999</v>
      </c>
      <c r="Q3" t="s">
        <v>13</v>
      </c>
      <c r="S3" t="s">
        <v>30</v>
      </c>
      <c r="T3" t="s">
        <v>31</v>
      </c>
      <c r="U3" t="s">
        <v>32</v>
      </c>
      <c r="V3" t="s">
        <v>33</v>
      </c>
      <c r="W3">
        <v>1990</v>
      </c>
      <c r="X3" t="s">
        <v>12</v>
      </c>
      <c r="Y3">
        <v>1.1689000000000001</v>
      </c>
      <c r="Z3" t="s">
        <v>13</v>
      </c>
    </row>
    <row r="4" spans="1:26" x14ac:dyDescent="0.25">
      <c r="A4" t="s">
        <v>8</v>
      </c>
      <c r="B4" t="s">
        <v>31</v>
      </c>
      <c r="C4" t="s">
        <v>32</v>
      </c>
      <c r="D4" t="s">
        <v>11</v>
      </c>
      <c r="E4">
        <v>2005</v>
      </c>
      <c r="F4" t="s">
        <v>12</v>
      </c>
      <c r="G4">
        <v>1.9075</v>
      </c>
      <c r="H4" t="s">
        <v>13</v>
      </c>
      <c r="J4" t="s">
        <v>30</v>
      </c>
      <c r="K4" t="s">
        <v>31</v>
      </c>
      <c r="L4" t="s">
        <v>32</v>
      </c>
      <c r="M4" t="s">
        <v>23</v>
      </c>
      <c r="N4">
        <v>2005</v>
      </c>
      <c r="O4" t="s">
        <v>12</v>
      </c>
      <c r="P4">
        <v>1.1346000000000001</v>
      </c>
      <c r="Q4" t="s">
        <v>13</v>
      </c>
      <c r="S4" t="s">
        <v>30</v>
      </c>
      <c r="T4" t="s">
        <v>31</v>
      </c>
      <c r="U4" t="s">
        <v>32</v>
      </c>
      <c r="V4" t="s">
        <v>33</v>
      </c>
      <c r="W4">
        <v>2005</v>
      </c>
      <c r="X4" t="s">
        <v>12</v>
      </c>
      <c r="Y4">
        <v>1.2242999999999999</v>
      </c>
      <c r="Z4" t="s">
        <v>13</v>
      </c>
    </row>
    <row r="5" spans="1:26" x14ac:dyDescent="0.25">
      <c r="A5" t="s">
        <v>8</v>
      </c>
      <c r="B5" t="s">
        <v>31</v>
      </c>
      <c r="C5" t="s">
        <v>32</v>
      </c>
      <c r="D5" t="s">
        <v>11</v>
      </c>
      <c r="E5">
        <v>2010</v>
      </c>
      <c r="F5" t="s">
        <v>12</v>
      </c>
      <c r="G5">
        <v>1.8152999999999999</v>
      </c>
      <c r="H5" t="s">
        <v>13</v>
      </c>
      <c r="J5" t="s">
        <v>30</v>
      </c>
      <c r="K5" t="s">
        <v>31</v>
      </c>
      <c r="L5" t="s">
        <v>32</v>
      </c>
      <c r="M5" t="s">
        <v>23</v>
      </c>
      <c r="N5">
        <v>2010</v>
      </c>
      <c r="O5" t="s">
        <v>12</v>
      </c>
      <c r="P5">
        <v>1.1346000000000001</v>
      </c>
      <c r="Q5" t="s">
        <v>13</v>
      </c>
      <c r="S5" t="s">
        <v>30</v>
      </c>
      <c r="T5" t="s">
        <v>31</v>
      </c>
      <c r="U5" t="s">
        <v>32</v>
      </c>
      <c r="V5" t="s">
        <v>33</v>
      </c>
      <c r="W5">
        <v>2010</v>
      </c>
      <c r="X5" t="s">
        <v>12</v>
      </c>
      <c r="Y5">
        <v>1.2242999999999999</v>
      </c>
      <c r="Z5" t="s">
        <v>13</v>
      </c>
    </row>
    <row r="6" spans="1:26" x14ac:dyDescent="0.25">
      <c r="A6" t="s">
        <v>8</v>
      </c>
      <c r="B6" t="s">
        <v>31</v>
      </c>
      <c r="C6" t="s">
        <v>32</v>
      </c>
      <c r="D6" t="s">
        <v>11</v>
      </c>
      <c r="E6">
        <v>2015</v>
      </c>
      <c r="F6" t="s">
        <v>12</v>
      </c>
      <c r="G6">
        <v>1.7231000000000001</v>
      </c>
      <c r="H6" t="s">
        <v>13</v>
      </c>
      <c r="J6" t="s">
        <v>30</v>
      </c>
      <c r="K6" t="s">
        <v>31</v>
      </c>
      <c r="L6" t="s">
        <v>32</v>
      </c>
      <c r="M6" t="s">
        <v>23</v>
      </c>
      <c r="N6">
        <v>2015</v>
      </c>
      <c r="O6" t="s">
        <v>12</v>
      </c>
      <c r="P6">
        <v>1.1346000000000001</v>
      </c>
      <c r="Q6" t="s">
        <v>13</v>
      </c>
      <c r="S6" t="s">
        <v>30</v>
      </c>
      <c r="T6" t="s">
        <v>31</v>
      </c>
      <c r="U6" t="s">
        <v>32</v>
      </c>
      <c r="V6" t="s">
        <v>33</v>
      </c>
      <c r="W6">
        <v>2015</v>
      </c>
      <c r="X6" t="s">
        <v>12</v>
      </c>
      <c r="Y6">
        <v>1.2242999999999999</v>
      </c>
      <c r="Z6" t="s">
        <v>13</v>
      </c>
    </row>
    <row r="7" spans="1:26" x14ac:dyDescent="0.25">
      <c r="A7" t="s">
        <v>8</v>
      </c>
      <c r="B7" t="s">
        <v>31</v>
      </c>
      <c r="C7" t="s">
        <v>32</v>
      </c>
      <c r="D7" t="s">
        <v>11</v>
      </c>
      <c r="E7">
        <v>2020</v>
      </c>
      <c r="F7" t="s">
        <v>12</v>
      </c>
      <c r="G7">
        <v>1.6376999999999999</v>
      </c>
      <c r="H7" t="s">
        <v>13</v>
      </c>
      <c r="J7" t="s">
        <v>30</v>
      </c>
      <c r="K7" t="s">
        <v>31</v>
      </c>
      <c r="L7" t="s">
        <v>32</v>
      </c>
      <c r="M7" t="s">
        <v>23</v>
      </c>
      <c r="N7">
        <v>2020</v>
      </c>
      <c r="O7" t="s">
        <v>12</v>
      </c>
      <c r="P7">
        <v>1.1346000000000001</v>
      </c>
      <c r="Q7" t="s">
        <v>13</v>
      </c>
      <c r="S7" t="s">
        <v>30</v>
      </c>
      <c r="T7" t="s">
        <v>31</v>
      </c>
      <c r="U7" t="s">
        <v>32</v>
      </c>
      <c r="V7" t="s">
        <v>33</v>
      </c>
      <c r="W7">
        <v>2020</v>
      </c>
      <c r="X7" t="s">
        <v>12</v>
      </c>
      <c r="Y7">
        <v>1.2242999999999999</v>
      </c>
      <c r="Z7" t="s">
        <v>13</v>
      </c>
    </row>
    <row r="8" spans="1:26" x14ac:dyDescent="0.25">
      <c r="A8" t="s">
        <v>8</v>
      </c>
      <c r="B8" t="s">
        <v>31</v>
      </c>
      <c r="C8" t="s">
        <v>32</v>
      </c>
      <c r="D8" t="s">
        <v>11</v>
      </c>
      <c r="E8">
        <v>2025</v>
      </c>
      <c r="F8" t="s">
        <v>12</v>
      </c>
      <c r="G8">
        <f>G7*(1+$E$25)^5</f>
        <v>1.4863423396059199</v>
      </c>
      <c r="H8" t="s">
        <v>13</v>
      </c>
      <c r="J8" t="s">
        <v>30</v>
      </c>
      <c r="K8" t="s">
        <v>31</v>
      </c>
      <c r="L8" t="s">
        <v>32</v>
      </c>
      <c r="M8" t="s">
        <v>23</v>
      </c>
      <c r="N8">
        <v>2025</v>
      </c>
      <c r="O8" t="s">
        <v>12</v>
      </c>
      <c r="P8">
        <v>1.1346000000000001</v>
      </c>
      <c r="Q8" t="s">
        <v>13</v>
      </c>
      <c r="S8" t="s">
        <v>30</v>
      </c>
      <c r="T8" t="s">
        <v>31</v>
      </c>
      <c r="U8" t="s">
        <v>32</v>
      </c>
      <c r="V8" t="s">
        <v>33</v>
      </c>
      <c r="W8">
        <v>2025</v>
      </c>
      <c r="X8" t="s">
        <v>12</v>
      </c>
      <c r="Y8">
        <v>1.2242999999999999</v>
      </c>
      <c r="Z8" t="s">
        <v>13</v>
      </c>
    </row>
    <row r="9" spans="1:26" x14ac:dyDescent="0.25">
      <c r="A9" t="s">
        <v>8</v>
      </c>
      <c r="B9" t="s">
        <v>31</v>
      </c>
      <c r="C9" t="s">
        <v>32</v>
      </c>
      <c r="D9" t="s">
        <v>11</v>
      </c>
      <c r="E9">
        <v>2030</v>
      </c>
      <c r="F9" t="s">
        <v>12</v>
      </c>
      <c r="G9">
        <f t="shared" ref="G9:G10" si="0">G8*(1+$E$25)^5</f>
        <v>1.348973286014044</v>
      </c>
      <c r="H9" t="s">
        <v>13</v>
      </c>
      <c r="J9" t="s">
        <v>30</v>
      </c>
      <c r="K9" t="s">
        <v>31</v>
      </c>
      <c r="L9" t="s">
        <v>32</v>
      </c>
      <c r="M9" t="s">
        <v>23</v>
      </c>
      <c r="N9">
        <v>2030</v>
      </c>
      <c r="O9" t="s">
        <v>12</v>
      </c>
      <c r="P9">
        <v>1.1346000000000001</v>
      </c>
      <c r="Q9" t="s">
        <v>13</v>
      </c>
      <c r="S9" t="s">
        <v>30</v>
      </c>
      <c r="T9" t="s">
        <v>31</v>
      </c>
      <c r="U9" t="s">
        <v>32</v>
      </c>
      <c r="V9" t="s">
        <v>33</v>
      </c>
      <c r="W9">
        <v>2030</v>
      </c>
      <c r="X9" t="s">
        <v>12</v>
      </c>
      <c r="Y9">
        <v>1.2242999999999999</v>
      </c>
      <c r="Z9" t="s">
        <v>13</v>
      </c>
    </row>
    <row r="10" spans="1:26" x14ac:dyDescent="0.25">
      <c r="A10" t="s">
        <v>8</v>
      </c>
      <c r="B10" t="s">
        <v>31</v>
      </c>
      <c r="C10" t="s">
        <v>32</v>
      </c>
      <c r="D10" t="s">
        <v>11</v>
      </c>
      <c r="E10">
        <v>2035</v>
      </c>
      <c r="F10" t="s">
        <v>12</v>
      </c>
      <c r="G10">
        <f t="shared" si="0"/>
        <v>1.2242999999999999</v>
      </c>
      <c r="H10" t="s">
        <v>13</v>
      </c>
      <c r="J10" t="s">
        <v>30</v>
      </c>
      <c r="K10" t="s">
        <v>31</v>
      </c>
      <c r="L10" t="s">
        <v>32</v>
      </c>
      <c r="M10" t="s">
        <v>23</v>
      </c>
      <c r="N10">
        <v>2035</v>
      </c>
      <c r="O10" t="s">
        <v>12</v>
      </c>
      <c r="P10">
        <v>1.1346000000000001</v>
      </c>
      <c r="Q10" t="s">
        <v>13</v>
      </c>
      <c r="S10" t="s">
        <v>30</v>
      </c>
      <c r="T10" t="s">
        <v>31</v>
      </c>
      <c r="U10" t="s">
        <v>32</v>
      </c>
      <c r="V10" t="s">
        <v>33</v>
      </c>
      <c r="W10">
        <v>2035</v>
      </c>
      <c r="X10" t="s">
        <v>12</v>
      </c>
      <c r="Y10">
        <v>1.2242999999999999</v>
      </c>
      <c r="Z10" t="s">
        <v>13</v>
      </c>
    </row>
    <row r="11" spans="1:26" x14ac:dyDescent="0.25">
      <c r="A11" t="s">
        <v>8</v>
      </c>
      <c r="B11" t="s">
        <v>31</v>
      </c>
      <c r="C11" t="s">
        <v>32</v>
      </c>
      <c r="D11" t="s">
        <v>11</v>
      </c>
      <c r="E11">
        <v>2040</v>
      </c>
      <c r="F11" t="s">
        <v>12</v>
      </c>
      <c r="G11">
        <f>G10</f>
        <v>1.2242999999999999</v>
      </c>
      <c r="H11" t="s">
        <v>13</v>
      </c>
      <c r="J11" t="s">
        <v>30</v>
      </c>
      <c r="K11" t="s">
        <v>31</v>
      </c>
      <c r="L11" t="s">
        <v>32</v>
      </c>
      <c r="M11" t="s">
        <v>23</v>
      </c>
      <c r="N11">
        <v>2040</v>
      </c>
      <c r="O11" t="s">
        <v>12</v>
      </c>
      <c r="P11">
        <v>1.1346000000000001</v>
      </c>
      <c r="Q11" t="s">
        <v>13</v>
      </c>
      <c r="S11" t="s">
        <v>30</v>
      </c>
      <c r="T11" t="s">
        <v>31</v>
      </c>
      <c r="U11" t="s">
        <v>32</v>
      </c>
      <c r="V11" t="s">
        <v>33</v>
      </c>
      <c r="W11">
        <v>2040</v>
      </c>
      <c r="X11" t="s">
        <v>12</v>
      </c>
      <c r="Y11">
        <v>1.2242999999999999</v>
      </c>
      <c r="Z11" t="s">
        <v>13</v>
      </c>
    </row>
    <row r="12" spans="1:26" x14ac:dyDescent="0.25">
      <c r="A12" t="s">
        <v>8</v>
      </c>
      <c r="B12" t="s">
        <v>31</v>
      </c>
      <c r="C12" t="s">
        <v>32</v>
      </c>
      <c r="D12" t="s">
        <v>11</v>
      </c>
      <c r="E12">
        <v>2045</v>
      </c>
      <c r="F12" t="s">
        <v>12</v>
      </c>
      <c r="G12">
        <f t="shared" ref="G12:G23" si="1">G11</f>
        <v>1.2242999999999999</v>
      </c>
      <c r="H12" t="s">
        <v>13</v>
      </c>
      <c r="J12" t="s">
        <v>30</v>
      </c>
      <c r="K12" t="s">
        <v>31</v>
      </c>
      <c r="L12" t="s">
        <v>32</v>
      </c>
      <c r="M12" t="s">
        <v>23</v>
      </c>
      <c r="N12">
        <v>2045</v>
      </c>
      <c r="O12" t="s">
        <v>12</v>
      </c>
      <c r="P12">
        <v>1.1346000000000001</v>
      </c>
      <c r="Q12" t="s">
        <v>13</v>
      </c>
      <c r="S12" t="s">
        <v>30</v>
      </c>
      <c r="T12" t="s">
        <v>31</v>
      </c>
      <c r="U12" t="s">
        <v>32</v>
      </c>
      <c r="V12" t="s">
        <v>33</v>
      </c>
      <c r="W12">
        <v>2045</v>
      </c>
      <c r="X12" t="s">
        <v>12</v>
      </c>
      <c r="Y12">
        <v>1.2242999999999999</v>
      </c>
      <c r="Z12" t="s">
        <v>13</v>
      </c>
    </row>
    <row r="13" spans="1:26" x14ac:dyDescent="0.25">
      <c r="A13" t="s">
        <v>8</v>
      </c>
      <c r="B13" t="s">
        <v>31</v>
      </c>
      <c r="C13" t="s">
        <v>32</v>
      </c>
      <c r="D13" t="s">
        <v>11</v>
      </c>
      <c r="E13">
        <v>2050</v>
      </c>
      <c r="F13" t="s">
        <v>12</v>
      </c>
      <c r="G13">
        <f t="shared" si="1"/>
        <v>1.2242999999999999</v>
      </c>
      <c r="H13" t="s">
        <v>13</v>
      </c>
      <c r="J13" t="s">
        <v>30</v>
      </c>
      <c r="K13" t="s">
        <v>31</v>
      </c>
      <c r="L13" t="s">
        <v>32</v>
      </c>
      <c r="M13" t="s">
        <v>23</v>
      </c>
      <c r="N13">
        <v>2050</v>
      </c>
      <c r="O13" t="s">
        <v>12</v>
      </c>
      <c r="P13">
        <v>1.1346000000000001</v>
      </c>
      <c r="Q13" t="s">
        <v>13</v>
      </c>
      <c r="S13" t="s">
        <v>30</v>
      </c>
      <c r="T13" t="s">
        <v>31</v>
      </c>
      <c r="U13" t="s">
        <v>32</v>
      </c>
      <c r="V13" t="s">
        <v>33</v>
      </c>
      <c r="W13">
        <v>2050</v>
      </c>
      <c r="X13" t="s">
        <v>12</v>
      </c>
      <c r="Y13">
        <v>1.2242999999999999</v>
      </c>
      <c r="Z13" t="s">
        <v>13</v>
      </c>
    </row>
    <row r="14" spans="1:26" x14ac:dyDescent="0.25">
      <c r="A14" t="s">
        <v>8</v>
      </c>
      <c r="B14" t="s">
        <v>31</v>
      </c>
      <c r="C14" t="s">
        <v>32</v>
      </c>
      <c r="D14" t="s">
        <v>11</v>
      </c>
      <c r="E14">
        <v>2055</v>
      </c>
      <c r="F14" t="s">
        <v>12</v>
      </c>
      <c r="G14">
        <f t="shared" si="1"/>
        <v>1.2242999999999999</v>
      </c>
      <c r="H14" t="s">
        <v>13</v>
      </c>
      <c r="J14" t="s">
        <v>30</v>
      </c>
      <c r="K14" t="s">
        <v>31</v>
      </c>
      <c r="L14" t="s">
        <v>32</v>
      </c>
      <c r="M14" t="s">
        <v>23</v>
      </c>
      <c r="N14">
        <v>2055</v>
      </c>
      <c r="O14" t="s">
        <v>12</v>
      </c>
      <c r="P14">
        <v>1.1346000000000001</v>
      </c>
      <c r="Q14" t="s">
        <v>13</v>
      </c>
      <c r="S14" t="s">
        <v>30</v>
      </c>
      <c r="T14" t="s">
        <v>31</v>
      </c>
      <c r="U14" t="s">
        <v>32</v>
      </c>
      <c r="V14" t="s">
        <v>33</v>
      </c>
      <c r="W14">
        <v>2055</v>
      </c>
      <c r="X14" t="s">
        <v>12</v>
      </c>
      <c r="Y14">
        <v>1.2242999999999999</v>
      </c>
      <c r="Z14" t="s">
        <v>13</v>
      </c>
    </row>
    <row r="15" spans="1:26" x14ac:dyDescent="0.25">
      <c r="A15" t="s">
        <v>8</v>
      </c>
      <c r="B15" t="s">
        <v>31</v>
      </c>
      <c r="C15" t="s">
        <v>32</v>
      </c>
      <c r="D15" t="s">
        <v>11</v>
      </c>
      <c r="E15">
        <v>2060</v>
      </c>
      <c r="F15" t="s">
        <v>12</v>
      </c>
      <c r="G15">
        <f t="shared" si="1"/>
        <v>1.2242999999999999</v>
      </c>
      <c r="H15" t="s">
        <v>13</v>
      </c>
      <c r="J15" t="s">
        <v>30</v>
      </c>
      <c r="K15" t="s">
        <v>31</v>
      </c>
      <c r="L15" t="s">
        <v>32</v>
      </c>
      <c r="M15" t="s">
        <v>23</v>
      </c>
      <c r="N15">
        <v>2060</v>
      </c>
      <c r="O15" t="s">
        <v>12</v>
      </c>
      <c r="P15">
        <v>1.1346000000000001</v>
      </c>
      <c r="Q15" t="s">
        <v>13</v>
      </c>
      <c r="S15" t="s">
        <v>30</v>
      </c>
      <c r="T15" t="s">
        <v>31</v>
      </c>
      <c r="U15" t="s">
        <v>32</v>
      </c>
      <c r="V15" t="s">
        <v>33</v>
      </c>
      <c r="W15">
        <v>2060</v>
      </c>
      <c r="X15" t="s">
        <v>12</v>
      </c>
      <c r="Y15">
        <v>1.2242999999999999</v>
      </c>
      <c r="Z15" t="s">
        <v>13</v>
      </c>
    </row>
    <row r="16" spans="1:26" x14ac:dyDescent="0.25">
      <c r="A16" t="s">
        <v>8</v>
      </c>
      <c r="B16" t="s">
        <v>31</v>
      </c>
      <c r="C16" t="s">
        <v>32</v>
      </c>
      <c r="D16" t="s">
        <v>11</v>
      </c>
      <c r="E16">
        <v>2065</v>
      </c>
      <c r="F16" t="s">
        <v>12</v>
      </c>
      <c r="G16">
        <f t="shared" si="1"/>
        <v>1.2242999999999999</v>
      </c>
      <c r="H16" t="s">
        <v>13</v>
      </c>
      <c r="J16" t="s">
        <v>30</v>
      </c>
      <c r="K16" t="s">
        <v>31</v>
      </c>
      <c r="L16" t="s">
        <v>32</v>
      </c>
      <c r="M16" t="s">
        <v>23</v>
      </c>
      <c r="N16">
        <v>2065</v>
      </c>
      <c r="O16" t="s">
        <v>12</v>
      </c>
      <c r="P16">
        <v>1.1346000000000001</v>
      </c>
      <c r="Q16" t="s">
        <v>13</v>
      </c>
      <c r="S16" t="s">
        <v>30</v>
      </c>
      <c r="T16" t="s">
        <v>31</v>
      </c>
      <c r="U16" t="s">
        <v>32</v>
      </c>
      <c r="V16" t="s">
        <v>33</v>
      </c>
      <c r="W16">
        <v>2065</v>
      </c>
      <c r="X16" t="s">
        <v>12</v>
      </c>
      <c r="Y16">
        <v>1.2242999999999999</v>
      </c>
      <c r="Z16" t="s">
        <v>13</v>
      </c>
    </row>
    <row r="17" spans="1:26" x14ac:dyDescent="0.25">
      <c r="A17" t="s">
        <v>8</v>
      </c>
      <c r="B17" t="s">
        <v>31</v>
      </c>
      <c r="C17" t="s">
        <v>32</v>
      </c>
      <c r="D17" t="s">
        <v>11</v>
      </c>
      <c r="E17">
        <v>2070</v>
      </c>
      <c r="F17" t="s">
        <v>12</v>
      </c>
      <c r="G17">
        <f t="shared" si="1"/>
        <v>1.2242999999999999</v>
      </c>
      <c r="H17" t="s">
        <v>13</v>
      </c>
      <c r="J17" t="s">
        <v>30</v>
      </c>
      <c r="K17" t="s">
        <v>31</v>
      </c>
      <c r="L17" t="s">
        <v>32</v>
      </c>
      <c r="M17" t="s">
        <v>23</v>
      </c>
      <c r="N17">
        <v>2070</v>
      </c>
      <c r="O17" t="s">
        <v>12</v>
      </c>
      <c r="P17">
        <v>1.1346000000000001</v>
      </c>
      <c r="Q17" t="s">
        <v>13</v>
      </c>
      <c r="S17" t="s">
        <v>30</v>
      </c>
      <c r="T17" t="s">
        <v>31</v>
      </c>
      <c r="U17" t="s">
        <v>32</v>
      </c>
      <c r="V17" t="s">
        <v>33</v>
      </c>
      <c r="W17">
        <v>2070</v>
      </c>
      <c r="X17" t="s">
        <v>12</v>
      </c>
      <c r="Y17">
        <v>1.2242999999999999</v>
      </c>
      <c r="Z17" t="s">
        <v>13</v>
      </c>
    </row>
    <row r="18" spans="1:26" x14ac:dyDescent="0.25">
      <c r="A18" t="s">
        <v>8</v>
      </c>
      <c r="B18" t="s">
        <v>31</v>
      </c>
      <c r="C18" t="s">
        <v>32</v>
      </c>
      <c r="D18" t="s">
        <v>11</v>
      </c>
      <c r="E18">
        <v>2075</v>
      </c>
      <c r="F18" t="s">
        <v>12</v>
      </c>
      <c r="G18">
        <f t="shared" si="1"/>
        <v>1.2242999999999999</v>
      </c>
      <c r="H18" t="s">
        <v>13</v>
      </c>
      <c r="J18" t="s">
        <v>30</v>
      </c>
      <c r="K18" t="s">
        <v>31</v>
      </c>
      <c r="L18" t="s">
        <v>32</v>
      </c>
      <c r="M18" t="s">
        <v>23</v>
      </c>
      <c r="N18">
        <v>2075</v>
      </c>
      <c r="O18" t="s">
        <v>12</v>
      </c>
      <c r="P18">
        <v>1.1346000000000001</v>
      </c>
      <c r="Q18" t="s">
        <v>13</v>
      </c>
      <c r="S18" t="s">
        <v>30</v>
      </c>
      <c r="T18" t="s">
        <v>31</v>
      </c>
      <c r="U18" t="s">
        <v>32</v>
      </c>
      <c r="V18" t="s">
        <v>33</v>
      </c>
      <c r="W18">
        <v>2075</v>
      </c>
      <c r="X18" t="s">
        <v>12</v>
      </c>
      <c r="Y18">
        <v>1.2242999999999999</v>
      </c>
      <c r="Z18" t="s">
        <v>13</v>
      </c>
    </row>
    <row r="19" spans="1:26" x14ac:dyDescent="0.25">
      <c r="A19" t="s">
        <v>8</v>
      </c>
      <c r="B19" t="s">
        <v>31</v>
      </c>
      <c r="C19" t="s">
        <v>32</v>
      </c>
      <c r="D19" t="s">
        <v>11</v>
      </c>
      <c r="E19">
        <v>2080</v>
      </c>
      <c r="F19" t="s">
        <v>12</v>
      </c>
      <c r="G19">
        <f t="shared" si="1"/>
        <v>1.2242999999999999</v>
      </c>
      <c r="H19" t="s">
        <v>13</v>
      </c>
      <c r="J19" t="s">
        <v>30</v>
      </c>
      <c r="K19" t="s">
        <v>31</v>
      </c>
      <c r="L19" t="s">
        <v>32</v>
      </c>
      <c r="M19" t="s">
        <v>23</v>
      </c>
      <c r="N19">
        <v>2080</v>
      </c>
      <c r="O19" t="s">
        <v>12</v>
      </c>
      <c r="P19">
        <v>1.1346000000000001</v>
      </c>
      <c r="Q19" t="s">
        <v>13</v>
      </c>
      <c r="S19" t="s">
        <v>30</v>
      </c>
      <c r="T19" t="s">
        <v>31</v>
      </c>
      <c r="U19" t="s">
        <v>32</v>
      </c>
      <c r="V19" t="s">
        <v>33</v>
      </c>
      <c r="W19">
        <v>2080</v>
      </c>
      <c r="X19" t="s">
        <v>12</v>
      </c>
      <c r="Y19">
        <v>1.2242999999999999</v>
      </c>
      <c r="Z19" t="s">
        <v>13</v>
      </c>
    </row>
    <row r="20" spans="1:26" x14ac:dyDescent="0.25">
      <c r="A20" t="s">
        <v>8</v>
      </c>
      <c r="B20" t="s">
        <v>31</v>
      </c>
      <c r="C20" t="s">
        <v>32</v>
      </c>
      <c r="D20" t="s">
        <v>11</v>
      </c>
      <c r="E20">
        <v>2085</v>
      </c>
      <c r="F20" t="s">
        <v>12</v>
      </c>
      <c r="G20">
        <f t="shared" si="1"/>
        <v>1.2242999999999999</v>
      </c>
      <c r="H20" t="s">
        <v>13</v>
      </c>
      <c r="J20" t="s">
        <v>30</v>
      </c>
      <c r="K20" t="s">
        <v>31</v>
      </c>
      <c r="L20" t="s">
        <v>32</v>
      </c>
      <c r="M20" t="s">
        <v>23</v>
      </c>
      <c r="N20">
        <v>2085</v>
      </c>
      <c r="O20" t="s">
        <v>12</v>
      </c>
      <c r="P20">
        <v>1.1346000000000001</v>
      </c>
      <c r="Q20" t="s">
        <v>13</v>
      </c>
      <c r="S20" t="s">
        <v>30</v>
      </c>
      <c r="T20" t="s">
        <v>31</v>
      </c>
      <c r="U20" t="s">
        <v>32</v>
      </c>
      <c r="V20" t="s">
        <v>33</v>
      </c>
      <c r="W20">
        <v>2085</v>
      </c>
      <c r="X20" t="s">
        <v>12</v>
      </c>
      <c r="Y20">
        <v>1.2242999999999999</v>
      </c>
      <c r="Z20" t="s">
        <v>13</v>
      </c>
    </row>
    <row r="21" spans="1:26" x14ac:dyDescent="0.25">
      <c r="A21" t="s">
        <v>8</v>
      </c>
      <c r="B21" t="s">
        <v>31</v>
      </c>
      <c r="C21" t="s">
        <v>32</v>
      </c>
      <c r="D21" t="s">
        <v>11</v>
      </c>
      <c r="E21">
        <v>2090</v>
      </c>
      <c r="F21" t="s">
        <v>12</v>
      </c>
      <c r="G21">
        <f t="shared" si="1"/>
        <v>1.2242999999999999</v>
      </c>
      <c r="H21" t="s">
        <v>13</v>
      </c>
      <c r="J21" t="s">
        <v>30</v>
      </c>
      <c r="K21" t="s">
        <v>31</v>
      </c>
      <c r="L21" t="s">
        <v>32</v>
      </c>
      <c r="M21" t="s">
        <v>23</v>
      </c>
      <c r="N21">
        <v>2090</v>
      </c>
      <c r="O21" t="s">
        <v>12</v>
      </c>
      <c r="P21">
        <v>1.1346000000000001</v>
      </c>
      <c r="Q21" t="s">
        <v>13</v>
      </c>
      <c r="S21" t="s">
        <v>30</v>
      </c>
      <c r="T21" t="s">
        <v>31</v>
      </c>
      <c r="U21" t="s">
        <v>32</v>
      </c>
      <c r="V21" t="s">
        <v>33</v>
      </c>
      <c r="W21">
        <v>2090</v>
      </c>
      <c r="X21" t="s">
        <v>12</v>
      </c>
      <c r="Y21">
        <v>1.2242999999999999</v>
      </c>
      <c r="Z21" t="s">
        <v>13</v>
      </c>
    </row>
    <row r="22" spans="1:26" x14ac:dyDescent="0.25">
      <c r="A22" t="s">
        <v>8</v>
      </c>
      <c r="B22" t="s">
        <v>31</v>
      </c>
      <c r="C22" t="s">
        <v>32</v>
      </c>
      <c r="D22" t="s">
        <v>11</v>
      </c>
      <c r="E22">
        <v>2095</v>
      </c>
      <c r="F22" t="s">
        <v>12</v>
      </c>
      <c r="G22">
        <f t="shared" si="1"/>
        <v>1.2242999999999999</v>
      </c>
      <c r="H22" t="s">
        <v>13</v>
      </c>
      <c r="J22" t="s">
        <v>30</v>
      </c>
      <c r="K22" t="s">
        <v>31</v>
      </c>
      <c r="L22" t="s">
        <v>32</v>
      </c>
      <c r="M22" t="s">
        <v>23</v>
      </c>
      <c r="N22">
        <v>2095</v>
      </c>
      <c r="O22" t="s">
        <v>12</v>
      </c>
      <c r="P22">
        <v>1.1346000000000001</v>
      </c>
      <c r="Q22" t="s">
        <v>13</v>
      </c>
      <c r="S22" t="s">
        <v>30</v>
      </c>
      <c r="T22" t="s">
        <v>31</v>
      </c>
      <c r="U22" t="s">
        <v>32</v>
      </c>
      <c r="V22" t="s">
        <v>33</v>
      </c>
      <c r="W22">
        <v>2095</v>
      </c>
      <c r="X22" t="s">
        <v>12</v>
      </c>
      <c r="Y22">
        <v>1.2242999999999999</v>
      </c>
      <c r="Z22" t="s">
        <v>13</v>
      </c>
    </row>
    <row r="23" spans="1:26" x14ac:dyDescent="0.25">
      <c r="A23" t="s">
        <v>8</v>
      </c>
      <c r="B23" t="s">
        <v>31</v>
      </c>
      <c r="C23" t="s">
        <v>32</v>
      </c>
      <c r="D23" t="s">
        <v>11</v>
      </c>
      <c r="E23">
        <v>2100</v>
      </c>
      <c r="F23" t="s">
        <v>12</v>
      </c>
      <c r="G23">
        <f t="shared" si="1"/>
        <v>1.2242999999999999</v>
      </c>
      <c r="H23" t="s">
        <v>13</v>
      </c>
      <c r="J23" t="s">
        <v>30</v>
      </c>
      <c r="K23" t="s">
        <v>31</v>
      </c>
      <c r="L23" t="s">
        <v>32</v>
      </c>
      <c r="M23" t="s">
        <v>23</v>
      </c>
      <c r="N23">
        <v>2100</v>
      </c>
      <c r="O23" t="s">
        <v>12</v>
      </c>
      <c r="P23">
        <v>1.1346000000000001</v>
      </c>
      <c r="Q23" t="s">
        <v>13</v>
      </c>
      <c r="S23" t="s">
        <v>30</v>
      </c>
      <c r="T23" t="s">
        <v>31</v>
      </c>
      <c r="U23" t="s">
        <v>32</v>
      </c>
      <c r="V23" t="s">
        <v>33</v>
      </c>
      <c r="W23">
        <v>2100</v>
      </c>
      <c r="X23" t="s">
        <v>12</v>
      </c>
      <c r="Y23">
        <v>1.2242999999999999</v>
      </c>
      <c r="Z23" t="s">
        <v>13</v>
      </c>
    </row>
    <row r="25" spans="1:26" x14ac:dyDescent="0.25">
      <c r="B25" t="s">
        <v>28</v>
      </c>
      <c r="D25" s="5"/>
      <c r="E25" s="4">
        <f>((Y10/G7)^(1/($E$10-$E$7))-1)</f>
        <v>-1.9208033331976737E-2</v>
      </c>
    </row>
    <row r="26" spans="1:26" x14ac:dyDescent="0.25">
      <c r="B26" t="s">
        <v>27</v>
      </c>
    </row>
    <row r="27" spans="1:26" x14ac:dyDescent="0.25">
      <c r="D2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5281C-C497-47D9-8C2B-6555FA6D8DCC}">
  <dimension ref="A2:AG309"/>
  <sheetViews>
    <sheetView zoomScale="70" workbookViewId="0">
      <selection activeCell="R77" sqref="R77"/>
    </sheetView>
  </sheetViews>
  <sheetFormatPr defaultRowHeight="15" x14ac:dyDescent="0.25"/>
  <cols>
    <col min="2" max="2" width="11.5703125" customWidth="1"/>
    <col min="3" max="3" width="11.42578125" customWidth="1"/>
    <col min="4" max="4" width="16.28515625" customWidth="1"/>
    <col min="7" max="7" width="24" customWidth="1"/>
    <col min="8" max="8" width="13.140625" customWidth="1"/>
    <col min="9" max="9" width="13.85546875" customWidth="1"/>
    <col min="10" max="10" width="14.140625" bestFit="1" customWidth="1"/>
    <col min="15" max="15" width="8.85546875" customWidth="1"/>
    <col min="17" max="17" width="13.42578125" customWidth="1"/>
    <col min="18" max="18" width="10.140625" bestFit="1" customWidth="1"/>
    <col min="23" max="23" width="13.42578125" customWidth="1"/>
    <col min="27" max="27" width="16" customWidth="1"/>
    <col min="31" max="31" width="11.5703125" bestFit="1" customWidth="1"/>
  </cols>
  <sheetData>
    <row r="2" spans="1:33" x14ac:dyDescent="0.25">
      <c r="H2" t="s">
        <v>28</v>
      </c>
      <c r="J2" s="5">
        <f>((AB18/H12)^(1/($F$18-$F$12))-1)</f>
        <v>-8.6289724293550085E-3</v>
      </c>
      <c r="P2" t="s">
        <v>28</v>
      </c>
      <c r="R2" s="6">
        <f>(($AB$18/R12)^(1/($F$18-$F$12))-1)</f>
        <v>2.6215224588761465E-3</v>
      </c>
    </row>
    <row r="3" spans="1:33" x14ac:dyDescent="0.25">
      <c r="H3" t="s">
        <v>35</v>
      </c>
      <c r="P3" t="s">
        <v>35</v>
      </c>
    </row>
    <row r="4" spans="1:33" x14ac:dyDescent="0.25">
      <c r="J4" s="4"/>
      <c r="AE4" s="2" t="s">
        <v>11</v>
      </c>
    </row>
    <row r="6" spans="1:33" x14ac:dyDescent="0.25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s="2" t="s">
        <v>24</v>
      </c>
      <c r="T6" s="2" t="s">
        <v>24</v>
      </c>
      <c r="AD6" s="2" t="s">
        <v>24</v>
      </c>
      <c r="AE6" s="1" t="s">
        <v>25</v>
      </c>
      <c r="AF6" s="1" t="s">
        <v>26</v>
      </c>
    </row>
    <row r="7" spans="1:33" x14ac:dyDescent="0.25">
      <c r="A7">
        <v>7176</v>
      </c>
      <c r="B7" t="s">
        <v>34</v>
      </c>
      <c r="C7" t="s">
        <v>18</v>
      </c>
      <c r="D7" t="s">
        <v>19</v>
      </c>
      <c r="E7" t="s">
        <v>11</v>
      </c>
      <c r="F7">
        <v>1975</v>
      </c>
      <c r="G7" t="s">
        <v>12</v>
      </c>
      <c r="H7">
        <v>0.54479999999999995</v>
      </c>
      <c r="I7" t="s">
        <v>13</v>
      </c>
      <c r="J7" s="3">
        <f>H7</f>
        <v>0.54479999999999995</v>
      </c>
      <c r="K7">
        <v>25204</v>
      </c>
      <c r="L7" t="s">
        <v>34</v>
      </c>
      <c r="M7" t="s">
        <v>18</v>
      </c>
      <c r="N7" t="s">
        <v>19</v>
      </c>
      <c r="O7" t="s">
        <v>22</v>
      </c>
      <c r="P7">
        <v>1975</v>
      </c>
      <c r="Q7" t="s">
        <v>12</v>
      </c>
      <c r="R7">
        <v>0.20960000000000001</v>
      </c>
      <c r="S7" t="s">
        <v>13</v>
      </c>
      <c r="T7" s="3">
        <f t="shared" ref="T7:T12" si="0">R7</f>
        <v>0.20960000000000001</v>
      </c>
      <c r="U7">
        <v>51124</v>
      </c>
      <c r="V7" t="s">
        <v>34</v>
      </c>
      <c r="W7" t="s">
        <v>18</v>
      </c>
      <c r="X7" t="s">
        <v>19</v>
      </c>
      <c r="Y7" t="s">
        <v>23</v>
      </c>
      <c r="Z7">
        <v>1975</v>
      </c>
      <c r="AA7" t="s">
        <v>12</v>
      </c>
      <c r="AB7">
        <v>0.17299999999999999</v>
      </c>
      <c r="AC7" t="s">
        <v>13</v>
      </c>
      <c r="AD7" s="3">
        <f>AB7</f>
        <v>0.17299999999999999</v>
      </c>
      <c r="AE7" s="4">
        <f>(H7-AB7)/H7</f>
        <v>0.6824522760646109</v>
      </c>
      <c r="AF7" s="4">
        <f>(J7-AD7)/J7</f>
        <v>0.6824522760646109</v>
      </c>
    </row>
    <row r="8" spans="1:33" x14ac:dyDescent="0.25">
      <c r="A8">
        <v>7210</v>
      </c>
      <c r="B8" t="s">
        <v>34</v>
      </c>
      <c r="C8" t="s">
        <v>18</v>
      </c>
      <c r="D8" t="s">
        <v>19</v>
      </c>
      <c r="E8" t="s">
        <v>11</v>
      </c>
      <c r="F8">
        <v>1990</v>
      </c>
      <c r="G8" t="s">
        <v>12</v>
      </c>
      <c r="H8">
        <v>0.54479999999999995</v>
      </c>
      <c r="I8" t="s">
        <v>13</v>
      </c>
      <c r="J8" s="3">
        <f t="shared" ref="J8:J11" si="1">H8</f>
        <v>0.54479999999999995</v>
      </c>
      <c r="K8">
        <v>25238</v>
      </c>
      <c r="L8" t="s">
        <v>34</v>
      </c>
      <c r="M8" t="s">
        <v>18</v>
      </c>
      <c r="N8" t="s">
        <v>19</v>
      </c>
      <c r="O8" t="s">
        <v>22</v>
      </c>
      <c r="P8">
        <v>1990</v>
      </c>
      <c r="Q8" t="s">
        <v>12</v>
      </c>
      <c r="R8">
        <v>0.20960000000000001</v>
      </c>
      <c r="S8" t="s">
        <v>13</v>
      </c>
      <c r="T8" s="3">
        <f t="shared" si="0"/>
        <v>0.20960000000000001</v>
      </c>
      <c r="U8">
        <v>51158</v>
      </c>
      <c r="V8" t="s">
        <v>34</v>
      </c>
      <c r="W8" t="s">
        <v>18</v>
      </c>
      <c r="X8" t="s">
        <v>19</v>
      </c>
      <c r="Y8" t="s">
        <v>23</v>
      </c>
      <c r="Z8">
        <v>1990</v>
      </c>
      <c r="AA8" t="s">
        <v>12</v>
      </c>
      <c r="AB8">
        <v>0.17299999999999999</v>
      </c>
      <c r="AC8" t="s">
        <v>13</v>
      </c>
      <c r="AD8" s="3">
        <f t="shared" ref="AD8:AD28" si="2">AB8</f>
        <v>0.17299999999999999</v>
      </c>
      <c r="AE8" s="4">
        <f t="shared" ref="AE8:AE28" si="3">(H8-AB8)/H8</f>
        <v>0.6824522760646109</v>
      </c>
      <c r="AF8" s="4">
        <f t="shared" ref="AF8:AF28" si="4">(J8-AD8)/J8</f>
        <v>0.6824522760646109</v>
      </c>
    </row>
    <row r="9" spans="1:33" x14ac:dyDescent="0.25">
      <c r="A9">
        <v>7322</v>
      </c>
      <c r="B9" t="s">
        <v>34</v>
      </c>
      <c r="C9" t="s">
        <v>18</v>
      </c>
      <c r="D9" t="s">
        <v>19</v>
      </c>
      <c r="E9" t="s">
        <v>11</v>
      </c>
      <c r="F9">
        <v>2005</v>
      </c>
      <c r="G9" t="s">
        <v>12</v>
      </c>
      <c r="H9">
        <v>0.31480000000000002</v>
      </c>
      <c r="I9" t="s">
        <v>13</v>
      </c>
      <c r="J9" s="3">
        <f t="shared" si="1"/>
        <v>0.31480000000000002</v>
      </c>
      <c r="K9">
        <v>25350</v>
      </c>
      <c r="L9" t="s">
        <v>34</v>
      </c>
      <c r="M9" t="s">
        <v>18</v>
      </c>
      <c r="N9" t="s">
        <v>19</v>
      </c>
      <c r="O9" t="s">
        <v>22</v>
      </c>
      <c r="P9">
        <v>2005</v>
      </c>
      <c r="Q9" t="s">
        <v>12</v>
      </c>
      <c r="R9">
        <v>0.15629999999999999</v>
      </c>
      <c r="S9" t="s">
        <v>13</v>
      </c>
      <c r="T9" s="3">
        <f t="shared" si="0"/>
        <v>0.15629999999999999</v>
      </c>
      <c r="U9">
        <v>51270</v>
      </c>
      <c r="V9" t="s">
        <v>34</v>
      </c>
      <c r="W9" t="s">
        <v>18</v>
      </c>
      <c r="X9" t="s">
        <v>19</v>
      </c>
      <c r="Y9" t="s">
        <v>23</v>
      </c>
      <c r="Z9">
        <v>2005</v>
      </c>
      <c r="AA9" t="s">
        <v>12</v>
      </c>
      <c r="AB9">
        <v>0.1303</v>
      </c>
      <c r="AC9" t="s">
        <v>13</v>
      </c>
      <c r="AD9" s="3">
        <f t="shared" si="2"/>
        <v>0.1303</v>
      </c>
      <c r="AE9" s="4">
        <f t="shared" si="3"/>
        <v>0.58608640406607371</v>
      </c>
      <c r="AF9" s="4">
        <f t="shared" si="4"/>
        <v>0.58608640406607371</v>
      </c>
    </row>
    <row r="10" spans="1:33" x14ac:dyDescent="0.25">
      <c r="A10">
        <v>7458</v>
      </c>
      <c r="B10" t="s">
        <v>34</v>
      </c>
      <c r="C10" t="s">
        <v>18</v>
      </c>
      <c r="D10" t="s">
        <v>19</v>
      </c>
      <c r="E10" t="s">
        <v>11</v>
      </c>
      <c r="F10">
        <v>2010</v>
      </c>
      <c r="G10" t="s">
        <v>12</v>
      </c>
      <c r="H10">
        <v>0.28179999999999999</v>
      </c>
      <c r="I10" t="s">
        <v>13</v>
      </c>
      <c r="J10" s="3">
        <f t="shared" si="1"/>
        <v>0.28179999999999999</v>
      </c>
      <c r="K10">
        <v>25486</v>
      </c>
      <c r="L10" t="s">
        <v>34</v>
      </c>
      <c r="M10" t="s">
        <v>18</v>
      </c>
      <c r="N10" t="s">
        <v>19</v>
      </c>
      <c r="O10" t="s">
        <v>22</v>
      </c>
      <c r="P10">
        <v>2010</v>
      </c>
      <c r="Q10" t="s">
        <v>12</v>
      </c>
      <c r="R10">
        <v>0.15440000000000001</v>
      </c>
      <c r="S10" t="s">
        <v>13</v>
      </c>
      <c r="T10" s="3">
        <f t="shared" si="0"/>
        <v>0.15440000000000001</v>
      </c>
      <c r="U10">
        <v>51406</v>
      </c>
      <c r="V10" t="s">
        <v>34</v>
      </c>
      <c r="W10" t="s">
        <v>18</v>
      </c>
      <c r="X10" t="s">
        <v>19</v>
      </c>
      <c r="Y10" t="s">
        <v>23</v>
      </c>
      <c r="Z10">
        <v>2010</v>
      </c>
      <c r="AA10" t="s">
        <v>12</v>
      </c>
      <c r="AB10">
        <v>0.13270000000000001</v>
      </c>
      <c r="AC10" t="s">
        <v>13</v>
      </c>
      <c r="AD10" s="3">
        <f t="shared" si="2"/>
        <v>0.13270000000000001</v>
      </c>
      <c r="AE10" s="4">
        <f t="shared" si="3"/>
        <v>0.52909865152590485</v>
      </c>
      <c r="AF10" s="4">
        <f t="shared" si="4"/>
        <v>0.52909865152590485</v>
      </c>
    </row>
    <row r="11" spans="1:33" x14ac:dyDescent="0.25">
      <c r="A11">
        <v>7594</v>
      </c>
      <c r="B11" t="s">
        <v>34</v>
      </c>
      <c r="C11" t="s">
        <v>18</v>
      </c>
      <c r="D11" t="s">
        <v>19</v>
      </c>
      <c r="E11" t="s">
        <v>11</v>
      </c>
      <c r="F11">
        <v>2015</v>
      </c>
      <c r="G11" t="s">
        <v>12</v>
      </c>
      <c r="H11">
        <v>0.2487</v>
      </c>
      <c r="I11" t="s">
        <v>13</v>
      </c>
      <c r="J11" s="3">
        <f t="shared" si="1"/>
        <v>0.2487</v>
      </c>
      <c r="K11">
        <v>25622</v>
      </c>
      <c r="L11" t="s">
        <v>34</v>
      </c>
      <c r="M11" t="s">
        <v>18</v>
      </c>
      <c r="N11" t="s">
        <v>19</v>
      </c>
      <c r="O11" t="s">
        <v>22</v>
      </c>
      <c r="P11">
        <v>2015</v>
      </c>
      <c r="Q11" t="s">
        <v>12</v>
      </c>
      <c r="R11">
        <v>0.1527</v>
      </c>
      <c r="S11" t="s">
        <v>13</v>
      </c>
      <c r="T11" s="3">
        <f t="shared" si="0"/>
        <v>0.1527</v>
      </c>
      <c r="U11">
        <v>51542</v>
      </c>
      <c r="V11" t="s">
        <v>34</v>
      </c>
      <c r="W11" t="s">
        <v>18</v>
      </c>
      <c r="X11" t="s">
        <v>19</v>
      </c>
      <c r="Y11" t="s">
        <v>23</v>
      </c>
      <c r="Z11">
        <v>2015</v>
      </c>
      <c r="AA11" t="s">
        <v>12</v>
      </c>
      <c r="AB11">
        <v>0.1351</v>
      </c>
      <c r="AC11" t="s">
        <v>13</v>
      </c>
      <c r="AD11" s="3">
        <f t="shared" si="2"/>
        <v>0.1351</v>
      </c>
      <c r="AE11" s="4">
        <f t="shared" si="3"/>
        <v>0.45677523120225172</v>
      </c>
      <c r="AF11" s="4">
        <f t="shared" si="4"/>
        <v>0.45677523120225172</v>
      </c>
    </row>
    <row r="12" spans="1:33" x14ac:dyDescent="0.25">
      <c r="A12">
        <v>7756</v>
      </c>
      <c r="B12" t="s">
        <v>34</v>
      </c>
      <c r="C12" t="s">
        <v>18</v>
      </c>
      <c r="D12" t="s">
        <v>19</v>
      </c>
      <c r="E12" t="s">
        <v>11</v>
      </c>
      <c r="F12">
        <v>2020</v>
      </c>
      <c r="G12" t="s">
        <v>12</v>
      </c>
      <c r="H12">
        <v>0.22320000000000001</v>
      </c>
      <c r="I12" t="s">
        <v>13</v>
      </c>
      <c r="J12" s="3">
        <f>H12</f>
        <v>0.22320000000000001</v>
      </c>
      <c r="K12">
        <v>25784</v>
      </c>
      <c r="L12" t="s">
        <v>34</v>
      </c>
      <c r="M12" t="s">
        <v>18</v>
      </c>
      <c r="N12" t="s">
        <v>19</v>
      </c>
      <c r="O12" t="s">
        <v>22</v>
      </c>
      <c r="P12">
        <v>2020</v>
      </c>
      <c r="Q12" t="s">
        <v>12</v>
      </c>
      <c r="R12">
        <v>0.15909999999999999</v>
      </c>
      <c r="S12" t="s">
        <v>13</v>
      </c>
      <c r="T12" s="3">
        <f t="shared" si="0"/>
        <v>0.15909999999999999</v>
      </c>
      <c r="U12">
        <v>51704</v>
      </c>
      <c r="V12" t="s">
        <v>34</v>
      </c>
      <c r="W12" t="s">
        <v>18</v>
      </c>
      <c r="X12" t="s">
        <v>19</v>
      </c>
      <c r="Y12" t="s">
        <v>23</v>
      </c>
      <c r="Z12">
        <v>2020</v>
      </c>
      <c r="AA12" t="s">
        <v>12</v>
      </c>
      <c r="AB12">
        <v>0.14449999999999999</v>
      </c>
      <c r="AC12" t="s">
        <v>13</v>
      </c>
      <c r="AD12" s="3">
        <f t="shared" si="2"/>
        <v>0.14449999999999999</v>
      </c>
      <c r="AE12" s="4">
        <f t="shared" si="3"/>
        <v>0.35259856630824382</v>
      </c>
      <c r="AF12" s="4">
        <f t="shared" si="4"/>
        <v>0.35259856630824382</v>
      </c>
    </row>
    <row r="13" spans="1:33" x14ac:dyDescent="0.25">
      <c r="A13">
        <v>7926</v>
      </c>
      <c r="B13" t="s">
        <v>34</v>
      </c>
      <c r="C13" t="s">
        <v>18</v>
      </c>
      <c r="D13" t="s">
        <v>19</v>
      </c>
      <c r="E13" t="s">
        <v>11</v>
      </c>
      <c r="F13">
        <v>2025</v>
      </c>
      <c r="G13" t="s">
        <v>12</v>
      </c>
      <c r="H13">
        <v>0.2177</v>
      </c>
      <c r="I13" t="s">
        <v>13</v>
      </c>
      <c r="J13" s="3">
        <f>J12*(1+$J$2)^5</f>
        <v>0.21373483172857055</v>
      </c>
      <c r="K13">
        <v>25954</v>
      </c>
      <c r="L13" t="s">
        <v>34</v>
      </c>
      <c r="M13" t="s">
        <v>18</v>
      </c>
      <c r="N13" t="s">
        <v>19</v>
      </c>
      <c r="O13" t="s">
        <v>22</v>
      </c>
      <c r="P13">
        <v>2025</v>
      </c>
      <c r="Q13" t="s">
        <v>12</v>
      </c>
      <c r="R13">
        <v>0.1638</v>
      </c>
      <c r="S13" t="s">
        <v>13</v>
      </c>
      <c r="T13" s="3">
        <f>T12*(1+$R$2)^5</f>
        <v>0.16119638377382337</v>
      </c>
      <c r="U13">
        <v>51874</v>
      </c>
      <c r="V13" t="s">
        <v>34</v>
      </c>
      <c r="W13" t="s">
        <v>18</v>
      </c>
      <c r="X13" t="s">
        <v>19</v>
      </c>
      <c r="Y13" t="s">
        <v>23</v>
      </c>
      <c r="Z13">
        <v>2025</v>
      </c>
      <c r="AA13" t="s">
        <v>12</v>
      </c>
      <c r="AB13">
        <v>0.151</v>
      </c>
      <c r="AC13" t="s">
        <v>13</v>
      </c>
      <c r="AD13" s="3">
        <f t="shared" si="2"/>
        <v>0.151</v>
      </c>
      <c r="AE13" s="4">
        <f t="shared" si="3"/>
        <v>0.30638493339457973</v>
      </c>
      <c r="AF13" s="4">
        <f t="shared" si="4"/>
        <v>0.29351711754797061</v>
      </c>
    </row>
    <row r="14" spans="1:33" x14ac:dyDescent="0.25">
      <c r="A14">
        <v>8096</v>
      </c>
      <c r="B14" t="s">
        <v>34</v>
      </c>
      <c r="C14" t="s">
        <v>18</v>
      </c>
      <c r="D14" t="s">
        <v>19</v>
      </c>
      <c r="E14" t="s">
        <v>11</v>
      </c>
      <c r="F14">
        <v>2030</v>
      </c>
      <c r="G14" t="s">
        <v>12</v>
      </c>
      <c r="H14">
        <v>0.21229999999999999</v>
      </c>
      <c r="I14" t="s">
        <v>13</v>
      </c>
      <c r="J14" s="3">
        <f t="shared" ref="J14:J18" si="5">J13*(1+$J$2)^5</f>
        <v>0.20467104970448191</v>
      </c>
      <c r="K14">
        <v>26124</v>
      </c>
      <c r="L14" t="s">
        <v>34</v>
      </c>
      <c r="M14" t="s">
        <v>18</v>
      </c>
      <c r="N14" t="s">
        <v>19</v>
      </c>
      <c r="O14" t="s">
        <v>22</v>
      </c>
      <c r="P14">
        <v>2030</v>
      </c>
      <c r="Q14" t="s">
        <v>12</v>
      </c>
      <c r="R14">
        <v>0.16830000000000001</v>
      </c>
      <c r="S14" t="s">
        <v>13</v>
      </c>
      <c r="T14" s="3">
        <f t="shared" ref="T14:T18" si="6">T13*(1+$R$2)^5</f>
        <v>0.1633203905830154</v>
      </c>
      <c r="U14">
        <v>52044</v>
      </c>
      <c r="V14" t="s">
        <v>34</v>
      </c>
      <c r="W14" t="s">
        <v>18</v>
      </c>
      <c r="X14" t="s">
        <v>19</v>
      </c>
      <c r="Y14" t="s">
        <v>23</v>
      </c>
      <c r="Z14">
        <v>2030</v>
      </c>
      <c r="AA14" t="s">
        <v>12</v>
      </c>
      <c r="AB14">
        <v>0.15740000000000001</v>
      </c>
      <c r="AC14" t="s">
        <v>13</v>
      </c>
      <c r="AD14" s="3">
        <f t="shared" si="2"/>
        <v>0.15740000000000001</v>
      </c>
      <c r="AE14" s="4">
        <f t="shared" si="3"/>
        <v>0.2585963259538388</v>
      </c>
      <c r="AF14" s="4">
        <f t="shared" si="4"/>
        <v>0.23096109475538959</v>
      </c>
    </row>
    <row r="15" spans="1:33" x14ac:dyDescent="0.25">
      <c r="A15">
        <v>8266</v>
      </c>
      <c r="B15" t="s">
        <v>34</v>
      </c>
      <c r="C15" t="s">
        <v>18</v>
      </c>
      <c r="D15" t="s">
        <v>19</v>
      </c>
      <c r="E15" t="s">
        <v>11</v>
      </c>
      <c r="F15">
        <v>2035</v>
      </c>
      <c r="G15" t="s">
        <v>12</v>
      </c>
      <c r="H15">
        <v>0.21310000000000001</v>
      </c>
      <c r="I15" t="s">
        <v>13</v>
      </c>
      <c r="J15" s="3">
        <f t="shared" si="5"/>
        <v>0.19599163247445045</v>
      </c>
      <c r="K15">
        <v>26294</v>
      </c>
      <c r="L15" t="s">
        <v>34</v>
      </c>
      <c r="M15" t="s">
        <v>18</v>
      </c>
      <c r="N15" t="s">
        <v>19</v>
      </c>
      <c r="O15" t="s">
        <v>22</v>
      </c>
      <c r="P15">
        <v>2035</v>
      </c>
      <c r="Q15" t="s">
        <v>12</v>
      </c>
      <c r="R15">
        <v>0.1694</v>
      </c>
      <c r="S15" t="s">
        <v>13</v>
      </c>
      <c r="T15" s="3">
        <f t="shared" si="6"/>
        <v>0.16547238440295714</v>
      </c>
      <c r="U15">
        <v>52214</v>
      </c>
      <c r="V15" t="s">
        <v>34</v>
      </c>
      <c r="W15" t="s">
        <v>18</v>
      </c>
      <c r="X15" t="s">
        <v>19</v>
      </c>
      <c r="Y15" t="s">
        <v>23</v>
      </c>
      <c r="Z15">
        <v>2035</v>
      </c>
      <c r="AA15" t="s">
        <v>12</v>
      </c>
      <c r="AB15">
        <v>0.16070000000000001</v>
      </c>
      <c r="AC15" t="s">
        <v>13</v>
      </c>
      <c r="AD15" s="3">
        <f t="shared" si="2"/>
        <v>0.16070000000000001</v>
      </c>
      <c r="AE15" s="4">
        <f t="shared" si="3"/>
        <v>0.24589394650398874</v>
      </c>
      <c r="AF15" s="4">
        <f t="shared" si="4"/>
        <v>0.1800670366835741</v>
      </c>
      <c r="AG15" s="4"/>
    </row>
    <row r="16" spans="1:33" x14ac:dyDescent="0.25">
      <c r="A16">
        <v>8358</v>
      </c>
      <c r="B16" t="s">
        <v>34</v>
      </c>
      <c r="C16" t="s">
        <v>18</v>
      </c>
      <c r="D16" t="s">
        <v>19</v>
      </c>
      <c r="E16" t="s">
        <v>11</v>
      </c>
      <c r="F16">
        <v>2040</v>
      </c>
      <c r="G16" t="s">
        <v>12</v>
      </c>
      <c r="H16">
        <v>0.21460000000000001</v>
      </c>
      <c r="I16" t="s">
        <v>13</v>
      </c>
      <c r="J16" s="3">
        <f t="shared" si="5"/>
        <v>0.18768028040830873</v>
      </c>
      <c r="K16">
        <v>26386</v>
      </c>
      <c r="L16" t="s">
        <v>34</v>
      </c>
      <c r="M16" t="s">
        <v>18</v>
      </c>
      <c r="N16" t="s">
        <v>19</v>
      </c>
      <c r="O16" t="s">
        <v>22</v>
      </c>
      <c r="P16">
        <v>2040</v>
      </c>
      <c r="Q16" t="s">
        <v>12</v>
      </c>
      <c r="R16">
        <v>0.17299999999999999</v>
      </c>
      <c r="S16" t="s">
        <v>13</v>
      </c>
      <c r="T16" s="3">
        <f t="shared" si="6"/>
        <v>0.16765273400495728</v>
      </c>
      <c r="U16">
        <v>52306</v>
      </c>
      <c r="V16" t="s">
        <v>34</v>
      </c>
      <c r="W16" t="s">
        <v>18</v>
      </c>
      <c r="X16" t="s">
        <v>19</v>
      </c>
      <c r="Y16" t="s">
        <v>23</v>
      </c>
      <c r="Z16">
        <v>2040</v>
      </c>
      <c r="AA16" t="s">
        <v>12</v>
      </c>
      <c r="AB16">
        <v>0.1646</v>
      </c>
      <c r="AC16" t="s">
        <v>13</v>
      </c>
      <c r="AD16" s="3">
        <f t="shared" si="2"/>
        <v>0.1646</v>
      </c>
      <c r="AE16" s="4">
        <f>(H16-AB16)/H16</f>
        <v>0.2329916123019572</v>
      </c>
      <c r="AF16" s="4">
        <f t="shared" si="4"/>
        <v>0.12297658740756522</v>
      </c>
    </row>
    <row r="17" spans="1:32" x14ac:dyDescent="0.25">
      <c r="A17">
        <v>8426</v>
      </c>
      <c r="B17" t="s">
        <v>34</v>
      </c>
      <c r="C17" t="s">
        <v>18</v>
      </c>
      <c r="D17" t="s">
        <v>19</v>
      </c>
      <c r="E17" t="s">
        <v>11</v>
      </c>
      <c r="F17">
        <v>2045</v>
      </c>
      <c r="G17" t="s">
        <v>12</v>
      </c>
      <c r="H17">
        <v>0.21729999999999999</v>
      </c>
      <c r="I17" t="s">
        <v>13</v>
      </c>
      <c r="J17" s="3">
        <f t="shared" si="5"/>
        <v>0.17972138508889246</v>
      </c>
      <c r="K17">
        <v>26454</v>
      </c>
      <c r="L17" t="s">
        <v>34</v>
      </c>
      <c r="M17" t="s">
        <v>18</v>
      </c>
      <c r="N17" t="s">
        <v>19</v>
      </c>
      <c r="O17" t="s">
        <v>22</v>
      </c>
      <c r="P17">
        <v>2045</v>
      </c>
      <c r="Q17" t="s">
        <v>12</v>
      </c>
      <c r="R17">
        <v>0.1764</v>
      </c>
      <c r="S17" t="s">
        <v>13</v>
      </c>
      <c r="T17" s="3">
        <f t="shared" si="6"/>
        <v>0.16986181301944578</v>
      </c>
      <c r="U17">
        <v>52374</v>
      </c>
      <c r="V17" t="s">
        <v>34</v>
      </c>
      <c r="W17" t="s">
        <v>18</v>
      </c>
      <c r="X17" t="s">
        <v>19</v>
      </c>
      <c r="Y17" t="s">
        <v>23</v>
      </c>
      <c r="Z17">
        <v>2045</v>
      </c>
      <c r="AA17" t="s">
        <v>12</v>
      </c>
      <c r="AB17">
        <v>0.16830000000000001</v>
      </c>
      <c r="AC17" t="s">
        <v>13</v>
      </c>
      <c r="AD17" s="3">
        <f t="shared" si="2"/>
        <v>0.16830000000000001</v>
      </c>
      <c r="AE17" s="4">
        <f t="shared" si="3"/>
        <v>0.22549470777726641</v>
      </c>
      <c r="AF17" s="4">
        <f t="shared" si="4"/>
        <v>6.3550506709278337E-2</v>
      </c>
    </row>
    <row r="18" spans="1:32" x14ac:dyDescent="0.25">
      <c r="A18">
        <v>8494</v>
      </c>
      <c r="B18" t="s">
        <v>34</v>
      </c>
      <c r="C18" t="s">
        <v>18</v>
      </c>
      <c r="D18" t="s">
        <v>19</v>
      </c>
      <c r="E18" t="s">
        <v>11</v>
      </c>
      <c r="F18">
        <v>2050</v>
      </c>
      <c r="G18" t="s">
        <v>12</v>
      </c>
      <c r="H18">
        <v>0.22</v>
      </c>
      <c r="I18" t="s">
        <v>13</v>
      </c>
      <c r="J18" s="9">
        <f t="shared" si="5"/>
        <v>0.17210000000000025</v>
      </c>
      <c r="K18">
        <v>26522</v>
      </c>
      <c r="L18" t="s">
        <v>34</v>
      </c>
      <c r="M18" t="s">
        <v>18</v>
      </c>
      <c r="N18" t="s">
        <v>19</v>
      </c>
      <c r="O18" t="s">
        <v>22</v>
      </c>
      <c r="P18">
        <v>2050</v>
      </c>
      <c r="Q18" t="s">
        <v>12</v>
      </c>
      <c r="R18">
        <v>0.17979999999999999</v>
      </c>
      <c r="S18" t="s">
        <v>13</v>
      </c>
      <c r="T18" s="9">
        <f t="shared" si="6"/>
        <v>0.17210000000000006</v>
      </c>
      <c r="U18">
        <v>52442</v>
      </c>
      <c r="V18" t="s">
        <v>34</v>
      </c>
      <c r="W18" t="s">
        <v>18</v>
      </c>
      <c r="X18" t="s">
        <v>19</v>
      </c>
      <c r="Y18" t="s">
        <v>23</v>
      </c>
      <c r="Z18">
        <v>2050</v>
      </c>
      <c r="AA18" t="s">
        <v>12</v>
      </c>
      <c r="AB18">
        <v>0.1721</v>
      </c>
      <c r="AC18" t="s">
        <v>13</v>
      </c>
      <c r="AD18" s="9">
        <f t="shared" si="2"/>
        <v>0.1721</v>
      </c>
      <c r="AE18" s="4">
        <f t="shared" si="3"/>
        <v>0.21772727272727271</v>
      </c>
      <c r="AF18" s="4">
        <f t="shared" si="4"/>
        <v>1.4514827457330614E-15</v>
      </c>
    </row>
    <row r="19" spans="1:32" x14ac:dyDescent="0.25">
      <c r="A19">
        <v>8562</v>
      </c>
      <c r="B19" t="s">
        <v>34</v>
      </c>
      <c r="C19" t="s">
        <v>18</v>
      </c>
      <c r="D19" t="s">
        <v>19</v>
      </c>
      <c r="E19" t="s">
        <v>11</v>
      </c>
      <c r="F19">
        <v>2055</v>
      </c>
      <c r="G19" t="s">
        <v>12</v>
      </c>
      <c r="H19">
        <v>0.22</v>
      </c>
      <c r="I19" t="s">
        <v>13</v>
      </c>
      <c r="J19" s="3">
        <f t="shared" ref="J19:J28" si="7">AB19</f>
        <v>0.1721</v>
      </c>
      <c r="K19">
        <v>26590</v>
      </c>
      <c r="L19" t="s">
        <v>34</v>
      </c>
      <c r="M19" t="s">
        <v>18</v>
      </c>
      <c r="N19" t="s">
        <v>19</v>
      </c>
      <c r="O19" t="s">
        <v>22</v>
      </c>
      <c r="P19">
        <v>2055</v>
      </c>
      <c r="Q19" t="s">
        <v>12</v>
      </c>
      <c r="R19">
        <v>0.17960000000000001</v>
      </c>
      <c r="S19" t="s">
        <v>13</v>
      </c>
      <c r="T19" s="3">
        <f t="shared" ref="T19:T28" si="8">AD19</f>
        <v>0.1721</v>
      </c>
      <c r="U19">
        <v>52510</v>
      </c>
      <c r="V19" t="s">
        <v>34</v>
      </c>
      <c r="W19" t="s">
        <v>18</v>
      </c>
      <c r="X19" t="s">
        <v>19</v>
      </c>
      <c r="Y19" t="s">
        <v>23</v>
      </c>
      <c r="Z19">
        <v>2055</v>
      </c>
      <c r="AA19" t="s">
        <v>12</v>
      </c>
      <c r="AB19">
        <v>0.1721</v>
      </c>
      <c r="AC19" t="s">
        <v>13</v>
      </c>
      <c r="AD19" s="3">
        <f t="shared" si="2"/>
        <v>0.1721</v>
      </c>
      <c r="AE19" s="4">
        <f t="shared" si="3"/>
        <v>0.21772727272727271</v>
      </c>
      <c r="AF19" s="4">
        <f t="shared" si="4"/>
        <v>0</v>
      </c>
    </row>
    <row r="20" spans="1:32" x14ac:dyDescent="0.25">
      <c r="A20">
        <v>8630</v>
      </c>
      <c r="B20" t="s">
        <v>34</v>
      </c>
      <c r="C20" t="s">
        <v>18</v>
      </c>
      <c r="D20" t="s">
        <v>19</v>
      </c>
      <c r="E20" t="s">
        <v>11</v>
      </c>
      <c r="F20">
        <v>2060</v>
      </c>
      <c r="G20" t="s">
        <v>12</v>
      </c>
      <c r="H20">
        <v>0.21990000000000001</v>
      </c>
      <c r="I20" t="s">
        <v>13</v>
      </c>
      <c r="J20" s="3">
        <f t="shared" si="7"/>
        <v>0.1721</v>
      </c>
      <c r="K20">
        <v>26658</v>
      </c>
      <c r="L20" t="s">
        <v>34</v>
      </c>
      <c r="M20" t="s">
        <v>18</v>
      </c>
      <c r="N20" t="s">
        <v>19</v>
      </c>
      <c r="O20" t="s">
        <v>22</v>
      </c>
      <c r="P20">
        <v>2060</v>
      </c>
      <c r="Q20" t="s">
        <v>12</v>
      </c>
      <c r="R20">
        <v>0.17949999999999999</v>
      </c>
      <c r="S20" t="s">
        <v>13</v>
      </c>
      <c r="T20" s="3">
        <f t="shared" si="8"/>
        <v>0.1721</v>
      </c>
      <c r="U20">
        <v>52578</v>
      </c>
      <c r="V20" t="s">
        <v>34</v>
      </c>
      <c r="W20" t="s">
        <v>18</v>
      </c>
      <c r="X20" t="s">
        <v>19</v>
      </c>
      <c r="Y20" t="s">
        <v>23</v>
      </c>
      <c r="Z20">
        <v>2060</v>
      </c>
      <c r="AA20" t="s">
        <v>12</v>
      </c>
      <c r="AB20">
        <v>0.1721</v>
      </c>
      <c r="AC20" t="s">
        <v>13</v>
      </c>
      <c r="AD20" s="3">
        <f t="shared" si="2"/>
        <v>0.1721</v>
      </c>
      <c r="AE20" s="4">
        <f t="shared" si="3"/>
        <v>0.21737153251477948</v>
      </c>
      <c r="AF20" s="4">
        <f t="shared" si="4"/>
        <v>0</v>
      </c>
    </row>
    <row r="21" spans="1:32" x14ac:dyDescent="0.25">
      <c r="A21">
        <v>8698</v>
      </c>
      <c r="B21" t="s">
        <v>34</v>
      </c>
      <c r="C21" t="s">
        <v>18</v>
      </c>
      <c r="D21" t="s">
        <v>19</v>
      </c>
      <c r="E21" t="s">
        <v>11</v>
      </c>
      <c r="F21">
        <v>2065</v>
      </c>
      <c r="G21" t="s">
        <v>12</v>
      </c>
      <c r="H21">
        <v>0.21990000000000001</v>
      </c>
      <c r="I21" t="s">
        <v>13</v>
      </c>
      <c r="J21" s="3">
        <f t="shared" si="7"/>
        <v>0.1721</v>
      </c>
      <c r="K21">
        <v>26726</v>
      </c>
      <c r="L21" t="s">
        <v>34</v>
      </c>
      <c r="M21" t="s">
        <v>18</v>
      </c>
      <c r="N21" t="s">
        <v>19</v>
      </c>
      <c r="O21" t="s">
        <v>22</v>
      </c>
      <c r="P21">
        <v>2065</v>
      </c>
      <c r="Q21" t="s">
        <v>12</v>
      </c>
      <c r="R21">
        <v>0.1794</v>
      </c>
      <c r="S21" t="s">
        <v>13</v>
      </c>
      <c r="T21" s="3">
        <f t="shared" si="8"/>
        <v>0.1721</v>
      </c>
      <c r="U21">
        <v>52646</v>
      </c>
      <c r="V21" t="s">
        <v>34</v>
      </c>
      <c r="W21" t="s">
        <v>18</v>
      </c>
      <c r="X21" t="s">
        <v>19</v>
      </c>
      <c r="Y21" t="s">
        <v>23</v>
      </c>
      <c r="Z21">
        <v>2065</v>
      </c>
      <c r="AA21" t="s">
        <v>12</v>
      </c>
      <c r="AB21">
        <v>0.1721</v>
      </c>
      <c r="AC21" t="s">
        <v>13</v>
      </c>
      <c r="AD21" s="3">
        <f t="shared" si="2"/>
        <v>0.1721</v>
      </c>
      <c r="AE21" s="4">
        <f t="shared" si="3"/>
        <v>0.21737153251477948</v>
      </c>
      <c r="AF21" s="4">
        <f t="shared" si="4"/>
        <v>0</v>
      </c>
    </row>
    <row r="22" spans="1:32" x14ac:dyDescent="0.25">
      <c r="A22">
        <v>8766</v>
      </c>
      <c r="B22" t="s">
        <v>34</v>
      </c>
      <c r="C22" t="s">
        <v>18</v>
      </c>
      <c r="D22" t="s">
        <v>19</v>
      </c>
      <c r="E22" t="s">
        <v>11</v>
      </c>
      <c r="F22">
        <v>2070</v>
      </c>
      <c r="G22" t="s">
        <v>12</v>
      </c>
      <c r="H22">
        <v>0.21990000000000001</v>
      </c>
      <c r="I22" t="s">
        <v>13</v>
      </c>
      <c r="J22" s="3">
        <f t="shared" si="7"/>
        <v>0.1721</v>
      </c>
      <c r="K22">
        <v>26794</v>
      </c>
      <c r="L22" t="s">
        <v>34</v>
      </c>
      <c r="M22" t="s">
        <v>18</v>
      </c>
      <c r="N22" t="s">
        <v>19</v>
      </c>
      <c r="O22" t="s">
        <v>22</v>
      </c>
      <c r="P22">
        <v>2070</v>
      </c>
      <c r="Q22" t="s">
        <v>12</v>
      </c>
      <c r="R22">
        <v>0.17929999999999999</v>
      </c>
      <c r="S22" t="s">
        <v>13</v>
      </c>
      <c r="T22" s="3">
        <f t="shared" si="8"/>
        <v>0.1721</v>
      </c>
      <c r="U22">
        <v>52714</v>
      </c>
      <c r="V22" t="s">
        <v>34</v>
      </c>
      <c r="W22" t="s">
        <v>18</v>
      </c>
      <c r="X22" t="s">
        <v>19</v>
      </c>
      <c r="Y22" t="s">
        <v>23</v>
      </c>
      <c r="Z22">
        <v>2070</v>
      </c>
      <c r="AA22" t="s">
        <v>12</v>
      </c>
      <c r="AB22">
        <v>0.1721</v>
      </c>
      <c r="AC22" t="s">
        <v>13</v>
      </c>
      <c r="AD22" s="3">
        <f t="shared" si="2"/>
        <v>0.1721</v>
      </c>
      <c r="AE22" s="4">
        <f t="shared" si="3"/>
        <v>0.21737153251477948</v>
      </c>
      <c r="AF22" s="4">
        <f t="shared" si="4"/>
        <v>0</v>
      </c>
    </row>
    <row r="23" spans="1:32" x14ac:dyDescent="0.25">
      <c r="A23">
        <v>8834</v>
      </c>
      <c r="B23" t="s">
        <v>34</v>
      </c>
      <c r="C23" t="s">
        <v>18</v>
      </c>
      <c r="D23" t="s">
        <v>19</v>
      </c>
      <c r="E23" t="s">
        <v>11</v>
      </c>
      <c r="F23">
        <v>2075</v>
      </c>
      <c r="G23" t="s">
        <v>12</v>
      </c>
      <c r="H23">
        <v>0.21990000000000001</v>
      </c>
      <c r="I23" t="s">
        <v>13</v>
      </c>
      <c r="J23" s="3">
        <f t="shared" si="7"/>
        <v>0.1721</v>
      </c>
      <c r="K23">
        <v>26862</v>
      </c>
      <c r="L23" t="s">
        <v>34</v>
      </c>
      <c r="M23" t="s">
        <v>18</v>
      </c>
      <c r="N23" t="s">
        <v>19</v>
      </c>
      <c r="O23" t="s">
        <v>22</v>
      </c>
      <c r="P23">
        <v>2075</v>
      </c>
      <c r="Q23" t="s">
        <v>12</v>
      </c>
      <c r="R23">
        <v>0.17910000000000001</v>
      </c>
      <c r="S23" t="s">
        <v>13</v>
      </c>
      <c r="T23" s="3">
        <f t="shared" si="8"/>
        <v>0.1721</v>
      </c>
      <c r="U23">
        <v>52782</v>
      </c>
      <c r="V23" t="s">
        <v>34</v>
      </c>
      <c r="W23" t="s">
        <v>18</v>
      </c>
      <c r="X23" t="s">
        <v>19</v>
      </c>
      <c r="Y23" t="s">
        <v>23</v>
      </c>
      <c r="Z23">
        <v>2075</v>
      </c>
      <c r="AA23" t="s">
        <v>12</v>
      </c>
      <c r="AB23">
        <v>0.1721</v>
      </c>
      <c r="AC23" t="s">
        <v>13</v>
      </c>
      <c r="AD23" s="3">
        <f t="shared" si="2"/>
        <v>0.1721</v>
      </c>
      <c r="AE23" s="4">
        <f>(H23-AB23)/H23</f>
        <v>0.21737153251477948</v>
      </c>
      <c r="AF23" s="4">
        <f t="shared" si="4"/>
        <v>0</v>
      </c>
    </row>
    <row r="24" spans="1:32" x14ac:dyDescent="0.25">
      <c r="A24">
        <v>8902</v>
      </c>
      <c r="B24" t="s">
        <v>34</v>
      </c>
      <c r="C24" t="s">
        <v>18</v>
      </c>
      <c r="D24" t="s">
        <v>19</v>
      </c>
      <c r="E24" t="s">
        <v>11</v>
      </c>
      <c r="F24">
        <v>2080</v>
      </c>
      <c r="G24" t="s">
        <v>12</v>
      </c>
      <c r="H24">
        <v>0.21990000000000001</v>
      </c>
      <c r="I24" t="s">
        <v>13</v>
      </c>
      <c r="J24" s="3">
        <f t="shared" si="7"/>
        <v>0.1721</v>
      </c>
      <c r="K24">
        <v>26930</v>
      </c>
      <c r="L24" t="s">
        <v>34</v>
      </c>
      <c r="M24" t="s">
        <v>18</v>
      </c>
      <c r="N24" t="s">
        <v>19</v>
      </c>
      <c r="O24" t="s">
        <v>22</v>
      </c>
      <c r="P24">
        <v>2080</v>
      </c>
      <c r="Q24" t="s">
        <v>12</v>
      </c>
      <c r="R24">
        <v>0.17899999999999999</v>
      </c>
      <c r="S24" t="s">
        <v>13</v>
      </c>
      <c r="T24" s="3">
        <f t="shared" si="8"/>
        <v>0.1721</v>
      </c>
      <c r="U24">
        <v>52850</v>
      </c>
      <c r="V24" t="s">
        <v>34</v>
      </c>
      <c r="W24" t="s">
        <v>18</v>
      </c>
      <c r="X24" t="s">
        <v>19</v>
      </c>
      <c r="Y24" t="s">
        <v>23</v>
      </c>
      <c r="Z24">
        <v>2080</v>
      </c>
      <c r="AA24" t="s">
        <v>12</v>
      </c>
      <c r="AB24">
        <v>0.1721</v>
      </c>
      <c r="AC24" t="s">
        <v>13</v>
      </c>
      <c r="AD24" s="3">
        <f t="shared" si="2"/>
        <v>0.1721</v>
      </c>
      <c r="AE24" s="4">
        <f t="shared" si="3"/>
        <v>0.21737153251477948</v>
      </c>
      <c r="AF24" s="4">
        <f t="shared" si="4"/>
        <v>0</v>
      </c>
    </row>
    <row r="25" spans="1:32" x14ac:dyDescent="0.25">
      <c r="A25">
        <v>8970</v>
      </c>
      <c r="B25" t="s">
        <v>34</v>
      </c>
      <c r="C25" t="s">
        <v>18</v>
      </c>
      <c r="D25" t="s">
        <v>19</v>
      </c>
      <c r="E25" t="s">
        <v>11</v>
      </c>
      <c r="F25">
        <v>2085</v>
      </c>
      <c r="G25" t="s">
        <v>12</v>
      </c>
      <c r="H25">
        <v>0.21990000000000001</v>
      </c>
      <c r="I25" t="s">
        <v>13</v>
      </c>
      <c r="J25" s="3">
        <f t="shared" si="7"/>
        <v>0.1721</v>
      </c>
      <c r="K25">
        <v>26998</v>
      </c>
      <c r="L25" t="s">
        <v>34</v>
      </c>
      <c r="M25" t="s">
        <v>18</v>
      </c>
      <c r="N25" t="s">
        <v>19</v>
      </c>
      <c r="O25" t="s">
        <v>22</v>
      </c>
      <c r="P25">
        <v>2085</v>
      </c>
      <c r="Q25" t="s">
        <v>12</v>
      </c>
      <c r="R25">
        <v>0.1789</v>
      </c>
      <c r="S25" t="s">
        <v>13</v>
      </c>
      <c r="T25" s="3">
        <f t="shared" si="8"/>
        <v>0.1721</v>
      </c>
      <c r="U25">
        <v>52918</v>
      </c>
      <c r="V25" t="s">
        <v>34</v>
      </c>
      <c r="W25" t="s">
        <v>18</v>
      </c>
      <c r="X25" t="s">
        <v>19</v>
      </c>
      <c r="Y25" t="s">
        <v>23</v>
      </c>
      <c r="Z25">
        <v>2085</v>
      </c>
      <c r="AA25" t="s">
        <v>12</v>
      </c>
      <c r="AB25">
        <v>0.1721</v>
      </c>
      <c r="AC25" t="s">
        <v>13</v>
      </c>
      <c r="AD25" s="3">
        <f t="shared" si="2"/>
        <v>0.1721</v>
      </c>
      <c r="AE25" s="4">
        <f t="shared" si="3"/>
        <v>0.21737153251477948</v>
      </c>
      <c r="AF25" s="4">
        <f t="shared" si="4"/>
        <v>0</v>
      </c>
    </row>
    <row r="26" spans="1:32" x14ac:dyDescent="0.25">
      <c r="A26">
        <v>9038</v>
      </c>
      <c r="B26" t="s">
        <v>34</v>
      </c>
      <c r="C26" t="s">
        <v>18</v>
      </c>
      <c r="D26" t="s">
        <v>19</v>
      </c>
      <c r="E26" t="s">
        <v>11</v>
      </c>
      <c r="F26">
        <v>2090</v>
      </c>
      <c r="G26" t="s">
        <v>12</v>
      </c>
      <c r="H26">
        <v>0.21990000000000001</v>
      </c>
      <c r="I26" t="s">
        <v>13</v>
      </c>
      <c r="J26" s="3">
        <f t="shared" si="7"/>
        <v>0.1721</v>
      </c>
      <c r="K26">
        <v>27066</v>
      </c>
      <c r="L26" t="s">
        <v>34</v>
      </c>
      <c r="M26" t="s">
        <v>18</v>
      </c>
      <c r="N26" t="s">
        <v>19</v>
      </c>
      <c r="O26" t="s">
        <v>22</v>
      </c>
      <c r="P26">
        <v>2090</v>
      </c>
      <c r="Q26" t="s">
        <v>12</v>
      </c>
      <c r="R26">
        <v>0.17879999999999999</v>
      </c>
      <c r="S26" t="s">
        <v>13</v>
      </c>
      <c r="T26" s="3">
        <f t="shared" si="8"/>
        <v>0.1721</v>
      </c>
      <c r="U26">
        <v>52986</v>
      </c>
      <c r="V26" t="s">
        <v>34</v>
      </c>
      <c r="W26" t="s">
        <v>18</v>
      </c>
      <c r="X26" t="s">
        <v>19</v>
      </c>
      <c r="Y26" t="s">
        <v>23</v>
      </c>
      <c r="Z26">
        <v>2090</v>
      </c>
      <c r="AA26" t="s">
        <v>12</v>
      </c>
      <c r="AB26">
        <v>0.1721</v>
      </c>
      <c r="AC26" t="s">
        <v>13</v>
      </c>
      <c r="AD26" s="3">
        <f t="shared" si="2"/>
        <v>0.1721</v>
      </c>
      <c r="AE26" s="4">
        <f t="shared" si="3"/>
        <v>0.21737153251477948</v>
      </c>
      <c r="AF26" s="4">
        <f t="shared" si="4"/>
        <v>0</v>
      </c>
    </row>
    <row r="27" spans="1:32" x14ac:dyDescent="0.25">
      <c r="A27">
        <v>9106</v>
      </c>
      <c r="B27" t="s">
        <v>34</v>
      </c>
      <c r="C27" t="s">
        <v>18</v>
      </c>
      <c r="D27" t="s">
        <v>19</v>
      </c>
      <c r="E27" t="s">
        <v>11</v>
      </c>
      <c r="F27">
        <v>2095</v>
      </c>
      <c r="G27" t="s">
        <v>12</v>
      </c>
      <c r="H27">
        <v>0.21990000000000001</v>
      </c>
      <c r="I27" t="s">
        <v>13</v>
      </c>
      <c r="J27" s="3">
        <f t="shared" si="7"/>
        <v>0.1721</v>
      </c>
      <c r="K27">
        <v>27134</v>
      </c>
      <c r="L27" t="s">
        <v>34</v>
      </c>
      <c r="M27" t="s">
        <v>18</v>
      </c>
      <c r="N27" t="s">
        <v>19</v>
      </c>
      <c r="O27" t="s">
        <v>22</v>
      </c>
      <c r="P27">
        <v>2095</v>
      </c>
      <c r="Q27" t="s">
        <v>12</v>
      </c>
      <c r="R27">
        <v>0.1787</v>
      </c>
      <c r="S27" t="s">
        <v>13</v>
      </c>
      <c r="T27" s="3">
        <f t="shared" si="8"/>
        <v>0.1721</v>
      </c>
      <c r="U27">
        <v>53054</v>
      </c>
      <c r="V27" t="s">
        <v>34</v>
      </c>
      <c r="W27" t="s">
        <v>18</v>
      </c>
      <c r="X27" t="s">
        <v>19</v>
      </c>
      <c r="Y27" t="s">
        <v>23</v>
      </c>
      <c r="Z27">
        <v>2095</v>
      </c>
      <c r="AA27" t="s">
        <v>12</v>
      </c>
      <c r="AB27">
        <v>0.1721</v>
      </c>
      <c r="AC27" t="s">
        <v>13</v>
      </c>
      <c r="AD27" s="3">
        <f t="shared" si="2"/>
        <v>0.1721</v>
      </c>
      <c r="AE27" s="4">
        <f t="shared" si="3"/>
        <v>0.21737153251477948</v>
      </c>
      <c r="AF27" s="4">
        <f t="shared" si="4"/>
        <v>0</v>
      </c>
    </row>
    <row r="28" spans="1:32" x14ac:dyDescent="0.25">
      <c r="A28">
        <v>9174</v>
      </c>
      <c r="B28" t="s">
        <v>34</v>
      </c>
      <c r="C28" t="s">
        <v>18</v>
      </c>
      <c r="D28" t="s">
        <v>19</v>
      </c>
      <c r="E28" t="s">
        <v>11</v>
      </c>
      <c r="F28">
        <v>2100</v>
      </c>
      <c r="G28" t="s">
        <v>12</v>
      </c>
      <c r="H28">
        <v>0.21990000000000001</v>
      </c>
      <c r="I28" t="s">
        <v>13</v>
      </c>
      <c r="J28" s="3">
        <f t="shared" si="7"/>
        <v>0.1721</v>
      </c>
      <c r="K28">
        <v>27202</v>
      </c>
      <c r="L28" t="s">
        <v>34</v>
      </c>
      <c r="M28" t="s">
        <v>18</v>
      </c>
      <c r="N28" t="s">
        <v>19</v>
      </c>
      <c r="O28" t="s">
        <v>22</v>
      </c>
      <c r="P28">
        <v>2100</v>
      </c>
      <c r="Q28" t="s">
        <v>12</v>
      </c>
      <c r="R28">
        <v>0.1787</v>
      </c>
      <c r="S28" t="s">
        <v>13</v>
      </c>
      <c r="T28" s="3">
        <f t="shared" si="8"/>
        <v>0.1721</v>
      </c>
      <c r="U28">
        <v>53122</v>
      </c>
      <c r="V28" t="s">
        <v>34</v>
      </c>
      <c r="W28" t="s">
        <v>18</v>
      </c>
      <c r="X28" t="s">
        <v>19</v>
      </c>
      <c r="Y28" t="s">
        <v>23</v>
      </c>
      <c r="Z28">
        <v>2100</v>
      </c>
      <c r="AA28" t="s">
        <v>12</v>
      </c>
      <c r="AB28">
        <v>0.1721</v>
      </c>
      <c r="AC28" t="s">
        <v>13</v>
      </c>
      <c r="AD28" s="3">
        <f t="shared" si="2"/>
        <v>0.1721</v>
      </c>
      <c r="AE28" s="4">
        <f t="shared" si="3"/>
        <v>0.21737153251477948</v>
      </c>
      <c r="AF28" s="4">
        <f t="shared" si="4"/>
        <v>0</v>
      </c>
    </row>
    <row r="29" spans="1:32" x14ac:dyDescent="0.25">
      <c r="J29" s="3"/>
      <c r="T29" s="3"/>
      <c r="AD29" s="3"/>
    </row>
    <row r="30" spans="1:32" x14ac:dyDescent="0.25">
      <c r="AD30" s="3"/>
    </row>
    <row r="31" spans="1:32" x14ac:dyDescent="0.25">
      <c r="H31" t="s">
        <v>28</v>
      </c>
      <c r="J31" s="5">
        <f>((AB47/H41)^(1/($F$18-$F$12))-1)</f>
        <v>-1.1112148030683611E-2</v>
      </c>
      <c r="P31" t="s">
        <v>28</v>
      </c>
      <c r="R31" s="6">
        <f>((AB47/R41)^(1/($F$18-$F$12))-1)</f>
        <v>2.4999537041594522E-3</v>
      </c>
      <c r="AD31" s="3"/>
    </row>
    <row r="32" spans="1:32" x14ac:dyDescent="0.25">
      <c r="H32" t="s">
        <v>27</v>
      </c>
      <c r="P32" t="s">
        <v>27</v>
      </c>
      <c r="AD32" s="3"/>
    </row>
    <row r="33" spans="1:30" x14ac:dyDescent="0.25">
      <c r="H33" t="s">
        <v>29</v>
      </c>
      <c r="J33" s="4"/>
      <c r="AD33" s="3"/>
    </row>
    <row r="34" spans="1:30" x14ac:dyDescent="0.25">
      <c r="AD34" s="3"/>
    </row>
    <row r="35" spans="1:30" x14ac:dyDescent="0.25">
      <c r="AD35" s="3"/>
    </row>
    <row r="36" spans="1:30" x14ac:dyDescent="0.25">
      <c r="A36">
        <v>9216</v>
      </c>
      <c r="B36" t="s">
        <v>34</v>
      </c>
      <c r="C36" t="s">
        <v>18</v>
      </c>
      <c r="D36" t="s">
        <v>20</v>
      </c>
      <c r="E36" t="s">
        <v>11</v>
      </c>
      <c r="F36">
        <v>1975</v>
      </c>
      <c r="G36" t="s">
        <v>12</v>
      </c>
      <c r="H36">
        <v>1.1146</v>
      </c>
      <c r="I36" t="s">
        <v>13</v>
      </c>
      <c r="J36" s="3">
        <f>H36</f>
        <v>1.1146</v>
      </c>
      <c r="K36">
        <v>27244</v>
      </c>
      <c r="L36" t="s">
        <v>34</v>
      </c>
      <c r="M36" t="s">
        <v>18</v>
      </c>
      <c r="N36" t="s">
        <v>20</v>
      </c>
      <c r="O36" t="s">
        <v>22</v>
      </c>
      <c r="P36">
        <v>1975</v>
      </c>
      <c r="Q36" t="s">
        <v>12</v>
      </c>
      <c r="R36">
        <v>0.3614</v>
      </c>
      <c r="S36" t="s">
        <v>13</v>
      </c>
      <c r="T36" s="3">
        <f>R36</f>
        <v>0.3614</v>
      </c>
      <c r="U36">
        <v>53164</v>
      </c>
      <c r="V36" t="s">
        <v>34</v>
      </c>
      <c r="W36" t="s">
        <v>18</v>
      </c>
      <c r="X36" t="s">
        <v>20</v>
      </c>
      <c r="Y36" t="s">
        <v>23</v>
      </c>
      <c r="Z36">
        <v>1975</v>
      </c>
      <c r="AA36" t="s">
        <v>12</v>
      </c>
      <c r="AB36">
        <v>0.30030000000000001</v>
      </c>
      <c r="AC36" t="s">
        <v>13</v>
      </c>
      <c r="AD36" s="3">
        <f>AB36</f>
        <v>0.30030000000000001</v>
      </c>
    </row>
    <row r="37" spans="1:30" x14ac:dyDescent="0.25">
      <c r="A37">
        <v>9250</v>
      </c>
      <c r="B37" t="s">
        <v>34</v>
      </c>
      <c r="C37" t="s">
        <v>18</v>
      </c>
      <c r="D37" t="s">
        <v>20</v>
      </c>
      <c r="E37" t="s">
        <v>11</v>
      </c>
      <c r="F37">
        <v>1990</v>
      </c>
      <c r="G37" t="s">
        <v>12</v>
      </c>
      <c r="H37">
        <v>1.1146</v>
      </c>
      <c r="I37" t="s">
        <v>13</v>
      </c>
      <c r="J37" s="3">
        <f t="shared" ref="J37:J41" si="9">H37</f>
        <v>1.1146</v>
      </c>
      <c r="K37">
        <v>27278</v>
      </c>
      <c r="L37" t="s">
        <v>34</v>
      </c>
      <c r="M37" t="s">
        <v>18</v>
      </c>
      <c r="N37" t="s">
        <v>20</v>
      </c>
      <c r="O37" t="s">
        <v>22</v>
      </c>
      <c r="P37">
        <v>1990</v>
      </c>
      <c r="Q37" t="s">
        <v>12</v>
      </c>
      <c r="R37">
        <v>0.3614</v>
      </c>
      <c r="S37" t="s">
        <v>13</v>
      </c>
      <c r="T37" s="3">
        <f t="shared" ref="T37:T41" si="10">R37</f>
        <v>0.3614</v>
      </c>
      <c r="U37">
        <v>53198</v>
      </c>
      <c r="V37" t="s">
        <v>34</v>
      </c>
      <c r="W37" t="s">
        <v>18</v>
      </c>
      <c r="X37" t="s">
        <v>20</v>
      </c>
      <c r="Y37" t="s">
        <v>23</v>
      </c>
      <c r="Z37">
        <v>1990</v>
      </c>
      <c r="AA37" t="s">
        <v>12</v>
      </c>
      <c r="AB37">
        <v>0.30030000000000001</v>
      </c>
      <c r="AC37" t="s">
        <v>13</v>
      </c>
      <c r="AD37" s="3">
        <f t="shared" ref="AD37:AD57" si="11">AB37</f>
        <v>0.30030000000000001</v>
      </c>
    </row>
    <row r="38" spans="1:30" x14ac:dyDescent="0.25">
      <c r="A38">
        <v>9362</v>
      </c>
      <c r="B38" t="s">
        <v>34</v>
      </c>
      <c r="C38" t="s">
        <v>18</v>
      </c>
      <c r="D38" t="s">
        <v>20</v>
      </c>
      <c r="E38" t="s">
        <v>11</v>
      </c>
      <c r="F38">
        <v>2005</v>
      </c>
      <c r="G38" t="s">
        <v>12</v>
      </c>
      <c r="H38">
        <v>0.60440000000000005</v>
      </c>
      <c r="I38" t="s">
        <v>13</v>
      </c>
      <c r="J38" s="3">
        <f t="shared" si="9"/>
        <v>0.60440000000000005</v>
      </c>
      <c r="K38">
        <v>27390</v>
      </c>
      <c r="L38" t="s">
        <v>34</v>
      </c>
      <c r="M38" t="s">
        <v>18</v>
      </c>
      <c r="N38" t="s">
        <v>20</v>
      </c>
      <c r="O38" t="s">
        <v>22</v>
      </c>
      <c r="P38">
        <v>2005</v>
      </c>
      <c r="Q38" t="s">
        <v>12</v>
      </c>
      <c r="R38">
        <v>0.26960000000000001</v>
      </c>
      <c r="S38" t="s">
        <v>13</v>
      </c>
      <c r="T38" s="3">
        <f t="shared" si="10"/>
        <v>0.26960000000000001</v>
      </c>
      <c r="U38">
        <v>53310</v>
      </c>
      <c r="V38" t="s">
        <v>34</v>
      </c>
      <c r="W38" t="s">
        <v>18</v>
      </c>
      <c r="X38" t="s">
        <v>20</v>
      </c>
      <c r="Y38" t="s">
        <v>23</v>
      </c>
      <c r="Z38">
        <v>2005</v>
      </c>
      <c r="AA38" t="s">
        <v>12</v>
      </c>
      <c r="AB38">
        <v>0.22639999999999999</v>
      </c>
      <c r="AC38" t="s">
        <v>13</v>
      </c>
      <c r="AD38" s="3">
        <f t="shared" si="11"/>
        <v>0.22639999999999999</v>
      </c>
    </row>
    <row r="39" spans="1:30" x14ac:dyDescent="0.25">
      <c r="A39">
        <v>9498</v>
      </c>
      <c r="B39" t="s">
        <v>34</v>
      </c>
      <c r="C39" t="s">
        <v>18</v>
      </c>
      <c r="D39" t="s">
        <v>20</v>
      </c>
      <c r="E39" t="s">
        <v>11</v>
      </c>
      <c r="F39">
        <v>2010</v>
      </c>
      <c r="G39" t="s">
        <v>12</v>
      </c>
      <c r="H39">
        <v>0.53739999999999999</v>
      </c>
      <c r="I39" t="s">
        <v>13</v>
      </c>
      <c r="J39" s="3">
        <f t="shared" si="9"/>
        <v>0.53739999999999999</v>
      </c>
      <c r="K39">
        <v>27526</v>
      </c>
      <c r="L39" t="s">
        <v>34</v>
      </c>
      <c r="M39" t="s">
        <v>18</v>
      </c>
      <c r="N39" t="s">
        <v>20</v>
      </c>
      <c r="O39" t="s">
        <v>22</v>
      </c>
      <c r="P39">
        <v>2010</v>
      </c>
      <c r="Q39" t="s">
        <v>12</v>
      </c>
      <c r="R39">
        <v>0.26740000000000003</v>
      </c>
      <c r="S39" t="s">
        <v>13</v>
      </c>
      <c r="T39" s="3">
        <f t="shared" si="10"/>
        <v>0.26740000000000003</v>
      </c>
      <c r="U39">
        <v>53446</v>
      </c>
      <c r="V39" t="s">
        <v>34</v>
      </c>
      <c r="W39" t="s">
        <v>18</v>
      </c>
      <c r="X39" t="s">
        <v>20</v>
      </c>
      <c r="Y39" t="s">
        <v>23</v>
      </c>
      <c r="Z39">
        <v>2010</v>
      </c>
      <c r="AA39" t="s">
        <v>12</v>
      </c>
      <c r="AB39">
        <v>0.23050000000000001</v>
      </c>
      <c r="AC39" t="s">
        <v>13</v>
      </c>
      <c r="AD39" s="3">
        <f t="shared" si="11"/>
        <v>0.23050000000000001</v>
      </c>
    </row>
    <row r="40" spans="1:30" x14ac:dyDescent="0.25">
      <c r="A40">
        <v>9634</v>
      </c>
      <c r="B40" t="s">
        <v>34</v>
      </c>
      <c r="C40" t="s">
        <v>18</v>
      </c>
      <c r="D40" t="s">
        <v>20</v>
      </c>
      <c r="E40" t="s">
        <v>11</v>
      </c>
      <c r="F40">
        <v>2015</v>
      </c>
      <c r="G40" t="s">
        <v>12</v>
      </c>
      <c r="H40">
        <v>0.47039999999999998</v>
      </c>
      <c r="I40" t="s">
        <v>13</v>
      </c>
      <c r="J40" s="3">
        <f t="shared" si="9"/>
        <v>0.47039999999999998</v>
      </c>
      <c r="K40">
        <v>27662</v>
      </c>
      <c r="L40" t="s">
        <v>34</v>
      </c>
      <c r="M40" t="s">
        <v>18</v>
      </c>
      <c r="N40" t="s">
        <v>20</v>
      </c>
      <c r="O40" t="s">
        <v>22</v>
      </c>
      <c r="P40">
        <v>2015</v>
      </c>
      <c r="Q40" t="s">
        <v>12</v>
      </c>
      <c r="R40">
        <v>0.26529999999999998</v>
      </c>
      <c r="S40" t="s">
        <v>13</v>
      </c>
      <c r="T40" s="3">
        <f t="shared" si="10"/>
        <v>0.26529999999999998</v>
      </c>
      <c r="U40">
        <v>53582</v>
      </c>
      <c r="V40" t="s">
        <v>34</v>
      </c>
      <c r="W40" t="s">
        <v>18</v>
      </c>
      <c r="X40" t="s">
        <v>20</v>
      </c>
      <c r="Y40" t="s">
        <v>23</v>
      </c>
      <c r="Z40">
        <v>2015</v>
      </c>
      <c r="AA40" t="s">
        <v>12</v>
      </c>
      <c r="AB40">
        <v>0.23469999999999999</v>
      </c>
      <c r="AC40" t="s">
        <v>13</v>
      </c>
      <c r="AD40" s="3">
        <f t="shared" si="11"/>
        <v>0.23469999999999999</v>
      </c>
    </row>
    <row r="41" spans="1:30" x14ac:dyDescent="0.25">
      <c r="A41">
        <v>9796</v>
      </c>
      <c r="B41" t="s">
        <v>34</v>
      </c>
      <c r="C41" t="s">
        <v>18</v>
      </c>
      <c r="D41" t="s">
        <v>20</v>
      </c>
      <c r="E41" t="s">
        <v>11</v>
      </c>
      <c r="F41">
        <v>2020</v>
      </c>
      <c r="G41" t="s">
        <v>12</v>
      </c>
      <c r="H41">
        <v>0.41849999999999998</v>
      </c>
      <c r="I41" t="s">
        <v>13</v>
      </c>
      <c r="J41" s="3">
        <f t="shared" si="9"/>
        <v>0.41849999999999998</v>
      </c>
      <c r="K41">
        <v>27824</v>
      </c>
      <c r="L41" t="s">
        <v>34</v>
      </c>
      <c r="M41" t="s">
        <v>18</v>
      </c>
      <c r="N41" t="s">
        <v>20</v>
      </c>
      <c r="O41" t="s">
        <v>22</v>
      </c>
      <c r="P41">
        <v>2020</v>
      </c>
      <c r="Q41" t="s">
        <v>12</v>
      </c>
      <c r="R41">
        <v>0.2777</v>
      </c>
      <c r="S41" t="s">
        <v>13</v>
      </c>
      <c r="T41" s="3">
        <f t="shared" si="10"/>
        <v>0.2777</v>
      </c>
      <c r="U41">
        <v>53744</v>
      </c>
      <c r="V41" t="s">
        <v>34</v>
      </c>
      <c r="W41" t="s">
        <v>18</v>
      </c>
      <c r="X41" t="s">
        <v>20</v>
      </c>
      <c r="Y41" t="s">
        <v>23</v>
      </c>
      <c r="Z41">
        <v>2020</v>
      </c>
      <c r="AA41" t="s">
        <v>12</v>
      </c>
      <c r="AB41">
        <v>0.25119999999999998</v>
      </c>
      <c r="AC41" t="s">
        <v>13</v>
      </c>
      <c r="AD41" s="3">
        <f t="shared" si="11"/>
        <v>0.25119999999999998</v>
      </c>
    </row>
    <row r="42" spans="1:30" x14ac:dyDescent="0.25">
      <c r="A42">
        <v>9966</v>
      </c>
      <c r="B42" t="s">
        <v>34</v>
      </c>
      <c r="C42" t="s">
        <v>18</v>
      </c>
      <c r="D42" t="s">
        <v>20</v>
      </c>
      <c r="E42" t="s">
        <v>11</v>
      </c>
      <c r="F42">
        <v>2025</v>
      </c>
      <c r="G42" t="s">
        <v>12</v>
      </c>
      <c r="H42">
        <v>0.40689999999999998</v>
      </c>
      <c r="I42" t="s">
        <v>13</v>
      </c>
      <c r="J42" s="3">
        <f>J41*(1+$J$31)^5</f>
        <v>0.39575888283636984</v>
      </c>
      <c r="K42">
        <v>27994</v>
      </c>
      <c r="L42" t="s">
        <v>34</v>
      </c>
      <c r="M42" t="s">
        <v>18</v>
      </c>
      <c r="N42" t="s">
        <v>20</v>
      </c>
      <c r="O42" t="s">
        <v>22</v>
      </c>
      <c r="P42">
        <v>2025</v>
      </c>
      <c r="Q42" t="s">
        <v>12</v>
      </c>
      <c r="R42">
        <v>0.28570000000000001</v>
      </c>
      <c r="S42" t="s">
        <v>13</v>
      </c>
      <c r="T42" s="3">
        <f>T41*(1+$R$31)^5</f>
        <v>0.28118858476788949</v>
      </c>
      <c r="U42">
        <v>53914</v>
      </c>
      <c r="V42" t="s">
        <v>34</v>
      </c>
      <c r="W42" t="s">
        <v>18</v>
      </c>
      <c r="X42" t="s">
        <v>20</v>
      </c>
      <c r="Y42" t="s">
        <v>23</v>
      </c>
      <c r="Z42">
        <v>2025</v>
      </c>
      <c r="AA42" t="s">
        <v>12</v>
      </c>
      <c r="AB42">
        <v>0.26250000000000001</v>
      </c>
      <c r="AC42" t="s">
        <v>13</v>
      </c>
      <c r="AD42" s="3">
        <f t="shared" si="11"/>
        <v>0.26250000000000001</v>
      </c>
    </row>
    <row r="43" spans="1:30" x14ac:dyDescent="0.25">
      <c r="A43">
        <v>10136</v>
      </c>
      <c r="B43" t="s">
        <v>34</v>
      </c>
      <c r="C43" t="s">
        <v>18</v>
      </c>
      <c r="D43" t="s">
        <v>20</v>
      </c>
      <c r="E43" t="s">
        <v>11</v>
      </c>
      <c r="F43">
        <v>2030</v>
      </c>
      <c r="G43" t="s">
        <v>12</v>
      </c>
      <c r="H43">
        <v>0.3952</v>
      </c>
      <c r="I43" t="s">
        <v>13</v>
      </c>
      <c r="J43" s="3">
        <f t="shared" ref="J43:J47" si="12">J42*(1+$J$31)^5</f>
        <v>0.37425350858755441</v>
      </c>
      <c r="K43">
        <v>28164</v>
      </c>
      <c r="L43" t="s">
        <v>34</v>
      </c>
      <c r="M43" t="s">
        <v>18</v>
      </c>
      <c r="N43" t="s">
        <v>20</v>
      </c>
      <c r="O43" t="s">
        <v>22</v>
      </c>
      <c r="P43">
        <v>2030</v>
      </c>
      <c r="Q43" t="s">
        <v>12</v>
      </c>
      <c r="R43">
        <v>0.29349999999999998</v>
      </c>
      <c r="S43" t="s">
        <v>13</v>
      </c>
      <c r="T43" s="3">
        <f t="shared" ref="T43:T47" si="13">T42*(1+$R$31)^5</f>
        <v>0.28472099461205824</v>
      </c>
      <c r="U43">
        <v>54084</v>
      </c>
      <c r="V43" t="s">
        <v>34</v>
      </c>
      <c r="W43" t="s">
        <v>18</v>
      </c>
      <c r="X43" t="s">
        <v>20</v>
      </c>
      <c r="Y43" t="s">
        <v>23</v>
      </c>
      <c r="Z43">
        <v>2030</v>
      </c>
      <c r="AA43" t="s">
        <v>12</v>
      </c>
      <c r="AB43">
        <v>0.27379999999999999</v>
      </c>
      <c r="AC43" t="s">
        <v>13</v>
      </c>
      <c r="AD43" s="3">
        <f t="shared" si="11"/>
        <v>0.27379999999999999</v>
      </c>
    </row>
    <row r="44" spans="1:30" x14ac:dyDescent="0.25">
      <c r="A44">
        <v>10306</v>
      </c>
      <c r="B44" t="s">
        <v>34</v>
      </c>
      <c r="C44" t="s">
        <v>18</v>
      </c>
      <c r="D44" t="s">
        <v>20</v>
      </c>
      <c r="E44" t="s">
        <v>11</v>
      </c>
      <c r="F44">
        <v>2035</v>
      </c>
      <c r="G44" t="s">
        <v>12</v>
      </c>
      <c r="H44">
        <v>0.39600000000000002</v>
      </c>
      <c r="I44" t="s">
        <v>13</v>
      </c>
      <c r="J44" s="3">
        <f t="shared" si="12"/>
        <v>0.35391672749391223</v>
      </c>
      <c r="K44">
        <v>28334</v>
      </c>
      <c r="L44" t="s">
        <v>34</v>
      </c>
      <c r="M44" t="s">
        <v>18</v>
      </c>
      <c r="N44" t="s">
        <v>20</v>
      </c>
      <c r="O44" t="s">
        <v>22</v>
      </c>
      <c r="P44">
        <v>2035</v>
      </c>
      <c r="Q44" t="s">
        <v>12</v>
      </c>
      <c r="R44">
        <v>0.29509999999999997</v>
      </c>
      <c r="S44" t="s">
        <v>13</v>
      </c>
      <c r="T44" s="3">
        <f t="shared" si="13"/>
        <v>0.28829778008163681</v>
      </c>
      <c r="U44">
        <v>54254</v>
      </c>
      <c r="V44" t="s">
        <v>34</v>
      </c>
      <c r="W44" t="s">
        <v>18</v>
      </c>
      <c r="X44" t="s">
        <v>20</v>
      </c>
      <c r="Y44" t="s">
        <v>23</v>
      </c>
      <c r="Z44">
        <v>2035</v>
      </c>
      <c r="AA44" t="s">
        <v>12</v>
      </c>
      <c r="AB44">
        <v>0.27939999999999998</v>
      </c>
      <c r="AC44" t="s">
        <v>13</v>
      </c>
      <c r="AD44" s="3">
        <f t="shared" si="11"/>
        <v>0.27939999999999998</v>
      </c>
    </row>
    <row r="45" spans="1:30" x14ac:dyDescent="0.25">
      <c r="A45">
        <v>10398</v>
      </c>
      <c r="B45" t="s">
        <v>34</v>
      </c>
      <c r="C45" t="s">
        <v>18</v>
      </c>
      <c r="D45" t="s">
        <v>20</v>
      </c>
      <c r="E45" t="s">
        <v>11</v>
      </c>
      <c r="F45">
        <v>2040</v>
      </c>
      <c r="G45" t="s">
        <v>12</v>
      </c>
      <c r="H45">
        <v>0.39800000000000002</v>
      </c>
      <c r="I45" t="s">
        <v>13</v>
      </c>
      <c r="J45" s="3">
        <f t="shared" si="12"/>
        <v>0.33468503868600868</v>
      </c>
      <c r="K45">
        <v>28426</v>
      </c>
      <c r="L45" t="s">
        <v>34</v>
      </c>
      <c r="M45" t="s">
        <v>18</v>
      </c>
      <c r="N45" t="s">
        <v>20</v>
      </c>
      <c r="O45" t="s">
        <v>22</v>
      </c>
      <c r="P45">
        <v>2040</v>
      </c>
      <c r="Q45" t="s">
        <v>12</v>
      </c>
      <c r="R45">
        <v>0.30149999999999999</v>
      </c>
      <c r="S45" t="s">
        <v>13</v>
      </c>
      <c r="T45" s="3">
        <f t="shared" si="13"/>
        <v>0.29191949864198663</v>
      </c>
      <c r="U45">
        <v>54346</v>
      </c>
      <c r="V45" t="s">
        <v>34</v>
      </c>
      <c r="W45" t="s">
        <v>18</v>
      </c>
      <c r="X45" t="s">
        <v>20</v>
      </c>
      <c r="Y45" t="s">
        <v>23</v>
      </c>
      <c r="Z45">
        <v>2040</v>
      </c>
      <c r="AA45" t="s">
        <v>12</v>
      </c>
      <c r="AB45">
        <v>0.2863</v>
      </c>
      <c r="AC45" t="s">
        <v>13</v>
      </c>
      <c r="AD45" s="3">
        <f t="shared" si="11"/>
        <v>0.2863</v>
      </c>
    </row>
    <row r="46" spans="1:30" x14ac:dyDescent="0.25">
      <c r="A46">
        <v>10466</v>
      </c>
      <c r="B46" t="s">
        <v>34</v>
      </c>
      <c r="C46" t="s">
        <v>18</v>
      </c>
      <c r="D46" t="s">
        <v>20</v>
      </c>
      <c r="E46" t="s">
        <v>11</v>
      </c>
      <c r="F46">
        <v>2045</v>
      </c>
      <c r="G46" t="s">
        <v>12</v>
      </c>
      <c r="H46">
        <v>0.40250000000000002</v>
      </c>
      <c r="I46" t="s">
        <v>13</v>
      </c>
      <c r="J46" s="3">
        <f t="shared" si="12"/>
        <v>0.31649839190542894</v>
      </c>
      <c r="K46">
        <v>28494</v>
      </c>
      <c r="L46" t="s">
        <v>34</v>
      </c>
      <c r="M46" t="s">
        <v>18</v>
      </c>
      <c r="N46" t="s">
        <v>20</v>
      </c>
      <c r="O46" t="s">
        <v>22</v>
      </c>
      <c r="P46">
        <v>2045</v>
      </c>
      <c r="Q46" t="s">
        <v>12</v>
      </c>
      <c r="R46">
        <v>0.30730000000000002</v>
      </c>
      <c r="S46" t="s">
        <v>13</v>
      </c>
      <c r="T46" s="3">
        <f t="shared" si="13"/>
        <v>0.29558671476158466</v>
      </c>
      <c r="U46">
        <v>54414</v>
      </c>
      <c r="V46" t="s">
        <v>34</v>
      </c>
      <c r="W46" t="s">
        <v>18</v>
      </c>
      <c r="X46" t="s">
        <v>20</v>
      </c>
      <c r="Y46" t="s">
        <v>23</v>
      </c>
      <c r="Z46">
        <v>2045</v>
      </c>
      <c r="AA46" t="s">
        <v>12</v>
      </c>
      <c r="AB46">
        <v>0.2928</v>
      </c>
      <c r="AC46" t="s">
        <v>13</v>
      </c>
      <c r="AD46" s="3">
        <f t="shared" si="11"/>
        <v>0.2928</v>
      </c>
    </row>
    <row r="47" spans="1:30" x14ac:dyDescent="0.25">
      <c r="A47">
        <v>10534</v>
      </c>
      <c r="B47" t="s">
        <v>34</v>
      </c>
      <c r="C47" t="s">
        <v>18</v>
      </c>
      <c r="D47" t="s">
        <v>20</v>
      </c>
      <c r="E47" t="s">
        <v>11</v>
      </c>
      <c r="F47">
        <v>2050</v>
      </c>
      <c r="G47" t="s">
        <v>12</v>
      </c>
      <c r="H47">
        <v>0.40689999999999998</v>
      </c>
      <c r="I47" t="s">
        <v>13</v>
      </c>
      <c r="J47" s="10">
        <f t="shared" si="12"/>
        <v>0.29930000000000029</v>
      </c>
      <c r="K47">
        <v>28562</v>
      </c>
      <c r="L47" t="s">
        <v>34</v>
      </c>
      <c r="M47" t="s">
        <v>18</v>
      </c>
      <c r="N47" t="s">
        <v>20</v>
      </c>
      <c r="O47" t="s">
        <v>22</v>
      </c>
      <c r="P47">
        <v>2050</v>
      </c>
      <c r="Q47" t="s">
        <v>12</v>
      </c>
      <c r="R47">
        <v>0.31319999999999998</v>
      </c>
      <c r="S47" t="s">
        <v>13</v>
      </c>
      <c r="T47" s="10">
        <f t="shared" si="13"/>
        <v>0.29929999999999934</v>
      </c>
      <c r="U47">
        <v>54482</v>
      </c>
      <c r="V47" t="s">
        <v>34</v>
      </c>
      <c r="W47" t="s">
        <v>18</v>
      </c>
      <c r="X47" t="s">
        <v>20</v>
      </c>
      <c r="Y47" t="s">
        <v>23</v>
      </c>
      <c r="Z47">
        <v>2050</v>
      </c>
      <c r="AA47" t="s">
        <v>12</v>
      </c>
      <c r="AB47">
        <v>0.29930000000000001</v>
      </c>
      <c r="AC47" t="s">
        <v>13</v>
      </c>
      <c r="AD47" s="10">
        <f t="shared" si="11"/>
        <v>0.29930000000000001</v>
      </c>
    </row>
    <row r="48" spans="1:30" x14ac:dyDescent="0.25">
      <c r="A48">
        <v>10602</v>
      </c>
      <c r="B48" t="s">
        <v>34</v>
      </c>
      <c r="C48" t="s">
        <v>18</v>
      </c>
      <c r="D48" t="s">
        <v>20</v>
      </c>
      <c r="E48" t="s">
        <v>11</v>
      </c>
      <c r="F48">
        <v>2055</v>
      </c>
      <c r="G48" t="s">
        <v>12</v>
      </c>
      <c r="H48">
        <v>0.40679999999999999</v>
      </c>
      <c r="I48" t="s">
        <v>13</v>
      </c>
      <c r="J48" s="3">
        <f t="shared" ref="J48:J57" si="14">AD48</f>
        <v>0.29930000000000001</v>
      </c>
      <c r="K48">
        <v>28630</v>
      </c>
      <c r="L48" t="s">
        <v>34</v>
      </c>
      <c r="M48" t="s">
        <v>18</v>
      </c>
      <c r="N48" t="s">
        <v>20</v>
      </c>
      <c r="O48" t="s">
        <v>22</v>
      </c>
      <c r="P48">
        <v>2055</v>
      </c>
      <c r="Q48" t="s">
        <v>12</v>
      </c>
      <c r="R48">
        <v>0.313</v>
      </c>
      <c r="S48" t="s">
        <v>13</v>
      </c>
      <c r="T48" s="3">
        <f t="shared" ref="T48:T57" si="15">AD48</f>
        <v>0.29930000000000001</v>
      </c>
      <c r="U48">
        <v>54550</v>
      </c>
      <c r="V48" t="s">
        <v>34</v>
      </c>
      <c r="W48" t="s">
        <v>18</v>
      </c>
      <c r="X48" t="s">
        <v>20</v>
      </c>
      <c r="Y48" t="s">
        <v>23</v>
      </c>
      <c r="Z48">
        <v>2055</v>
      </c>
      <c r="AA48" t="s">
        <v>12</v>
      </c>
      <c r="AB48">
        <v>0.29930000000000001</v>
      </c>
      <c r="AC48" t="s">
        <v>13</v>
      </c>
      <c r="AD48" s="3">
        <f t="shared" si="11"/>
        <v>0.29930000000000001</v>
      </c>
    </row>
    <row r="49" spans="1:30" x14ac:dyDescent="0.25">
      <c r="A49">
        <v>10670</v>
      </c>
      <c r="B49" t="s">
        <v>34</v>
      </c>
      <c r="C49" t="s">
        <v>18</v>
      </c>
      <c r="D49" t="s">
        <v>20</v>
      </c>
      <c r="E49" t="s">
        <v>11</v>
      </c>
      <c r="F49">
        <v>2060</v>
      </c>
      <c r="G49" t="s">
        <v>12</v>
      </c>
      <c r="H49">
        <v>0.40670000000000001</v>
      </c>
      <c r="I49" t="s">
        <v>13</v>
      </c>
      <c r="J49" s="3">
        <f t="shared" si="14"/>
        <v>0.29930000000000001</v>
      </c>
      <c r="K49">
        <v>28698</v>
      </c>
      <c r="L49" t="s">
        <v>34</v>
      </c>
      <c r="M49" t="s">
        <v>18</v>
      </c>
      <c r="N49" t="s">
        <v>20</v>
      </c>
      <c r="O49" t="s">
        <v>22</v>
      </c>
      <c r="P49">
        <v>2060</v>
      </c>
      <c r="Q49" t="s">
        <v>12</v>
      </c>
      <c r="R49">
        <v>0.31269999999999998</v>
      </c>
      <c r="S49" t="s">
        <v>13</v>
      </c>
      <c r="T49" s="3">
        <f t="shared" si="15"/>
        <v>0.29930000000000001</v>
      </c>
      <c r="U49">
        <v>54618</v>
      </c>
      <c r="V49" t="s">
        <v>34</v>
      </c>
      <c r="W49" t="s">
        <v>18</v>
      </c>
      <c r="X49" t="s">
        <v>20</v>
      </c>
      <c r="Y49" t="s">
        <v>23</v>
      </c>
      <c r="Z49">
        <v>2060</v>
      </c>
      <c r="AA49" t="s">
        <v>12</v>
      </c>
      <c r="AB49">
        <v>0.29930000000000001</v>
      </c>
      <c r="AC49" t="s">
        <v>13</v>
      </c>
      <c r="AD49" s="3">
        <f t="shared" si="11"/>
        <v>0.29930000000000001</v>
      </c>
    </row>
    <row r="50" spans="1:30" x14ac:dyDescent="0.25">
      <c r="A50">
        <v>10738</v>
      </c>
      <c r="B50" t="s">
        <v>34</v>
      </c>
      <c r="C50" t="s">
        <v>18</v>
      </c>
      <c r="D50" t="s">
        <v>20</v>
      </c>
      <c r="E50" t="s">
        <v>11</v>
      </c>
      <c r="F50">
        <v>2065</v>
      </c>
      <c r="G50" t="s">
        <v>12</v>
      </c>
      <c r="H50">
        <v>0.40670000000000001</v>
      </c>
      <c r="I50" t="s">
        <v>13</v>
      </c>
      <c r="J50" s="3">
        <f t="shared" si="14"/>
        <v>0.29930000000000001</v>
      </c>
      <c r="K50">
        <v>28766</v>
      </c>
      <c r="L50" t="s">
        <v>34</v>
      </c>
      <c r="M50" t="s">
        <v>18</v>
      </c>
      <c r="N50" t="s">
        <v>20</v>
      </c>
      <c r="O50" t="s">
        <v>22</v>
      </c>
      <c r="P50">
        <v>2065</v>
      </c>
      <c r="Q50" t="s">
        <v>12</v>
      </c>
      <c r="R50">
        <v>0.3125</v>
      </c>
      <c r="S50" t="s">
        <v>13</v>
      </c>
      <c r="T50" s="3">
        <f t="shared" si="15"/>
        <v>0.29930000000000001</v>
      </c>
      <c r="U50">
        <v>54686</v>
      </c>
      <c r="V50" t="s">
        <v>34</v>
      </c>
      <c r="W50" t="s">
        <v>18</v>
      </c>
      <c r="X50" t="s">
        <v>20</v>
      </c>
      <c r="Y50" t="s">
        <v>23</v>
      </c>
      <c r="Z50">
        <v>2065</v>
      </c>
      <c r="AA50" t="s">
        <v>12</v>
      </c>
      <c r="AB50">
        <v>0.29930000000000001</v>
      </c>
      <c r="AC50" t="s">
        <v>13</v>
      </c>
      <c r="AD50" s="3">
        <f t="shared" si="11"/>
        <v>0.29930000000000001</v>
      </c>
    </row>
    <row r="51" spans="1:30" x14ac:dyDescent="0.25">
      <c r="A51">
        <v>10806</v>
      </c>
      <c r="B51" t="s">
        <v>34</v>
      </c>
      <c r="C51" t="s">
        <v>18</v>
      </c>
      <c r="D51" t="s">
        <v>20</v>
      </c>
      <c r="E51" t="s">
        <v>11</v>
      </c>
      <c r="F51">
        <v>2070</v>
      </c>
      <c r="G51" t="s">
        <v>12</v>
      </c>
      <c r="H51">
        <v>0.40670000000000001</v>
      </c>
      <c r="I51" t="s">
        <v>13</v>
      </c>
      <c r="J51" s="3">
        <f t="shared" si="14"/>
        <v>0.29930000000000001</v>
      </c>
      <c r="K51">
        <v>28834</v>
      </c>
      <c r="L51" t="s">
        <v>34</v>
      </c>
      <c r="M51" t="s">
        <v>18</v>
      </c>
      <c r="N51" t="s">
        <v>20</v>
      </c>
      <c r="O51" t="s">
        <v>22</v>
      </c>
      <c r="P51">
        <v>2070</v>
      </c>
      <c r="Q51" t="s">
        <v>12</v>
      </c>
      <c r="R51">
        <v>0.31230000000000002</v>
      </c>
      <c r="S51" t="s">
        <v>13</v>
      </c>
      <c r="T51" s="3">
        <f t="shared" si="15"/>
        <v>0.29930000000000001</v>
      </c>
      <c r="U51">
        <v>54754</v>
      </c>
      <c r="V51" t="s">
        <v>34</v>
      </c>
      <c r="W51" t="s">
        <v>18</v>
      </c>
      <c r="X51" t="s">
        <v>20</v>
      </c>
      <c r="Y51" t="s">
        <v>23</v>
      </c>
      <c r="Z51">
        <v>2070</v>
      </c>
      <c r="AA51" t="s">
        <v>12</v>
      </c>
      <c r="AB51">
        <v>0.29930000000000001</v>
      </c>
      <c r="AC51" t="s">
        <v>13</v>
      </c>
      <c r="AD51" s="3">
        <f t="shared" si="11"/>
        <v>0.29930000000000001</v>
      </c>
    </row>
    <row r="52" spans="1:30" x14ac:dyDescent="0.25">
      <c r="A52">
        <v>10874</v>
      </c>
      <c r="B52" t="s">
        <v>34</v>
      </c>
      <c r="C52" t="s">
        <v>18</v>
      </c>
      <c r="D52" t="s">
        <v>20</v>
      </c>
      <c r="E52" t="s">
        <v>11</v>
      </c>
      <c r="F52">
        <v>2075</v>
      </c>
      <c r="G52" t="s">
        <v>12</v>
      </c>
      <c r="H52">
        <v>0.40670000000000001</v>
      </c>
      <c r="I52" t="s">
        <v>13</v>
      </c>
      <c r="J52" s="3">
        <f t="shared" si="14"/>
        <v>0.29930000000000001</v>
      </c>
      <c r="K52">
        <v>28902</v>
      </c>
      <c r="L52" t="s">
        <v>34</v>
      </c>
      <c r="M52" t="s">
        <v>18</v>
      </c>
      <c r="N52" t="s">
        <v>20</v>
      </c>
      <c r="O52" t="s">
        <v>22</v>
      </c>
      <c r="P52">
        <v>2075</v>
      </c>
      <c r="Q52" t="s">
        <v>12</v>
      </c>
      <c r="R52">
        <v>0.31209999999999999</v>
      </c>
      <c r="S52" t="s">
        <v>13</v>
      </c>
      <c r="T52" s="3">
        <f t="shared" si="15"/>
        <v>0.29930000000000001</v>
      </c>
      <c r="U52">
        <v>54822</v>
      </c>
      <c r="V52" t="s">
        <v>34</v>
      </c>
      <c r="W52" t="s">
        <v>18</v>
      </c>
      <c r="X52" t="s">
        <v>20</v>
      </c>
      <c r="Y52" t="s">
        <v>23</v>
      </c>
      <c r="Z52">
        <v>2075</v>
      </c>
      <c r="AA52" t="s">
        <v>12</v>
      </c>
      <c r="AB52">
        <v>0.29930000000000001</v>
      </c>
      <c r="AC52" t="s">
        <v>13</v>
      </c>
      <c r="AD52" s="3">
        <f t="shared" si="11"/>
        <v>0.29930000000000001</v>
      </c>
    </row>
    <row r="53" spans="1:30" x14ac:dyDescent="0.25">
      <c r="A53">
        <v>10942</v>
      </c>
      <c r="B53" t="s">
        <v>34</v>
      </c>
      <c r="C53" t="s">
        <v>18</v>
      </c>
      <c r="D53" t="s">
        <v>20</v>
      </c>
      <c r="E53" t="s">
        <v>11</v>
      </c>
      <c r="F53">
        <v>2080</v>
      </c>
      <c r="G53" t="s">
        <v>12</v>
      </c>
      <c r="H53">
        <v>0.40670000000000001</v>
      </c>
      <c r="I53" t="s">
        <v>13</v>
      </c>
      <c r="J53" s="3">
        <f t="shared" si="14"/>
        <v>0.29930000000000001</v>
      </c>
      <c r="K53">
        <v>28970</v>
      </c>
      <c r="L53" t="s">
        <v>34</v>
      </c>
      <c r="M53" t="s">
        <v>18</v>
      </c>
      <c r="N53" t="s">
        <v>20</v>
      </c>
      <c r="O53" t="s">
        <v>22</v>
      </c>
      <c r="P53">
        <v>2080</v>
      </c>
      <c r="Q53" t="s">
        <v>12</v>
      </c>
      <c r="R53">
        <v>0.31190000000000001</v>
      </c>
      <c r="S53" t="s">
        <v>13</v>
      </c>
      <c r="T53" s="3">
        <f t="shared" si="15"/>
        <v>0.29930000000000001</v>
      </c>
      <c r="U53">
        <v>54890</v>
      </c>
      <c r="V53" t="s">
        <v>34</v>
      </c>
      <c r="W53" t="s">
        <v>18</v>
      </c>
      <c r="X53" t="s">
        <v>20</v>
      </c>
      <c r="Y53" t="s">
        <v>23</v>
      </c>
      <c r="Z53">
        <v>2080</v>
      </c>
      <c r="AA53" t="s">
        <v>12</v>
      </c>
      <c r="AB53">
        <v>0.29930000000000001</v>
      </c>
      <c r="AC53" t="s">
        <v>13</v>
      </c>
      <c r="AD53" s="3">
        <f t="shared" si="11"/>
        <v>0.29930000000000001</v>
      </c>
    </row>
    <row r="54" spans="1:30" x14ac:dyDescent="0.25">
      <c r="A54">
        <v>11010</v>
      </c>
      <c r="B54" t="s">
        <v>34</v>
      </c>
      <c r="C54" t="s">
        <v>18</v>
      </c>
      <c r="D54" t="s">
        <v>20</v>
      </c>
      <c r="E54" t="s">
        <v>11</v>
      </c>
      <c r="F54">
        <v>2085</v>
      </c>
      <c r="G54" t="s">
        <v>12</v>
      </c>
      <c r="H54">
        <v>0.40670000000000001</v>
      </c>
      <c r="I54" t="s">
        <v>13</v>
      </c>
      <c r="J54" s="3">
        <f t="shared" si="14"/>
        <v>0.29930000000000001</v>
      </c>
      <c r="K54">
        <v>29038</v>
      </c>
      <c r="L54" t="s">
        <v>34</v>
      </c>
      <c r="M54" t="s">
        <v>18</v>
      </c>
      <c r="N54" t="s">
        <v>20</v>
      </c>
      <c r="O54" t="s">
        <v>22</v>
      </c>
      <c r="P54">
        <v>2085</v>
      </c>
      <c r="Q54" t="s">
        <v>12</v>
      </c>
      <c r="R54">
        <v>0.31159999999999999</v>
      </c>
      <c r="S54" t="s">
        <v>13</v>
      </c>
      <c r="T54" s="3">
        <f t="shared" si="15"/>
        <v>0.29930000000000001</v>
      </c>
      <c r="U54">
        <v>54958</v>
      </c>
      <c r="V54" t="s">
        <v>34</v>
      </c>
      <c r="W54" t="s">
        <v>18</v>
      </c>
      <c r="X54" t="s">
        <v>20</v>
      </c>
      <c r="Y54" t="s">
        <v>23</v>
      </c>
      <c r="Z54">
        <v>2085</v>
      </c>
      <c r="AA54" t="s">
        <v>12</v>
      </c>
      <c r="AB54">
        <v>0.29930000000000001</v>
      </c>
      <c r="AC54" t="s">
        <v>13</v>
      </c>
      <c r="AD54" s="3">
        <f t="shared" si="11"/>
        <v>0.29930000000000001</v>
      </c>
    </row>
    <row r="55" spans="1:30" x14ac:dyDescent="0.25">
      <c r="A55">
        <v>11078</v>
      </c>
      <c r="B55" t="s">
        <v>34</v>
      </c>
      <c r="C55" t="s">
        <v>18</v>
      </c>
      <c r="D55" t="s">
        <v>20</v>
      </c>
      <c r="E55" t="s">
        <v>11</v>
      </c>
      <c r="F55">
        <v>2090</v>
      </c>
      <c r="G55" t="s">
        <v>12</v>
      </c>
      <c r="H55">
        <v>0.40670000000000001</v>
      </c>
      <c r="I55" t="s">
        <v>13</v>
      </c>
      <c r="J55" s="3">
        <f t="shared" si="14"/>
        <v>0.29930000000000001</v>
      </c>
      <c r="K55">
        <v>29106</v>
      </c>
      <c r="L55" t="s">
        <v>34</v>
      </c>
      <c r="M55" t="s">
        <v>18</v>
      </c>
      <c r="N55" t="s">
        <v>20</v>
      </c>
      <c r="O55" t="s">
        <v>22</v>
      </c>
      <c r="P55">
        <v>2090</v>
      </c>
      <c r="Q55" t="s">
        <v>12</v>
      </c>
      <c r="R55">
        <v>0.31140000000000001</v>
      </c>
      <c r="S55" t="s">
        <v>13</v>
      </c>
      <c r="T55" s="3">
        <f t="shared" si="15"/>
        <v>0.29930000000000001</v>
      </c>
      <c r="U55">
        <v>55026</v>
      </c>
      <c r="V55" t="s">
        <v>34</v>
      </c>
      <c r="W55" t="s">
        <v>18</v>
      </c>
      <c r="X55" t="s">
        <v>20</v>
      </c>
      <c r="Y55" t="s">
        <v>23</v>
      </c>
      <c r="Z55">
        <v>2090</v>
      </c>
      <c r="AA55" t="s">
        <v>12</v>
      </c>
      <c r="AB55">
        <v>0.29930000000000001</v>
      </c>
      <c r="AC55" t="s">
        <v>13</v>
      </c>
      <c r="AD55" s="3">
        <f t="shared" si="11"/>
        <v>0.29930000000000001</v>
      </c>
    </row>
    <row r="56" spans="1:30" x14ac:dyDescent="0.25">
      <c r="A56">
        <v>11146</v>
      </c>
      <c r="B56" t="s">
        <v>34</v>
      </c>
      <c r="C56" t="s">
        <v>18</v>
      </c>
      <c r="D56" t="s">
        <v>20</v>
      </c>
      <c r="E56" t="s">
        <v>11</v>
      </c>
      <c r="F56">
        <v>2095</v>
      </c>
      <c r="G56" t="s">
        <v>12</v>
      </c>
      <c r="H56">
        <v>0.40670000000000001</v>
      </c>
      <c r="I56" t="s">
        <v>13</v>
      </c>
      <c r="J56" s="3">
        <f t="shared" si="14"/>
        <v>0.29930000000000001</v>
      </c>
      <c r="K56">
        <v>29174</v>
      </c>
      <c r="L56" t="s">
        <v>34</v>
      </c>
      <c r="M56" t="s">
        <v>18</v>
      </c>
      <c r="N56" t="s">
        <v>20</v>
      </c>
      <c r="O56" t="s">
        <v>22</v>
      </c>
      <c r="P56">
        <v>2095</v>
      </c>
      <c r="Q56" t="s">
        <v>12</v>
      </c>
      <c r="R56">
        <v>0.31119999999999998</v>
      </c>
      <c r="S56" t="s">
        <v>13</v>
      </c>
      <c r="T56" s="3">
        <f t="shared" si="15"/>
        <v>0.29930000000000001</v>
      </c>
      <c r="U56">
        <v>55094</v>
      </c>
      <c r="V56" t="s">
        <v>34</v>
      </c>
      <c r="W56" t="s">
        <v>18</v>
      </c>
      <c r="X56" t="s">
        <v>20</v>
      </c>
      <c r="Y56" t="s">
        <v>23</v>
      </c>
      <c r="Z56">
        <v>2095</v>
      </c>
      <c r="AA56" t="s">
        <v>12</v>
      </c>
      <c r="AB56">
        <v>0.29930000000000001</v>
      </c>
      <c r="AC56" t="s">
        <v>13</v>
      </c>
      <c r="AD56" s="3">
        <f t="shared" si="11"/>
        <v>0.29930000000000001</v>
      </c>
    </row>
    <row r="57" spans="1:30" x14ac:dyDescent="0.25">
      <c r="A57">
        <v>11214</v>
      </c>
      <c r="B57" t="s">
        <v>34</v>
      </c>
      <c r="C57" t="s">
        <v>18</v>
      </c>
      <c r="D57" t="s">
        <v>20</v>
      </c>
      <c r="E57" t="s">
        <v>11</v>
      </c>
      <c r="F57">
        <v>2100</v>
      </c>
      <c r="G57" t="s">
        <v>12</v>
      </c>
      <c r="H57">
        <v>0.40670000000000001</v>
      </c>
      <c r="I57" t="s">
        <v>13</v>
      </c>
      <c r="J57" s="3">
        <f t="shared" si="14"/>
        <v>0.29930000000000001</v>
      </c>
      <c r="K57">
        <v>29242</v>
      </c>
      <c r="L57" t="s">
        <v>34</v>
      </c>
      <c r="M57" t="s">
        <v>18</v>
      </c>
      <c r="N57" t="s">
        <v>20</v>
      </c>
      <c r="O57" t="s">
        <v>22</v>
      </c>
      <c r="P57">
        <v>2100</v>
      </c>
      <c r="Q57" t="s">
        <v>12</v>
      </c>
      <c r="R57">
        <v>0.31119999999999998</v>
      </c>
      <c r="S57" t="s">
        <v>13</v>
      </c>
      <c r="T57" s="3">
        <f t="shared" si="15"/>
        <v>0.29930000000000001</v>
      </c>
      <c r="U57">
        <v>55162</v>
      </c>
      <c r="V57" t="s">
        <v>34</v>
      </c>
      <c r="W57" t="s">
        <v>18</v>
      </c>
      <c r="X57" t="s">
        <v>20</v>
      </c>
      <c r="Y57" t="s">
        <v>23</v>
      </c>
      <c r="Z57">
        <v>2100</v>
      </c>
      <c r="AA57" t="s">
        <v>12</v>
      </c>
      <c r="AB57">
        <v>0.29930000000000001</v>
      </c>
      <c r="AC57" t="s">
        <v>13</v>
      </c>
      <c r="AD57" s="3">
        <f t="shared" si="11"/>
        <v>0.29930000000000001</v>
      </c>
    </row>
    <row r="58" spans="1:30" x14ac:dyDescent="0.25">
      <c r="J58" s="3"/>
      <c r="T58" s="3"/>
      <c r="AD58" s="3"/>
    </row>
    <row r="59" spans="1:30" x14ac:dyDescent="0.25">
      <c r="H59" t="s">
        <v>28</v>
      </c>
      <c r="J59" s="5">
        <f>((AB74/H68)^(1/($F$18-$F$12))-1)</f>
        <v>-2.0308350913596951E-2</v>
      </c>
      <c r="P59" t="s">
        <v>28</v>
      </c>
      <c r="R59" s="6">
        <f>((AB74/R68)^(1/($F$18-$F$12))-1)</f>
        <v>6.5200231538575792E-4</v>
      </c>
      <c r="AD59" s="3"/>
    </row>
    <row r="60" spans="1:30" x14ac:dyDescent="0.25">
      <c r="H60" t="s">
        <v>27</v>
      </c>
      <c r="P60" t="s">
        <v>27</v>
      </c>
      <c r="AD60" s="3"/>
    </row>
    <row r="61" spans="1:30" x14ac:dyDescent="0.25">
      <c r="H61" t="s">
        <v>29</v>
      </c>
      <c r="J61" s="4"/>
      <c r="AD61" s="3"/>
    </row>
    <row r="62" spans="1:30" x14ac:dyDescent="0.25">
      <c r="AD62" s="3"/>
    </row>
    <row r="63" spans="1:30" x14ac:dyDescent="0.25">
      <c r="A63">
        <v>11248</v>
      </c>
      <c r="B63" t="s">
        <v>34</v>
      </c>
      <c r="C63" t="s">
        <v>18</v>
      </c>
      <c r="D63" t="s">
        <v>21</v>
      </c>
      <c r="E63" t="s">
        <v>11</v>
      </c>
      <c r="F63">
        <v>1975</v>
      </c>
      <c r="G63" t="s">
        <v>12</v>
      </c>
      <c r="H63">
        <v>0.35299999999999998</v>
      </c>
      <c r="I63" t="s">
        <v>13</v>
      </c>
      <c r="J63" s="3">
        <f t="shared" ref="J63:J67" si="16">H63</f>
        <v>0.35299999999999998</v>
      </c>
      <c r="K63">
        <v>29276</v>
      </c>
      <c r="L63" t="s">
        <v>34</v>
      </c>
      <c r="M63" t="s">
        <v>18</v>
      </c>
      <c r="N63" t="s">
        <v>21</v>
      </c>
      <c r="O63" t="s">
        <v>22</v>
      </c>
      <c r="P63">
        <v>1975</v>
      </c>
      <c r="Q63" t="s">
        <v>12</v>
      </c>
      <c r="R63">
        <v>9.6100000000000005E-2</v>
      </c>
      <c r="S63" t="s">
        <v>13</v>
      </c>
      <c r="T63" s="3">
        <f>R63</f>
        <v>9.6100000000000005E-2</v>
      </c>
      <c r="U63">
        <v>55196</v>
      </c>
      <c r="V63" t="s">
        <v>34</v>
      </c>
      <c r="W63" t="s">
        <v>18</v>
      </c>
      <c r="X63" t="s">
        <v>21</v>
      </c>
      <c r="Y63" t="s">
        <v>23</v>
      </c>
      <c r="Z63">
        <v>1975</v>
      </c>
      <c r="AA63" t="s">
        <v>12</v>
      </c>
      <c r="AB63">
        <v>7.2499999999999995E-2</v>
      </c>
      <c r="AC63" t="s">
        <v>13</v>
      </c>
      <c r="AD63" s="3">
        <f>AB63</f>
        <v>7.2499999999999995E-2</v>
      </c>
    </row>
    <row r="64" spans="1:30" x14ac:dyDescent="0.25">
      <c r="A64">
        <v>11273</v>
      </c>
      <c r="B64" t="s">
        <v>34</v>
      </c>
      <c r="C64" t="s">
        <v>18</v>
      </c>
      <c r="D64" t="s">
        <v>21</v>
      </c>
      <c r="E64" t="s">
        <v>11</v>
      </c>
      <c r="F64">
        <v>1990</v>
      </c>
      <c r="G64" t="s">
        <v>12</v>
      </c>
      <c r="H64">
        <v>0.35299999999999998</v>
      </c>
      <c r="I64" t="s">
        <v>13</v>
      </c>
      <c r="J64" s="3">
        <f t="shared" si="16"/>
        <v>0.35299999999999998</v>
      </c>
      <c r="K64">
        <v>29301</v>
      </c>
      <c r="L64" t="s">
        <v>34</v>
      </c>
      <c r="M64" t="s">
        <v>18</v>
      </c>
      <c r="N64" t="s">
        <v>21</v>
      </c>
      <c r="O64" t="s">
        <v>22</v>
      </c>
      <c r="P64">
        <v>1990</v>
      </c>
      <c r="Q64" t="s">
        <v>12</v>
      </c>
      <c r="R64">
        <v>9.6100000000000005E-2</v>
      </c>
      <c r="S64" t="s">
        <v>13</v>
      </c>
      <c r="T64" s="3">
        <f t="shared" ref="T64:T68" si="17">R64</f>
        <v>9.6100000000000005E-2</v>
      </c>
      <c r="U64">
        <v>55221</v>
      </c>
      <c r="V64" t="s">
        <v>34</v>
      </c>
      <c r="W64" t="s">
        <v>18</v>
      </c>
      <c r="X64" t="s">
        <v>21</v>
      </c>
      <c r="Y64" t="s">
        <v>23</v>
      </c>
      <c r="Z64">
        <v>1990</v>
      </c>
      <c r="AA64" t="s">
        <v>12</v>
      </c>
      <c r="AB64">
        <v>7.2499999999999995E-2</v>
      </c>
      <c r="AC64" t="s">
        <v>13</v>
      </c>
      <c r="AD64" s="3">
        <f t="shared" ref="AD64:AD84" si="18">AB64</f>
        <v>7.2499999999999995E-2</v>
      </c>
    </row>
    <row r="65" spans="1:30" x14ac:dyDescent="0.25">
      <c r="A65">
        <v>11352</v>
      </c>
      <c r="B65" t="s">
        <v>34</v>
      </c>
      <c r="C65" t="s">
        <v>18</v>
      </c>
      <c r="D65" t="s">
        <v>21</v>
      </c>
      <c r="E65" t="s">
        <v>11</v>
      </c>
      <c r="F65">
        <v>2005</v>
      </c>
      <c r="G65" t="s">
        <v>12</v>
      </c>
      <c r="H65">
        <v>0.18940000000000001</v>
      </c>
      <c r="I65" t="s">
        <v>13</v>
      </c>
      <c r="J65" s="3">
        <f t="shared" si="16"/>
        <v>0.18940000000000001</v>
      </c>
      <c r="K65">
        <v>29380</v>
      </c>
      <c r="L65" t="s">
        <v>34</v>
      </c>
      <c r="M65" t="s">
        <v>18</v>
      </c>
      <c r="N65" t="s">
        <v>21</v>
      </c>
      <c r="O65" t="s">
        <v>22</v>
      </c>
      <c r="P65">
        <v>2005</v>
      </c>
      <c r="Q65" t="s">
        <v>12</v>
      </c>
      <c r="R65">
        <v>7.1400000000000005E-2</v>
      </c>
      <c r="S65" t="s">
        <v>13</v>
      </c>
      <c r="T65" s="3">
        <f t="shared" si="17"/>
        <v>7.1400000000000005E-2</v>
      </c>
      <c r="U65">
        <v>55300</v>
      </c>
      <c r="V65" t="s">
        <v>34</v>
      </c>
      <c r="W65" t="s">
        <v>18</v>
      </c>
      <c r="X65" t="s">
        <v>21</v>
      </c>
      <c r="Y65" t="s">
        <v>23</v>
      </c>
      <c r="Z65">
        <v>2005</v>
      </c>
      <c r="AA65" t="s">
        <v>12</v>
      </c>
      <c r="AB65">
        <v>5.4699999999999999E-2</v>
      </c>
      <c r="AC65" t="s">
        <v>13</v>
      </c>
      <c r="AD65" s="3">
        <f t="shared" si="18"/>
        <v>5.4699999999999999E-2</v>
      </c>
    </row>
    <row r="66" spans="1:30" x14ac:dyDescent="0.25">
      <c r="A66">
        <v>11452</v>
      </c>
      <c r="B66" t="s">
        <v>34</v>
      </c>
      <c r="C66" t="s">
        <v>18</v>
      </c>
      <c r="D66" t="s">
        <v>21</v>
      </c>
      <c r="E66" t="s">
        <v>11</v>
      </c>
      <c r="F66">
        <v>2010</v>
      </c>
      <c r="G66" t="s">
        <v>12</v>
      </c>
      <c r="H66">
        <v>0.1694</v>
      </c>
      <c r="I66" t="s">
        <v>13</v>
      </c>
      <c r="J66" s="3">
        <f t="shared" si="16"/>
        <v>0.1694</v>
      </c>
      <c r="K66">
        <v>29480</v>
      </c>
      <c r="L66" t="s">
        <v>34</v>
      </c>
      <c r="M66" t="s">
        <v>18</v>
      </c>
      <c r="N66" t="s">
        <v>21</v>
      </c>
      <c r="O66" t="s">
        <v>22</v>
      </c>
      <c r="P66">
        <v>2010</v>
      </c>
      <c r="Q66" t="s">
        <v>12</v>
      </c>
      <c r="R66">
        <v>6.9900000000000004E-2</v>
      </c>
      <c r="S66" t="s">
        <v>13</v>
      </c>
      <c r="T66" s="3">
        <f t="shared" si="17"/>
        <v>6.9900000000000004E-2</v>
      </c>
      <c r="U66">
        <v>55400</v>
      </c>
      <c r="V66" t="s">
        <v>34</v>
      </c>
      <c r="W66" t="s">
        <v>18</v>
      </c>
      <c r="X66" t="s">
        <v>21</v>
      </c>
      <c r="Y66" t="s">
        <v>23</v>
      </c>
      <c r="Z66">
        <v>2010</v>
      </c>
      <c r="AA66" t="s">
        <v>12</v>
      </c>
      <c r="AB66">
        <v>5.57E-2</v>
      </c>
      <c r="AC66" t="s">
        <v>13</v>
      </c>
      <c r="AD66" s="3">
        <f t="shared" si="18"/>
        <v>5.57E-2</v>
      </c>
    </row>
    <row r="67" spans="1:30" x14ac:dyDescent="0.25">
      <c r="A67">
        <v>11552</v>
      </c>
      <c r="B67" t="s">
        <v>34</v>
      </c>
      <c r="C67" t="s">
        <v>18</v>
      </c>
      <c r="D67" t="s">
        <v>21</v>
      </c>
      <c r="E67" t="s">
        <v>11</v>
      </c>
      <c r="F67">
        <v>2015</v>
      </c>
      <c r="G67" t="s">
        <v>12</v>
      </c>
      <c r="H67">
        <v>0.14929999999999999</v>
      </c>
      <c r="I67" t="s">
        <v>13</v>
      </c>
      <c r="J67" s="3">
        <f t="shared" si="16"/>
        <v>0.14929999999999999</v>
      </c>
      <c r="K67">
        <v>29580</v>
      </c>
      <c r="L67" t="s">
        <v>34</v>
      </c>
      <c r="M67" t="s">
        <v>18</v>
      </c>
      <c r="N67" t="s">
        <v>21</v>
      </c>
      <c r="O67" t="s">
        <v>22</v>
      </c>
      <c r="P67">
        <v>2015</v>
      </c>
      <c r="Q67" t="s">
        <v>12</v>
      </c>
      <c r="R67">
        <v>6.8500000000000005E-2</v>
      </c>
      <c r="S67" t="s">
        <v>13</v>
      </c>
      <c r="T67" s="3">
        <f t="shared" si="17"/>
        <v>6.8500000000000005E-2</v>
      </c>
      <c r="U67">
        <v>55500</v>
      </c>
      <c r="V67" t="s">
        <v>34</v>
      </c>
      <c r="W67" t="s">
        <v>18</v>
      </c>
      <c r="X67" t="s">
        <v>21</v>
      </c>
      <c r="Y67" t="s">
        <v>23</v>
      </c>
      <c r="Z67">
        <v>2015</v>
      </c>
      <c r="AA67" t="s">
        <v>12</v>
      </c>
      <c r="AB67">
        <v>5.67E-2</v>
      </c>
      <c r="AC67" t="s">
        <v>13</v>
      </c>
      <c r="AD67" s="3">
        <f t="shared" si="18"/>
        <v>5.67E-2</v>
      </c>
    </row>
    <row r="68" spans="1:30" x14ac:dyDescent="0.25">
      <c r="A68">
        <v>11670</v>
      </c>
      <c r="B68" t="s">
        <v>34</v>
      </c>
      <c r="C68" t="s">
        <v>18</v>
      </c>
      <c r="D68" t="s">
        <v>21</v>
      </c>
      <c r="E68" t="s">
        <v>11</v>
      </c>
      <c r="F68">
        <v>2020</v>
      </c>
      <c r="G68" t="s">
        <v>12</v>
      </c>
      <c r="H68">
        <v>0.1338</v>
      </c>
      <c r="I68" t="s">
        <v>13</v>
      </c>
      <c r="J68" s="3">
        <f>H68</f>
        <v>0.1338</v>
      </c>
      <c r="K68">
        <v>29698</v>
      </c>
      <c r="L68" t="s">
        <v>34</v>
      </c>
      <c r="M68" t="s">
        <v>18</v>
      </c>
      <c r="N68" t="s">
        <v>21</v>
      </c>
      <c r="O68" t="s">
        <v>22</v>
      </c>
      <c r="P68">
        <v>2020</v>
      </c>
      <c r="Q68" t="s">
        <v>12</v>
      </c>
      <c r="R68">
        <v>7.0900000000000005E-2</v>
      </c>
      <c r="S68" t="s">
        <v>13</v>
      </c>
      <c r="T68" s="3">
        <f t="shared" si="17"/>
        <v>7.0900000000000005E-2</v>
      </c>
      <c r="U68">
        <v>55618</v>
      </c>
      <c r="V68" t="s">
        <v>34</v>
      </c>
      <c r="W68" t="s">
        <v>18</v>
      </c>
      <c r="X68" t="s">
        <v>21</v>
      </c>
      <c r="Y68" t="s">
        <v>23</v>
      </c>
      <c r="Z68">
        <v>2020</v>
      </c>
      <c r="AA68" t="s">
        <v>12</v>
      </c>
      <c r="AB68">
        <v>6.0699999999999997E-2</v>
      </c>
      <c r="AC68" t="s">
        <v>13</v>
      </c>
      <c r="AD68" s="3">
        <f t="shared" si="18"/>
        <v>6.0699999999999997E-2</v>
      </c>
    </row>
    <row r="69" spans="1:30" x14ac:dyDescent="0.25">
      <c r="A69">
        <v>11795</v>
      </c>
      <c r="B69" t="s">
        <v>34</v>
      </c>
      <c r="C69" t="s">
        <v>18</v>
      </c>
      <c r="D69" t="s">
        <v>21</v>
      </c>
      <c r="E69" t="s">
        <v>11</v>
      </c>
      <c r="F69">
        <v>2025</v>
      </c>
      <c r="G69" t="s">
        <v>12</v>
      </c>
      <c r="H69">
        <v>0.13009999999999999</v>
      </c>
      <c r="I69" t="s">
        <v>13</v>
      </c>
      <c r="J69" s="3">
        <f>J68*(1+$J$59)^5</f>
        <v>0.12075444996983507</v>
      </c>
      <c r="K69">
        <v>29823</v>
      </c>
      <c r="L69" t="s">
        <v>34</v>
      </c>
      <c r="M69" t="s">
        <v>18</v>
      </c>
      <c r="N69" t="s">
        <v>21</v>
      </c>
      <c r="O69" t="s">
        <v>22</v>
      </c>
      <c r="P69">
        <v>2025</v>
      </c>
      <c r="Q69" t="s">
        <v>12</v>
      </c>
      <c r="R69">
        <v>7.2300000000000003E-2</v>
      </c>
      <c r="S69" t="s">
        <v>13</v>
      </c>
      <c r="T69" s="3">
        <f>T68*(1+$R$59)^5</f>
        <v>7.1131436418259072E-2</v>
      </c>
      <c r="U69">
        <v>55743</v>
      </c>
      <c r="V69" t="s">
        <v>34</v>
      </c>
      <c r="W69" t="s">
        <v>18</v>
      </c>
      <c r="X69" t="s">
        <v>21</v>
      </c>
      <c r="Y69" t="s">
        <v>23</v>
      </c>
      <c r="Z69">
        <v>2025</v>
      </c>
      <c r="AA69" t="s">
        <v>12</v>
      </c>
      <c r="AB69">
        <v>6.3399999999999998E-2</v>
      </c>
      <c r="AC69" t="s">
        <v>13</v>
      </c>
      <c r="AD69" s="3">
        <f t="shared" si="18"/>
        <v>6.3399999999999998E-2</v>
      </c>
    </row>
    <row r="70" spans="1:30" x14ac:dyDescent="0.25">
      <c r="A70">
        <v>11920</v>
      </c>
      <c r="B70" t="s">
        <v>34</v>
      </c>
      <c r="C70" t="s">
        <v>18</v>
      </c>
      <c r="D70" t="s">
        <v>21</v>
      </c>
      <c r="E70" t="s">
        <v>11</v>
      </c>
      <c r="F70">
        <v>2030</v>
      </c>
      <c r="G70" t="s">
        <v>12</v>
      </c>
      <c r="H70">
        <v>0.1263</v>
      </c>
      <c r="I70" t="s">
        <v>13</v>
      </c>
      <c r="J70" s="3">
        <f t="shared" ref="J70:J74" si="19">J69*(1+$J$59)^5</f>
        <v>0.10898084594557102</v>
      </c>
      <c r="K70">
        <v>29948</v>
      </c>
      <c r="L70" t="s">
        <v>34</v>
      </c>
      <c r="M70" t="s">
        <v>18</v>
      </c>
      <c r="N70" t="s">
        <v>21</v>
      </c>
      <c r="O70" t="s">
        <v>22</v>
      </c>
      <c r="P70">
        <v>2030</v>
      </c>
      <c r="Q70" t="s">
        <v>12</v>
      </c>
      <c r="R70">
        <v>7.3700000000000002E-2</v>
      </c>
      <c r="S70" t="s">
        <v>13</v>
      </c>
      <c r="T70" s="3">
        <f t="shared" ref="T70:T74" si="20">T69*(1+$R$59)^5</f>
        <v>7.1363628306415128E-2</v>
      </c>
      <c r="U70">
        <v>55868</v>
      </c>
      <c r="V70" t="s">
        <v>34</v>
      </c>
      <c r="W70" t="s">
        <v>18</v>
      </c>
      <c r="X70" t="s">
        <v>21</v>
      </c>
      <c r="Y70" t="s">
        <v>23</v>
      </c>
      <c r="Z70">
        <v>2030</v>
      </c>
      <c r="AA70" t="s">
        <v>12</v>
      </c>
      <c r="AB70">
        <v>6.6100000000000006E-2</v>
      </c>
      <c r="AC70" t="s">
        <v>13</v>
      </c>
      <c r="AD70" s="3">
        <f t="shared" si="18"/>
        <v>6.6100000000000006E-2</v>
      </c>
    </row>
    <row r="71" spans="1:30" x14ac:dyDescent="0.25">
      <c r="A71">
        <v>12045</v>
      </c>
      <c r="B71" t="s">
        <v>34</v>
      </c>
      <c r="C71" t="s">
        <v>18</v>
      </c>
      <c r="D71" t="s">
        <v>21</v>
      </c>
      <c r="E71" t="s">
        <v>11</v>
      </c>
      <c r="F71">
        <v>2035</v>
      </c>
      <c r="G71" t="s">
        <v>12</v>
      </c>
      <c r="H71">
        <v>0.1263</v>
      </c>
      <c r="I71" t="s">
        <v>13</v>
      </c>
      <c r="J71" s="3">
        <f t="shared" si="19"/>
        <v>9.8355172716029587E-2</v>
      </c>
      <c r="K71">
        <v>30073</v>
      </c>
      <c r="L71" t="s">
        <v>34</v>
      </c>
      <c r="M71" t="s">
        <v>18</v>
      </c>
      <c r="N71" t="s">
        <v>21</v>
      </c>
      <c r="O71" t="s">
        <v>22</v>
      </c>
      <c r="P71">
        <v>2035</v>
      </c>
      <c r="Q71" t="s">
        <v>12</v>
      </c>
      <c r="R71">
        <v>7.3599999999999999E-2</v>
      </c>
      <c r="S71" t="s">
        <v>13</v>
      </c>
      <c r="T71" s="3">
        <f t="shared" si="20"/>
        <v>7.1596578130522434E-2</v>
      </c>
      <c r="U71">
        <v>55993</v>
      </c>
      <c r="V71" t="s">
        <v>34</v>
      </c>
      <c r="W71" t="s">
        <v>18</v>
      </c>
      <c r="X71" t="s">
        <v>21</v>
      </c>
      <c r="Y71" t="s">
        <v>23</v>
      </c>
      <c r="Z71">
        <v>2035</v>
      </c>
      <c r="AA71" t="s">
        <v>12</v>
      </c>
      <c r="AB71">
        <v>6.7500000000000004E-2</v>
      </c>
      <c r="AC71" t="s">
        <v>13</v>
      </c>
      <c r="AD71" s="3">
        <f t="shared" si="18"/>
        <v>6.7500000000000004E-2</v>
      </c>
    </row>
    <row r="72" spans="1:30" x14ac:dyDescent="0.25">
      <c r="A72">
        <v>12116</v>
      </c>
      <c r="B72" t="s">
        <v>34</v>
      </c>
      <c r="C72" t="s">
        <v>18</v>
      </c>
      <c r="D72" t="s">
        <v>21</v>
      </c>
      <c r="E72" t="s">
        <v>11</v>
      </c>
      <c r="F72">
        <v>2040</v>
      </c>
      <c r="G72" t="s">
        <v>12</v>
      </c>
      <c r="H72">
        <v>0.12659999999999999</v>
      </c>
      <c r="I72" t="s">
        <v>13</v>
      </c>
      <c r="J72" s="3">
        <f t="shared" si="19"/>
        <v>8.8765506599493893E-2</v>
      </c>
      <c r="K72">
        <v>30144</v>
      </c>
      <c r="L72" t="s">
        <v>34</v>
      </c>
      <c r="M72" t="s">
        <v>18</v>
      </c>
      <c r="N72" t="s">
        <v>21</v>
      </c>
      <c r="O72" t="s">
        <v>22</v>
      </c>
      <c r="P72">
        <v>2040</v>
      </c>
      <c r="Q72" t="s">
        <v>12</v>
      </c>
      <c r="R72">
        <v>7.4999999999999997E-2</v>
      </c>
      <c r="S72" t="s">
        <v>13</v>
      </c>
      <c r="T72" s="3">
        <f t="shared" si="20"/>
        <v>7.1830288364685108E-2</v>
      </c>
      <c r="U72">
        <v>56064</v>
      </c>
      <c r="V72" t="s">
        <v>34</v>
      </c>
      <c r="W72" t="s">
        <v>18</v>
      </c>
      <c r="X72" t="s">
        <v>21</v>
      </c>
      <c r="Y72" t="s">
        <v>23</v>
      </c>
      <c r="Z72">
        <v>2040</v>
      </c>
      <c r="AA72" t="s">
        <v>12</v>
      </c>
      <c r="AB72">
        <v>6.9199999999999998E-2</v>
      </c>
      <c r="AC72" t="s">
        <v>13</v>
      </c>
      <c r="AD72" s="3">
        <f t="shared" si="18"/>
        <v>6.9199999999999998E-2</v>
      </c>
    </row>
    <row r="73" spans="1:30" x14ac:dyDescent="0.25">
      <c r="A73">
        <v>12166</v>
      </c>
      <c r="B73" t="s">
        <v>34</v>
      </c>
      <c r="C73" t="s">
        <v>18</v>
      </c>
      <c r="D73" t="s">
        <v>21</v>
      </c>
      <c r="E73" t="s">
        <v>11</v>
      </c>
      <c r="F73">
        <v>2045</v>
      </c>
      <c r="G73" t="s">
        <v>12</v>
      </c>
      <c r="H73">
        <v>0.1275</v>
      </c>
      <c r="I73" t="s">
        <v>13</v>
      </c>
      <c r="J73" s="3">
        <f t="shared" si="19"/>
        <v>8.0110836515064648E-2</v>
      </c>
      <c r="K73">
        <v>30194</v>
      </c>
      <c r="L73" t="s">
        <v>34</v>
      </c>
      <c r="M73" t="s">
        <v>18</v>
      </c>
      <c r="N73" t="s">
        <v>21</v>
      </c>
      <c r="O73" t="s">
        <v>22</v>
      </c>
      <c r="P73">
        <v>2045</v>
      </c>
      <c r="Q73" t="s">
        <v>12</v>
      </c>
      <c r="R73">
        <v>7.6399999999999996E-2</v>
      </c>
      <c r="S73" t="s">
        <v>13</v>
      </c>
      <c r="T73" s="3">
        <f t="shared" si="20"/>
        <v>7.2064761491083401E-2</v>
      </c>
      <c r="U73">
        <v>56114</v>
      </c>
      <c r="V73" t="s">
        <v>34</v>
      </c>
      <c r="W73" t="s">
        <v>18</v>
      </c>
      <c r="X73" t="s">
        <v>21</v>
      </c>
      <c r="Y73" t="s">
        <v>23</v>
      </c>
      <c r="Z73">
        <v>2045</v>
      </c>
      <c r="AA73" t="s">
        <v>12</v>
      </c>
      <c r="AB73">
        <v>7.0699999999999999E-2</v>
      </c>
      <c r="AC73" t="s">
        <v>13</v>
      </c>
      <c r="AD73" s="3">
        <f t="shared" si="18"/>
        <v>7.0699999999999999E-2</v>
      </c>
    </row>
    <row r="74" spans="1:30" x14ac:dyDescent="0.25">
      <c r="A74">
        <v>12216</v>
      </c>
      <c r="B74" t="s">
        <v>34</v>
      </c>
      <c r="C74" t="s">
        <v>18</v>
      </c>
      <c r="D74" t="s">
        <v>21</v>
      </c>
      <c r="E74" t="s">
        <v>11</v>
      </c>
      <c r="F74">
        <v>2050</v>
      </c>
      <c r="G74" t="s">
        <v>12</v>
      </c>
      <c r="H74">
        <v>0.1285</v>
      </c>
      <c r="I74" t="s">
        <v>13</v>
      </c>
      <c r="J74" s="10">
        <f t="shared" si="19"/>
        <v>7.2300000000000073E-2</v>
      </c>
      <c r="K74">
        <v>30244</v>
      </c>
      <c r="L74" t="s">
        <v>34</v>
      </c>
      <c r="M74" t="s">
        <v>18</v>
      </c>
      <c r="N74" t="s">
        <v>21</v>
      </c>
      <c r="O74" t="s">
        <v>22</v>
      </c>
      <c r="P74">
        <v>2050</v>
      </c>
      <c r="Q74" t="s">
        <v>12</v>
      </c>
      <c r="R74">
        <v>7.7700000000000005E-2</v>
      </c>
      <c r="S74" t="s">
        <v>13</v>
      </c>
      <c r="T74" s="10">
        <f t="shared" si="20"/>
        <v>7.2300000000000059E-2</v>
      </c>
      <c r="U74">
        <v>56164</v>
      </c>
      <c r="V74" t="s">
        <v>34</v>
      </c>
      <c r="W74" t="s">
        <v>18</v>
      </c>
      <c r="X74" t="s">
        <v>21</v>
      </c>
      <c r="Y74" t="s">
        <v>23</v>
      </c>
      <c r="Z74">
        <v>2050</v>
      </c>
      <c r="AA74" t="s">
        <v>12</v>
      </c>
      <c r="AB74">
        <v>7.2300000000000003E-2</v>
      </c>
      <c r="AC74" t="s">
        <v>13</v>
      </c>
      <c r="AD74" s="10">
        <f t="shared" si="18"/>
        <v>7.2300000000000003E-2</v>
      </c>
    </row>
    <row r="75" spans="1:30" x14ac:dyDescent="0.25">
      <c r="A75">
        <v>12266</v>
      </c>
      <c r="B75" t="s">
        <v>34</v>
      </c>
      <c r="C75" t="s">
        <v>18</v>
      </c>
      <c r="D75" t="s">
        <v>21</v>
      </c>
      <c r="E75" t="s">
        <v>11</v>
      </c>
      <c r="F75">
        <v>2055</v>
      </c>
      <c r="G75" t="s">
        <v>12</v>
      </c>
      <c r="H75">
        <v>0.1285</v>
      </c>
      <c r="I75" t="s">
        <v>13</v>
      </c>
      <c r="J75" s="3">
        <f t="shared" ref="J75:J84" si="21">AD75</f>
        <v>7.2300000000000003E-2</v>
      </c>
      <c r="K75">
        <v>30294</v>
      </c>
      <c r="L75" t="s">
        <v>34</v>
      </c>
      <c r="M75" t="s">
        <v>18</v>
      </c>
      <c r="N75" t="s">
        <v>21</v>
      </c>
      <c r="O75" t="s">
        <v>22</v>
      </c>
      <c r="P75">
        <v>2055</v>
      </c>
      <c r="Q75" t="s">
        <v>12</v>
      </c>
      <c r="R75">
        <v>7.7600000000000002E-2</v>
      </c>
      <c r="S75" t="s">
        <v>13</v>
      </c>
      <c r="T75" s="3">
        <f t="shared" ref="T75:T84" si="22">AD75</f>
        <v>7.2300000000000003E-2</v>
      </c>
      <c r="U75">
        <v>56214</v>
      </c>
      <c r="V75" t="s">
        <v>34</v>
      </c>
      <c r="W75" t="s">
        <v>18</v>
      </c>
      <c r="X75" t="s">
        <v>21</v>
      </c>
      <c r="Y75" t="s">
        <v>23</v>
      </c>
      <c r="Z75">
        <v>2055</v>
      </c>
      <c r="AA75" t="s">
        <v>12</v>
      </c>
      <c r="AB75">
        <v>7.2300000000000003E-2</v>
      </c>
      <c r="AC75" t="s">
        <v>13</v>
      </c>
      <c r="AD75" s="3">
        <f t="shared" si="18"/>
        <v>7.2300000000000003E-2</v>
      </c>
    </row>
    <row r="76" spans="1:30" x14ac:dyDescent="0.25">
      <c r="A76">
        <v>12316</v>
      </c>
      <c r="B76" t="s">
        <v>34</v>
      </c>
      <c r="C76" t="s">
        <v>18</v>
      </c>
      <c r="D76" t="s">
        <v>21</v>
      </c>
      <c r="E76" t="s">
        <v>11</v>
      </c>
      <c r="F76">
        <v>2060</v>
      </c>
      <c r="G76" t="s">
        <v>12</v>
      </c>
      <c r="H76">
        <v>0.1285</v>
      </c>
      <c r="I76" t="s">
        <v>13</v>
      </c>
      <c r="J76" s="3">
        <f t="shared" si="21"/>
        <v>7.2300000000000003E-2</v>
      </c>
      <c r="K76">
        <v>30344</v>
      </c>
      <c r="L76" t="s">
        <v>34</v>
      </c>
      <c r="M76" t="s">
        <v>18</v>
      </c>
      <c r="N76" t="s">
        <v>21</v>
      </c>
      <c r="O76" t="s">
        <v>22</v>
      </c>
      <c r="P76">
        <v>2060</v>
      </c>
      <c r="Q76" t="s">
        <v>12</v>
      </c>
      <c r="R76">
        <v>7.7499999999999999E-2</v>
      </c>
      <c r="S76" t="s">
        <v>13</v>
      </c>
      <c r="T76" s="3">
        <f t="shared" si="22"/>
        <v>7.2300000000000003E-2</v>
      </c>
      <c r="U76">
        <v>56264</v>
      </c>
      <c r="V76" t="s">
        <v>34</v>
      </c>
      <c r="W76" t="s">
        <v>18</v>
      </c>
      <c r="X76" t="s">
        <v>21</v>
      </c>
      <c r="Y76" t="s">
        <v>23</v>
      </c>
      <c r="Z76">
        <v>2060</v>
      </c>
      <c r="AA76" t="s">
        <v>12</v>
      </c>
      <c r="AB76">
        <v>7.2300000000000003E-2</v>
      </c>
      <c r="AC76" t="s">
        <v>13</v>
      </c>
      <c r="AD76" s="3">
        <f t="shared" si="18"/>
        <v>7.2300000000000003E-2</v>
      </c>
    </row>
    <row r="77" spans="1:30" x14ac:dyDescent="0.25">
      <c r="A77">
        <v>12366</v>
      </c>
      <c r="B77" t="s">
        <v>34</v>
      </c>
      <c r="C77" t="s">
        <v>18</v>
      </c>
      <c r="D77" t="s">
        <v>21</v>
      </c>
      <c r="E77" t="s">
        <v>11</v>
      </c>
      <c r="F77">
        <v>2065</v>
      </c>
      <c r="G77" t="s">
        <v>12</v>
      </c>
      <c r="H77">
        <v>0.1285</v>
      </c>
      <c r="I77" t="s">
        <v>13</v>
      </c>
      <c r="J77" s="3">
        <f t="shared" si="21"/>
        <v>7.2300000000000003E-2</v>
      </c>
      <c r="K77">
        <v>30394</v>
      </c>
      <c r="L77" t="s">
        <v>34</v>
      </c>
      <c r="M77" t="s">
        <v>18</v>
      </c>
      <c r="N77" t="s">
        <v>21</v>
      </c>
      <c r="O77" t="s">
        <v>22</v>
      </c>
      <c r="P77">
        <v>2065</v>
      </c>
      <c r="Q77" t="s">
        <v>12</v>
      </c>
      <c r="R77">
        <v>7.7399999999999997E-2</v>
      </c>
      <c r="S77" t="s">
        <v>13</v>
      </c>
      <c r="T77" s="3">
        <f t="shared" si="22"/>
        <v>7.2300000000000003E-2</v>
      </c>
      <c r="U77">
        <v>56314</v>
      </c>
      <c r="V77" t="s">
        <v>34</v>
      </c>
      <c r="W77" t="s">
        <v>18</v>
      </c>
      <c r="X77" t="s">
        <v>21</v>
      </c>
      <c r="Y77" t="s">
        <v>23</v>
      </c>
      <c r="Z77">
        <v>2065</v>
      </c>
      <c r="AA77" t="s">
        <v>12</v>
      </c>
      <c r="AB77">
        <v>7.2300000000000003E-2</v>
      </c>
      <c r="AC77" t="s">
        <v>13</v>
      </c>
      <c r="AD77" s="3">
        <f t="shared" si="18"/>
        <v>7.2300000000000003E-2</v>
      </c>
    </row>
    <row r="78" spans="1:30" x14ac:dyDescent="0.25">
      <c r="A78">
        <v>12416</v>
      </c>
      <c r="B78" t="s">
        <v>34</v>
      </c>
      <c r="C78" t="s">
        <v>18</v>
      </c>
      <c r="D78" t="s">
        <v>21</v>
      </c>
      <c r="E78" t="s">
        <v>11</v>
      </c>
      <c r="F78">
        <v>2070</v>
      </c>
      <c r="G78" t="s">
        <v>12</v>
      </c>
      <c r="H78">
        <v>0.1285</v>
      </c>
      <c r="I78" t="s">
        <v>13</v>
      </c>
      <c r="J78" s="3">
        <f t="shared" si="21"/>
        <v>7.2300000000000003E-2</v>
      </c>
      <c r="K78">
        <v>30444</v>
      </c>
      <c r="L78" t="s">
        <v>34</v>
      </c>
      <c r="M78" t="s">
        <v>18</v>
      </c>
      <c r="N78" t="s">
        <v>21</v>
      </c>
      <c r="O78" t="s">
        <v>22</v>
      </c>
      <c r="P78">
        <v>2070</v>
      </c>
      <c r="Q78" t="s">
        <v>12</v>
      </c>
      <c r="R78">
        <v>7.7299999999999994E-2</v>
      </c>
      <c r="S78" t="s">
        <v>13</v>
      </c>
      <c r="T78" s="3">
        <f t="shared" si="22"/>
        <v>7.2300000000000003E-2</v>
      </c>
      <c r="U78">
        <v>56364</v>
      </c>
      <c r="V78" t="s">
        <v>34</v>
      </c>
      <c r="W78" t="s">
        <v>18</v>
      </c>
      <c r="X78" t="s">
        <v>21</v>
      </c>
      <c r="Y78" t="s">
        <v>23</v>
      </c>
      <c r="Z78">
        <v>2070</v>
      </c>
      <c r="AA78" t="s">
        <v>12</v>
      </c>
      <c r="AB78">
        <v>7.2300000000000003E-2</v>
      </c>
      <c r="AC78" t="s">
        <v>13</v>
      </c>
      <c r="AD78" s="3">
        <f t="shared" si="18"/>
        <v>7.2300000000000003E-2</v>
      </c>
    </row>
    <row r="79" spans="1:30" x14ac:dyDescent="0.25">
      <c r="A79">
        <v>12466</v>
      </c>
      <c r="B79" t="s">
        <v>34</v>
      </c>
      <c r="C79" t="s">
        <v>18</v>
      </c>
      <c r="D79" t="s">
        <v>21</v>
      </c>
      <c r="E79" t="s">
        <v>11</v>
      </c>
      <c r="F79">
        <v>2075</v>
      </c>
      <c r="G79" t="s">
        <v>12</v>
      </c>
      <c r="H79">
        <v>0.1285</v>
      </c>
      <c r="I79" t="s">
        <v>13</v>
      </c>
      <c r="J79" s="3">
        <f t="shared" si="21"/>
        <v>7.2300000000000003E-2</v>
      </c>
      <c r="K79">
        <v>30494</v>
      </c>
      <c r="L79" t="s">
        <v>34</v>
      </c>
      <c r="M79" t="s">
        <v>18</v>
      </c>
      <c r="N79" t="s">
        <v>21</v>
      </c>
      <c r="O79" t="s">
        <v>22</v>
      </c>
      <c r="P79">
        <v>2075</v>
      </c>
      <c r="Q79" t="s">
        <v>12</v>
      </c>
      <c r="R79">
        <v>7.7299999999999994E-2</v>
      </c>
      <c r="S79" t="s">
        <v>13</v>
      </c>
      <c r="T79" s="3">
        <f t="shared" si="22"/>
        <v>7.2300000000000003E-2</v>
      </c>
      <c r="U79">
        <v>56414</v>
      </c>
      <c r="V79" t="s">
        <v>34</v>
      </c>
      <c r="W79" t="s">
        <v>18</v>
      </c>
      <c r="X79" t="s">
        <v>21</v>
      </c>
      <c r="Y79" t="s">
        <v>23</v>
      </c>
      <c r="Z79">
        <v>2075</v>
      </c>
      <c r="AA79" t="s">
        <v>12</v>
      </c>
      <c r="AB79">
        <v>7.2300000000000003E-2</v>
      </c>
      <c r="AC79" t="s">
        <v>13</v>
      </c>
      <c r="AD79" s="3">
        <f t="shared" si="18"/>
        <v>7.2300000000000003E-2</v>
      </c>
    </row>
    <row r="80" spans="1:30" x14ac:dyDescent="0.25">
      <c r="A80">
        <v>12516</v>
      </c>
      <c r="B80" t="s">
        <v>34</v>
      </c>
      <c r="C80" t="s">
        <v>18</v>
      </c>
      <c r="D80" t="s">
        <v>21</v>
      </c>
      <c r="E80" t="s">
        <v>11</v>
      </c>
      <c r="F80">
        <v>2080</v>
      </c>
      <c r="G80" t="s">
        <v>12</v>
      </c>
      <c r="H80">
        <v>0.1285</v>
      </c>
      <c r="I80" t="s">
        <v>13</v>
      </c>
      <c r="J80" s="3">
        <f t="shared" si="21"/>
        <v>7.2300000000000003E-2</v>
      </c>
      <c r="K80">
        <v>30544</v>
      </c>
      <c r="L80" t="s">
        <v>34</v>
      </c>
      <c r="M80" t="s">
        <v>18</v>
      </c>
      <c r="N80" t="s">
        <v>21</v>
      </c>
      <c r="O80" t="s">
        <v>22</v>
      </c>
      <c r="P80">
        <v>2080</v>
      </c>
      <c r="Q80" t="s">
        <v>12</v>
      </c>
      <c r="R80">
        <v>7.7200000000000005E-2</v>
      </c>
      <c r="S80" t="s">
        <v>13</v>
      </c>
      <c r="T80" s="3">
        <f t="shared" si="22"/>
        <v>7.2300000000000003E-2</v>
      </c>
      <c r="U80">
        <v>56464</v>
      </c>
      <c r="V80" t="s">
        <v>34</v>
      </c>
      <c r="W80" t="s">
        <v>18</v>
      </c>
      <c r="X80" t="s">
        <v>21</v>
      </c>
      <c r="Y80" t="s">
        <v>23</v>
      </c>
      <c r="Z80">
        <v>2080</v>
      </c>
      <c r="AA80" t="s">
        <v>12</v>
      </c>
      <c r="AB80">
        <v>7.2300000000000003E-2</v>
      </c>
      <c r="AC80" t="s">
        <v>13</v>
      </c>
      <c r="AD80" s="3">
        <f t="shared" si="18"/>
        <v>7.2300000000000003E-2</v>
      </c>
    </row>
    <row r="81" spans="1:30" x14ac:dyDescent="0.25">
      <c r="A81">
        <v>12566</v>
      </c>
      <c r="B81" t="s">
        <v>34</v>
      </c>
      <c r="C81" t="s">
        <v>18</v>
      </c>
      <c r="D81" t="s">
        <v>21</v>
      </c>
      <c r="E81" t="s">
        <v>11</v>
      </c>
      <c r="F81">
        <v>2085</v>
      </c>
      <c r="G81" t="s">
        <v>12</v>
      </c>
      <c r="H81">
        <v>0.1285</v>
      </c>
      <c r="I81" t="s">
        <v>13</v>
      </c>
      <c r="J81" s="3">
        <f t="shared" si="21"/>
        <v>7.2300000000000003E-2</v>
      </c>
      <c r="K81">
        <v>30594</v>
      </c>
      <c r="L81" t="s">
        <v>34</v>
      </c>
      <c r="M81" t="s">
        <v>18</v>
      </c>
      <c r="N81" t="s">
        <v>21</v>
      </c>
      <c r="O81" t="s">
        <v>22</v>
      </c>
      <c r="P81">
        <v>2085</v>
      </c>
      <c r="Q81" t="s">
        <v>12</v>
      </c>
      <c r="R81">
        <v>7.7100000000000002E-2</v>
      </c>
      <c r="S81" t="s">
        <v>13</v>
      </c>
      <c r="T81" s="3">
        <f t="shared" si="22"/>
        <v>7.2300000000000003E-2</v>
      </c>
      <c r="U81">
        <v>56514</v>
      </c>
      <c r="V81" t="s">
        <v>34</v>
      </c>
      <c r="W81" t="s">
        <v>18</v>
      </c>
      <c r="X81" t="s">
        <v>21</v>
      </c>
      <c r="Y81" t="s">
        <v>23</v>
      </c>
      <c r="Z81">
        <v>2085</v>
      </c>
      <c r="AA81" t="s">
        <v>12</v>
      </c>
      <c r="AB81">
        <v>7.2300000000000003E-2</v>
      </c>
      <c r="AC81" t="s">
        <v>13</v>
      </c>
      <c r="AD81" s="3">
        <f t="shared" si="18"/>
        <v>7.2300000000000003E-2</v>
      </c>
    </row>
    <row r="82" spans="1:30" x14ac:dyDescent="0.25">
      <c r="A82">
        <v>12616</v>
      </c>
      <c r="B82" t="s">
        <v>34</v>
      </c>
      <c r="C82" t="s">
        <v>18</v>
      </c>
      <c r="D82" t="s">
        <v>21</v>
      </c>
      <c r="E82" t="s">
        <v>11</v>
      </c>
      <c r="F82">
        <v>2090</v>
      </c>
      <c r="G82" t="s">
        <v>12</v>
      </c>
      <c r="H82">
        <v>0.1285</v>
      </c>
      <c r="I82" t="s">
        <v>13</v>
      </c>
      <c r="J82" s="3">
        <f t="shared" si="21"/>
        <v>7.2300000000000003E-2</v>
      </c>
      <c r="K82">
        <v>30644</v>
      </c>
      <c r="L82" t="s">
        <v>34</v>
      </c>
      <c r="M82" t="s">
        <v>18</v>
      </c>
      <c r="N82" t="s">
        <v>21</v>
      </c>
      <c r="O82" t="s">
        <v>22</v>
      </c>
      <c r="P82">
        <v>2090</v>
      </c>
      <c r="Q82" t="s">
        <v>12</v>
      </c>
      <c r="R82">
        <v>7.6999999999999999E-2</v>
      </c>
      <c r="S82" t="s">
        <v>13</v>
      </c>
      <c r="T82" s="3">
        <f t="shared" si="22"/>
        <v>7.2300000000000003E-2</v>
      </c>
      <c r="U82">
        <v>56564</v>
      </c>
      <c r="V82" t="s">
        <v>34</v>
      </c>
      <c r="W82" t="s">
        <v>18</v>
      </c>
      <c r="X82" t="s">
        <v>21</v>
      </c>
      <c r="Y82" t="s">
        <v>23</v>
      </c>
      <c r="Z82">
        <v>2090</v>
      </c>
      <c r="AA82" t="s">
        <v>12</v>
      </c>
      <c r="AB82">
        <v>7.2300000000000003E-2</v>
      </c>
      <c r="AC82" t="s">
        <v>13</v>
      </c>
      <c r="AD82" s="3">
        <f t="shared" si="18"/>
        <v>7.2300000000000003E-2</v>
      </c>
    </row>
    <row r="83" spans="1:30" x14ac:dyDescent="0.25">
      <c r="A83">
        <v>12666</v>
      </c>
      <c r="B83" t="s">
        <v>34</v>
      </c>
      <c r="C83" t="s">
        <v>18</v>
      </c>
      <c r="D83" t="s">
        <v>21</v>
      </c>
      <c r="E83" t="s">
        <v>11</v>
      </c>
      <c r="F83">
        <v>2095</v>
      </c>
      <c r="G83" t="s">
        <v>12</v>
      </c>
      <c r="H83">
        <v>0.1285</v>
      </c>
      <c r="I83" t="s">
        <v>13</v>
      </c>
      <c r="J83" s="3">
        <f t="shared" si="21"/>
        <v>7.2300000000000003E-2</v>
      </c>
      <c r="K83">
        <v>30694</v>
      </c>
      <c r="L83" t="s">
        <v>34</v>
      </c>
      <c r="M83" t="s">
        <v>18</v>
      </c>
      <c r="N83" t="s">
        <v>21</v>
      </c>
      <c r="O83" t="s">
        <v>22</v>
      </c>
      <c r="P83">
        <v>2095</v>
      </c>
      <c r="Q83" t="s">
        <v>12</v>
      </c>
      <c r="R83">
        <v>7.6899999999999996E-2</v>
      </c>
      <c r="S83" t="s">
        <v>13</v>
      </c>
      <c r="T83" s="3">
        <f t="shared" si="22"/>
        <v>7.2300000000000003E-2</v>
      </c>
      <c r="U83">
        <v>56614</v>
      </c>
      <c r="V83" t="s">
        <v>34</v>
      </c>
      <c r="W83" t="s">
        <v>18</v>
      </c>
      <c r="X83" t="s">
        <v>21</v>
      </c>
      <c r="Y83" t="s">
        <v>23</v>
      </c>
      <c r="Z83">
        <v>2095</v>
      </c>
      <c r="AA83" t="s">
        <v>12</v>
      </c>
      <c r="AB83">
        <v>7.2300000000000003E-2</v>
      </c>
      <c r="AC83" t="s">
        <v>13</v>
      </c>
      <c r="AD83" s="3">
        <f t="shared" si="18"/>
        <v>7.2300000000000003E-2</v>
      </c>
    </row>
    <row r="84" spans="1:30" x14ac:dyDescent="0.25">
      <c r="A84">
        <v>12716</v>
      </c>
      <c r="B84" t="s">
        <v>34</v>
      </c>
      <c r="C84" t="s">
        <v>18</v>
      </c>
      <c r="D84" t="s">
        <v>21</v>
      </c>
      <c r="E84" t="s">
        <v>11</v>
      </c>
      <c r="F84">
        <v>2100</v>
      </c>
      <c r="G84" t="s">
        <v>12</v>
      </c>
      <c r="H84">
        <v>0.1285</v>
      </c>
      <c r="I84" t="s">
        <v>13</v>
      </c>
      <c r="J84" s="3">
        <f t="shared" si="21"/>
        <v>7.2300000000000003E-2</v>
      </c>
      <c r="K84">
        <v>30744</v>
      </c>
      <c r="L84" t="s">
        <v>34</v>
      </c>
      <c r="M84" t="s">
        <v>18</v>
      </c>
      <c r="N84" t="s">
        <v>21</v>
      </c>
      <c r="O84" t="s">
        <v>22</v>
      </c>
      <c r="P84">
        <v>2100</v>
      </c>
      <c r="Q84" t="s">
        <v>12</v>
      </c>
      <c r="R84">
        <v>7.6899999999999996E-2</v>
      </c>
      <c r="S84" t="s">
        <v>13</v>
      </c>
      <c r="T84" s="3">
        <f t="shared" si="22"/>
        <v>7.2300000000000003E-2</v>
      </c>
      <c r="U84">
        <v>56664</v>
      </c>
      <c r="V84" t="s">
        <v>34</v>
      </c>
      <c r="W84" t="s">
        <v>18</v>
      </c>
      <c r="X84" t="s">
        <v>21</v>
      </c>
      <c r="Y84" t="s">
        <v>23</v>
      </c>
      <c r="Z84">
        <v>2100</v>
      </c>
      <c r="AA84" t="s">
        <v>12</v>
      </c>
      <c r="AB84">
        <v>7.2300000000000003E-2</v>
      </c>
      <c r="AC84" t="s">
        <v>13</v>
      </c>
      <c r="AD84" s="3">
        <f t="shared" si="18"/>
        <v>7.2300000000000003E-2</v>
      </c>
    </row>
    <row r="222" spans="1:9" x14ac:dyDescent="0.25">
      <c r="A222">
        <v>1275</v>
      </c>
      <c r="B222" t="s">
        <v>8</v>
      </c>
      <c r="C222" t="s">
        <v>9</v>
      </c>
      <c r="D222" t="s">
        <v>14</v>
      </c>
      <c r="E222" t="s">
        <v>11</v>
      </c>
      <c r="F222">
        <v>1975</v>
      </c>
      <c r="G222" t="s">
        <v>12</v>
      </c>
      <c r="H222">
        <v>0.44740000000000002</v>
      </c>
      <c r="I222" t="s">
        <v>13</v>
      </c>
    </row>
    <row r="223" spans="1:9" x14ac:dyDescent="0.25">
      <c r="A223">
        <v>1308</v>
      </c>
      <c r="B223" t="s">
        <v>8</v>
      </c>
      <c r="C223" t="s">
        <v>9</v>
      </c>
      <c r="D223" t="s">
        <v>14</v>
      </c>
      <c r="E223" t="s">
        <v>11</v>
      </c>
      <c r="F223">
        <v>1990</v>
      </c>
      <c r="G223" t="s">
        <v>12</v>
      </c>
      <c r="H223">
        <v>0.44740000000000002</v>
      </c>
      <c r="I223" t="s">
        <v>13</v>
      </c>
    </row>
    <row r="224" spans="1:9" x14ac:dyDescent="0.25">
      <c r="A224">
        <v>1341</v>
      </c>
      <c r="B224" t="s">
        <v>8</v>
      </c>
      <c r="C224" t="s">
        <v>9</v>
      </c>
      <c r="D224" t="s">
        <v>14</v>
      </c>
      <c r="E224" t="s">
        <v>11</v>
      </c>
      <c r="F224">
        <v>2005</v>
      </c>
      <c r="G224" t="s">
        <v>12</v>
      </c>
      <c r="H224">
        <v>0.44740000000000002</v>
      </c>
      <c r="I224" t="s">
        <v>13</v>
      </c>
    </row>
    <row r="225" spans="1:9" x14ac:dyDescent="0.25">
      <c r="A225">
        <v>1374</v>
      </c>
      <c r="B225" t="s">
        <v>8</v>
      </c>
      <c r="C225" t="s">
        <v>9</v>
      </c>
      <c r="D225" t="s">
        <v>14</v>
      </c>
      <c r="E225" t="s">
        <v>11</v>
      </c>
      <c r="F225">
        <v>2010</v>
      </c>
      <c r="G225" t="s">
        <v>12</v>
      </c>
      <c r="H225">
        <v>0.38350000000000001</v>
      </c>
      <c r="I225" t="s">
        <v>13</v>
      </c>
    </row>
    <row r="226" spans="1:9" x14ac:dyDescent="0.25">
      <c r="A226">
        <v>1407</v>
      </c>
      <c r="B226" t="s">
        <v>8</v>
      </c>
      <c r="C226" t="s">
        <v>9</v>
      </c>
      <c r="D226" t="s">
        <v>14</v>
      </c>
      <c r="E226" t="s">
        <v>11</v>
      </c>
      <c r="F226">
        <v>2015</v>
      </c>
      <c r="G226" t="s">
        <v>12</v>
      </c>
      <c r="H226">
        <v>0.31940000000000002</v>
      </c>
      <c r="I226" t="s">
        <v>13</v>
      </c>
    </row>
    <row r="227" spans="1:9" x14ac:dyDescent="0.25">
      <c r="A227">
        <v>1466</v>
      </c>
      <c r="B227" t="s">
        <v>8</v>
      </c>
      <c r="C227" t="s">
        <v>9</v>
      </c>
      <c r="D227" t="s">
        <v>14</v>
      </c>
      <c r="E227" t="s">
        <v>11</v>
      </c>
      <c r="F227">
        <v>2020</v>
      </c>
      <c r="G227" t="s">
        <v>12</v>
      </c>
      <c r="H227">
        <v>0.26989999999999997</v>
      </c>
      <c r="I227" t="s">
        <v>13</v>
      </c>
    </row>
    <row r="228" spans="1:9" x14ac:dyDescent="0.25">
      <c r="A228">
        <v>1532</v>
      </c>
      <c r="B228" t="s">
        <v>8</v>
      </c>
      <c r="C228" t="s">
        <v>9</v>
      </c>
      <c r="D228" t="s">
        <v>14</v>
      </c>
      <c r="E228" t="s">
        <v>11</v>
      </c>
      <c r="F228">
        <v>2025</v>
      </c>
      <c r="G228" t="s">
        <v>12</v>
      </c>
      <c r="H228">
        <v>0.25380000000000003</v>
      </c>
      <c r="I228" t="s">
        <v>13</v>
      </c>
    </row>
    <row r="229" spans="1:9" x14ac:dyDescent="0.25">
      <c r="A229">
        <v>1598</v>
      </c>
      <c r="B229" t="s">
        <v>8</v>
      </c>
      <c r="C229" t="s">
        <v>9</v>
      </c>
      <c r="D229" t="s">
        <v>14</v>
      </c>
      <c r="E229" t="s">
        <v>11</v>
      </c>
      <c r="F229">
        <v>2030</v>
      </c>
      <c r="G229" t="s">
        <v>12</v>
      </c>
      <c r="H229">
        <v>0.23760000000000001</v>
      </c>
      <c r="I229" t="s">
        <v>13</v>
      </c>
    </row>
    <row r="230" spans="1:9" x14ac:dyDescent="0.25">
      <c r="A230">
        <v>1664</v>
      </c>
      <c r="B230" t="s">
        <v>8</v>
      </c>
      <c r="C230" t="s">
        <v>9</v>
      </c>
      <c r="D230" t="s">
        <v>14</v>
      </c>
      <c r="E230" t="s">
        <v>11</v>
      </c>
      <c r="F230">
        <v>2035</v>
      </c>
      <c r="G230" t="s">
        <v>12</v>
      </c>
      <c r="H230">
        <v>0.2334</v>
      </c>
      <c r="I230" t="s">
        <v>13</v>
      </c>
    </row>
    <row r="231" spans="1:9" x14ac:dyDescent="0.25">
      <c r="A231">
        <v>1730</v>
      </c>
      <c r="B231" t="s">
        <v>8</v>
      </c>
      <c r="C231" t="s">
        <v>9</v>
      </c>
      <c r="D231" t="s">
        <v>14</v>
      </c>
      <c r="E231" t="s">
        <v>11</v>
      </c>
      <c r="F231">
        <v>2040</v>
      </c>
      <c r="G231" t="s">
        <v>12</v>
      </c>
      <c r="H231">
        <v>0.2291</v>
      </c>
      <c r="I231" t="s">
        <v>13</v>
      </c>
    </row>
    <row r="232" spans="1:9" x14ac:dyDescent="0.25">
      <c r="A232">
        <v>1796</v>
      </c>
      <c r="B232" t="s">
        <v>8</v>
      </c>
      <c r="C232" t="s">
        <v>9</v>
      </c>
      <c r="D232" t="s">
        <v>14</v>
      </c>
      <c r="E232" t="s">
        <v>11</v>
      </c>
      <c r="F232">
        <v>2045</v>
      </c>
      <c r="G232" t="s">
        <v>12</v>
      </c>
      <c r="H232">
        <v>0.2266</v>
      </c>
      <c r="I232" t="s">
        <v>13</v>
      </c>
    </row>
    <row r="233" spans="1:9" x14ac:dyDescent="0.25">
      <c r="A233">
        <v>1862</v>
      </c>
      <c r="B233" t="s">
        <v>8</v>
      </c>
      <c r="C233" t="s">
        <v>9</v>
      </c>
      <c r="D233" t="s">
        <v>14</v>
      </c>
      <c r="E233" t="s">
        <v>11</v>
      </c>
      <c r="F233">
        <v>2050</v>
      </c>
      <c r="G233" t="s">
        <v>12</v>
      </c>
      <c r="H233">
        <v>0.224</v>
      </c>
      <c r="I233" t="s">
        <v>13</v>
      </c>
    </row>
    <row r="234" spans="1:9" x14ac:dyDescent="0.25">
      <c r="A234">
        <v>1928</v>
      </c>
      <c r="B234" t="s">
        <v>8</v>
      </c>
      <c r="C234" t="s">
        <v>9</v>
      </c>
      <c r="D234" t="s">
        <v>14</v>
      </c>
      <c r="E234" t="s">
        <v>11</v>
      </c>
      <c r="F234">
        <v>2055</v>
      </c>
      <c r="G234" t="s">
        <v>12</v>
      </c>
      <c r="H234">
        <v>0.22389999999999999</v>
      </c>
      <c r="I234" t="s">
        <v>13</v>
      </c>
    </row>
    <row r="235" spans="1:9" x14ac:dyDescent="0.25">
      <c r="A235">
        <v>1994</v>
      </c>
      <c r="B235" t="s">
        <v>8</v>
      </c>
      <c r="C235" t="s">
        <v>9</v>
      </c>
      <c r="D235" t="s">
        <v>14</v>
      </c>
      <c r="E235" t="s">
        <v>11</v>
      </c>
      <c r="F235">
        <v>2060</v>
      </c>
      <c r="G235" t="s">
        <v>12</v>
      </c>
      <c r="H235">
        <v>0.22370000000000001</v>
      </c>
      <c r="I235" t="s">
        <v>13</v>
      </c>
    </row>
    <row r="236" spans="1:9" x14ac:dyDescent="0.25">
      <c r="A236">
        <v>2060</v>
      </c>
      <c r="B236" t="s">
        <v>8</v>
      </c>
      <c r="C236" t="s">
        <v>9</v>
      </c>
      <c r="D236" t="s">
        <v>14</v>
      </c>
      <c r="E236" t="s">
        <v>11</v>
      </c>
      <c r="F236">
        <v>2065</v>
      </c>
      <c r="G236" t="s">
        <v>12</v>
      </c>
      <c r="H236">
        <v>0.22370000000000001</v>
      </c>
      <c r="I236" t="s">
        <v>13</v>
      </c>
    </row>
    <row r="237" spans="1:9" x14ac:dyDescent="0.25">
      <c r="A237">
        <v>2126</v>
      </c>
      <c r="B237" t="s">
        <v>8</v>
      </c>
      <c r="C237" t="s">
        <v>9</v>
      </c>
      <c r="D237" t="s">
        <v>14</v>
      </c>
      <c r="E237" t="s">
        <v>11</v>
      </c>
      <c r="F237">
        <v>2070</v>
      </c>
      <c r="G237" t="s">
        <v>12</v>
      </c>
      <c r="H237">
        <v>0.22370000000000001</v>
      </c>
      <c r="I237" t="s">
        <v>13</v>
      </c>
    </row>
    <row r="238" spans="1:9" x14ac:dyDescent="0.25">
      <c r="A238">
        <v>2192</v>
      </c>
      <c r="B238" t="s">
        <v>8</v>
      </c>
      <c r="C238" t="s">
        <v>9</v>
      </c>
      <c r="D238" t="s">
        <v>14</v>
      </c>
      <c r="E238" t="s">
        <v>11</v>
      </c>
      <c r="F238">
        <v>2075</v>
      </c>
      <c r="G238" t="s">
        <v>12</v>
      </c>
      <c r="H238">
        <v>0.22370000000000001</v>
      </c>
      <c r="I238" t="s">
        <v>13</v>
      </c>
    </row>
    <row r="239" spans="1:9" x14ac:dyDescent="0.25">
      <c r="A239">
        <v>2258</v>
      </c>
      <c r="B239" t="s">
        <v>8</v>
      </c>
      <c r="C239" t="s">
        <v>9</v>
      </c>
      <c r="D239" t="s">
        <v>14</v>
      </c>
      <c r="E239" t="s">
        <v>11</v>
      </c>
      <c r="F239">
        <v>2080</v>
      </c>
      <c r="G239" t="s">
        <v>12</v>
      </c>
      <c r="H239">
        <v>0.22370000000000001</v>
      </c>
      <c r="I239" t="s">
        <v>13</v>
      </c>
    </row>
    <row r="240" spans="1:9" x14ac:dyDescent="0.25">
      <c r="A240">
        <v>2324</v>
      </c>
      <c r="B240" t="s">
        <v>8</v>
      </c>
      <c r="C240" t="s">
        <v>9</v>
      </c>
      <c r="D240" t="s">
        <v>14</v>
      </c>
      <c r="E240" t="s">
        <v>11</v>
      </c>
      <c r="F240">
        <v>2085</v>
      </c>
      <c r="G240" t="s">
        <v>12</v>
      </c>
      <c r="H240">
        <v>0.22370000000000001</v>
      </c>
      <c r="I240" t="s">
        <v>13</v>
      </c>
    </row>
    <row r="241" spans="1:9" x14ac:dyDescent="0.25">
      <c r="A241">
        <v>2390</v>
      </c>
      <c r="B241" t="s">
        <v>8</v>
      </c>
      <c r="C241" t="s">
        <v>9</v>
      </c>
      <c r="D241" t="s">
        <v>14</v>
      </c>
      <c r="E241" t="s">
        <v>11</v>
      </c>
      <c r="F241">
        <v>2090</v>
      </c>
      <c r="G241" t="s">
        <v>12</v>
      </c>
      <c r="H241">
        <v>0.22370000000000001</v>
      </c>
      <c r="I241" t="s">
        <v>13</v>
      </c>
    </row>
    <row r="242" spans="1:9" x14ac:dyDescent="0.25">
      <c r="A242">
        <v>2456</v>
      </c>
      <c r="B242" t="s">
        <v>8</v>
      </c>
      <c r="C242" t="s">
        <v>9</v>
      </c>
      <c r="D242" t="s">
        <v>14</v>
      </c>
      <c r="E242" t="s">
        <v>11</v>
      </c>
      <c r="F242">
        <v>2095</v>
      </c>
      <c r="G242" t="s">
        <v>12</v>
      </c>
      <c r="H242">
        <v>0.22370000000000001</v>
      </c>
      <c r="I242" t="s">
        <v>13</v>
      </c>
    </row>
    <row r="243" spans="1:9" x14ac:dyDescent="0.25">
      <c r="A243">
        <v>2522</v>
      </c>
      <c r="B243" t="s">
        <v>8</v>
      </c>
      <c r="C243" t="s">
        <v>9</v>
      </c>
      <c r="D243" t="s">
        <v>14</v>
      </c>
      <c r="E243" t="s">
        <v>11</v>
      </c>
      <c r="F243">
        <v>2100</v>
      </c>
      <c r="G243" t="s">
        <v>12</v>
      </c>
      <c r="H243">
        <v>0.22370000000000001</v>
      </c>
      <c r="I243" t="s">
        <v>13</v>
      </c>
    </row>
    <row r="244" spans="1:9" x14ac:dyDescent="0.25">
      <c r="A244">
        <v>39064</v>
      </c>
      <c r="B244" t="s">
        <v>8</v>
      </c>
      <c r="C244" t="s">
        <v>9</v>
      </c>
      <c r="D244" t="s">
        <v>14</v>
      </c>
      <c r="E244" t="s">
        <v>23</v>
      </c>
      <c r="F244">
        <v>1975</v>
      </c>
      <c r="G244" t="s">
        <v>12</v>
      </c>
      <c r="H244">
        <v>0.16320000000000001</v>
      </c>
      <c r="I244" t="s">
        <v>13</v>
      </c>
    </row>
    <row r="245" spans="1:9" x14ac:dyDescent="0.25">
      <c r="A245">
        <v>39097</v>
      </c>
      <c r="B245" t="s">
        <v>8</v>
      </c>
      <c r="C245" t="s">
        <v>9</v>
      </c>
      <c r="D245" t="s">
        <v>14</v>
      </c>
      <c r="E245" t="s">
        <v>23</v>
      </c>
      <c r="F245">
        <v>1990</v>
      </c>
      <c r="G245" t="s">
        <v>12</v>
      </c>
      <c r="H245">
        <v>0.16320000000000001</v>
      </c>
      <c r="I245" t="s">
        <v>13</v>
      </c>
    </row>
    <row r="246" spans="1:9" x14ac:dyDescent="0.25">
      <c r="A246">
        <v>39208</v>
      </c>
      <c r="B246" t="s">
        <v>8</v>
      </c>
      <c r="C246" t="s">
        <v>9</v>
      </c>
      <c r="D246" t="s">
        <v>14</v>
      </c>
      <c r="E246" t="s">
        <v>23</v>
      </c>
      <c r="F246">
        <v>2005</v>
      </c>
      <c r="G246" t="s">
        <v>12</v>
      </c>
      <c r="H246">
        <v>0.1696</v>
      </c>
      <c r="I246" t="s">
        <v>13</v>
      </c>
    </row>
    <row r="247" spans="1:9" x14ac:dyDescent="0.25">
      <c r="A247">
        <v>39340</v>
      </c>
      <c r="B247" t="s">
        <v>8</v>
      </c>
      <c r="C247" t="s">
        <v>9</v>
      </c>
      <c r="D247" t="s">
        <v>14</v>
      </c>
      <c r="E247" t="s">
        <v>23</v>
      </c>
      <c r="F247">
        <v>2010</v>
      </c>
      <c r="G247" t="s">
        <v>12</v>
      </c>
      <c r="H247">
        <v>0.1696</v>
      </c>
      <c r="I247" t="s">
        <v>13</v>
      </c>
    </row>
    <row r="248" spans="1:9" x14ac:dyDescent="0.25">
      <c r="A248">
        <v>39472</v>
      </c>
      <c r="B248" t="s">
        <v>8</v>
      </c>
      <c r="C248" t="s">
        <v>9</v>
      </c>
      <c r="D248" t="s">
        <v>14</v>
      </c>
      <c r="E248" t="s">
        <v>23</v>
      </c>
      <c r="F248">
        <v>2015</v>
      </c>
      <c r="G248" t="s">
        <v>12</v>
      </c>
      <c r="H248">
        <v>0.1696</v>
      </c>
      <c r="I248" t="s">
        <v>13</v>
      </c>
    </row>
    <row r="249" spans="1:9" x14ac:dyDescent="0.25">
      <c r="A249">
        <v>39630</v>
      </c>
      <c r="B249" t="s">
        <v>8</v>
      </c>
      <c r="C249" t="s">
        <v>9</v>
      </c>
      <c r="D249" t="s">
        <v>14</v>
      </c>
      <c r="E249" t="s">
        <v>23</v>
      </c>
      <c r="F249">
        <v>2020</v>
      </c>
      <c r="G249" t="s">
        <v>12</v>
      </c>
      <c r="H249">
        <v>0.17680000000000001</v>
      </c>
      <c r="I249" t="s">
        <v>13</v>
      </c>
    </row>
    <row r="250" spans="1:9" x14ac:dyDescent="0.25">
      <c r="A250">
        <v>39795</v>
      </c>
      <c r="B250" t="s">
        <v>8</v>
      </c>
      <c r="C250" t="s">
        <v>9</v>
      </c>
      <c r="D250" t="s">
        <v>14</v>
      </c>
      <c r="E250" t="s">
        <v>23</v>
      </c>
      <c r="F250">
        <v>2025</v>
      </c>
      <c r="G250" t="s">
        <v>12</v>
      </c>
      <c r="H250">
        <v>0.18140000000000001</v>
      </c>
      <c r="I250" t="s">
        <v>13</v>
      </c>
    </row>
    <row r="251" spans="1:9" x14ac:dyDescent="0.25">
      <c r="A251">
        <v>39960</v>
      </c>
      <c r="B251" t="s">
        <v>8</v>
      </c>
      <c r="C251" t="s">
        <v>9</v>
      </c>
      <c r="D251" t="s">
        <v>14</v>
      </c>
      <c r="E251" t="s">
        <v>23</v>
      </c>
      <c r="F251">
        <v>2030</v>
      </c>
      <c r="G251" t="s">
        <v>12</v>
      </c>
      <c r="H251">
        <v>0.18590000000000001</v>
      </c>
      <c r="I251" t="s">
        <v>13</v>
      </c>
    </row>
    <row r="252" spans="1:9" x14ac:dyDescent="0.25">
      <c r="A252">
        <v>40125</v>
      </c>
      <c r="B252" t="s">
        <v>8</v>
      </c>
      <c r="C252" t="s">
        <v>9</v>
      </c>
      <c r="D252" t="s">
        <v>14</v>
      </c>
      <c r="E252" t="s">
        <v>23</v>
      </c>
      <c r="F252">
        <v>2035</v>
      </c>
      <c r="G252" t="s">
        <v>12</v>
      </c>
      <c r="H252">
        <v>0.18640000000000001</v>
      </c>
      <c r="I252" t="s">
        <v>13</v>
      </c>
    </row>
    <row r="253" spans="1:9" x14ac:dyDescent="0.25">
      <c r="A253">
        <v>40212</v>
      </c>
      <c r="B253" t="s">
        <v>8</v>
      </c>
      <c r="C253" t="s">
        <v>9</v>
      </c>
      <c r="D253" t="s">
        <v>14</v>
      </c>
      <c r="E253" t="s">
        <v>23</v>
      </c>
      <c r="F253">
        <v>2040</v>
      </c>
      <c r="G253" t="s">
        <v>12</v>
      </c>
      <c r="H253">
        <v>0.18690000000000001</v>
      </c>
      <c r="I253" t="s">
        <v>13</v>
      </c>
    </row>
    <row r="254" spans="1:9" x14ac:dyDescent="0.25">
      <c r="A254">
        <v>40278</v>
      </c>
      <c r="B254" t="s">
        <v>8</v>
      </c>
      <c r="C254" t="s">
        <v>9</v>
      </c>
      <c r="D254" t="s">
        <v>14</v>
      </c>
      <c r="E254" t="s">
        <v>23</v>
      </c>
      <c r="F254">
        <v>2045</v>
      </c>
      <c r="G254" t="s">
        <v>12</v>
      </c>
      <c r="H254">
        <v>0.18709999999999999</v>
      </c>
      <c r="I254" t="s">
        <v>13</v>
      </c>
    </row>
    <row r="255" spans="1:9" x14ac:dyDescent="0.25">
      <c r="A255">
        <v>40344</v>
      </c>
      <c r="B255" t="s">
        <v>8</v>
      </c>
      <c r="C255" t="s">
        <v>9</v>
      </c>
      <c r="D255" t="s">
        <v>14</v>
      </c>
      <c r="E255" t="s">
        <v>23</v>
      </c>
      <c r="F255">
        <v>2050</v>
      </c>
      <c r="G255" t="s">
        <v>12</v>
      </c>
      <c r="H255">
        <v>0.18729999999999999</v>
      </c>
      <c r="I255" t="s">
        <v>13</v>
      </c>
    </row>
    <row r="256" spans="1:9" x14ac:dyDescent="0.25">
      <c r="A256">
        <v>40410</v>
      </c>
      <c r="B256" t="s">
        <v>8</v>
      </c>
      <c r="C256" t="s">
        <v>9</v>
      </c>
      <c r="D256" t="s">
        <v>14</v>
      </c>
      <c r="E256" t="s">
        <v>23</v>
      </c>
      <c r="F256">
        <v>2055</v>
      </c>
      <c r="G256" t="s">
        <v>12</v>
      </c>
      <c r="H256">
        <v>0.18740000000000001</v>
      </c>
      <c r="I256" t="s">
        <v>13</v>
      </c>
    </row>
    <row r="257" spans="1:9" x14ac:dyDescent="0.25">
      <c r="A257">
        <v>40476</v>
      </c>
      <c r="B257" t="s">
        <v>8</v>
      </c>
      <c r="C257" t="s">
        <v>9</v>
      </c>
      <c r="D257" t="s">
        <v>14</v>
      </c>
      <c r="E257" t="s">
        <v>23</v>
      </c>
      <c r="F257">
        <v>2060</v>
      </c>
      <c r="G257" t="s">
        <v>12</v>
      </c>
      <c r="H257">
        <v>0.18740000000000001</v>
      </c>
      <c r="I257" t="s">
        <v>13</v>
      </c>
    </row>
    <row r="258" spans="1:9" x14ac:dyDescent="0.25">
      <c r="A258">
        <v>40542</v>
      </c>
      <c r="B258" t="s">
        <v>8</v>
      </c>
      <c r="C258" t="s">
        <v>9</v>
      </c>
      <c r="D258" t="s">
        <v>14</v>
      </c>
      <c r="E258" t="s">
        <v>23</v>
      </c>
      <c r="F258">
        <v>2065</v>
      </c>
      <c r="G258" t="s">
        <v>12</v>
      </c>
      <c r="H258">
        <v>0.18740000000000001</v>
      </c>
      <c r="I258" t="s">
        <v>13</v>
      </c>
    </row>
    <row r="259" spans="1:9" x14ac:dyDescent="0.25">
      <c r="A259">
        <v>40608</v>
      </c>
      <c r="B259" t="s">
        <v>8</v>
      </c>
      <c r="C259" t="s">
        <v>9</v>
      </c>
      <c r="D259" t="s">
        <v>14</v>
      </c>
      <c r="E259" t="s">
        <v>23</v>
      </c>
      <c r="F259">
        <v>2070</v>
      </c>
      <c r="G259" t="s">
        <v>12</v>
      </c>
      <c r="H259">
        <v>0.18740000000000001</v>
      </c>
      <c r="I259" t="s">
        <v>13</v>
      </c>
    </row>
    <row r="260" spans="1:9" x14ac:dyDescent="0.25">
      <c r="A260">
        <v>40674</v>
      </c>
      <c r="B260" t="s">
        <v>8</v>
      </c>
      <c r="C260" t="s">
        <v>9</v>
      </c>
      <c r="D260" t="s">
        <v>14</v>
      </c>
      <c r="E260" t="s">
        <v>23</v>
      </c>
      <c r="F260">
        <v>2075</v>
      </c>
      <c r="G260" t="s">
        <v>12</v>
      </c>
      <c r="H260">
        <v>0.18740000000000001</v>
      </c>
      <c r="I260" t="s">
        <v>13</v>
      </c>
    </row>
    <row r="261" spans="1:9" x14ac:dyDescent="0.25">
      <c r="A261">
        <v>40740</v>
      </c>
      <c r="B261" t="s">
        <v>8</v>
      </c>
      <c r="C261" t="s">
        <v>9</v>
      </c>
      <c r="D261" t="s">
        <v>14</v>
      </c>
      <c r="E261" t="s">
        <v>23</v>
      </c>
      <c r="F261">
        <v>2080</v>
      </c>
      <c r="G261" t="s">
        <v>12</v>
      </c>
      <c r="H261">
        <v>0.18740000000000001</v>
      </c>
      <c r="I261" t="s">
        <v>13</v>
      </c>
    </row>
    <row r="262" spans="1:9" x14ac:dyDescent="0.25">
      <c r="A262">
        <v>40806</v>
      </c>
      <c r="B262" t="s">
        <v>8</v>
      </c>
      <c r="C262" t="s">
        <v>9</v>
      </c>
      <c r="D262" t="s">
        <v>14</v>
      </c>
      <c r="E262" t="s">
        <v>23</v>
      </c>
      <c r="F262">
        <v>2085</v>
      </c>
      <c r="G262" t="s">
        <v>12</v>
      </c>
      <c r="H262">
        <v>0.18740000000000001</v>
      </c>
      <c r="I262" t="s">
        <v>13</v>
      </c>
    </row>
    <row r="263" spans="1:9" x14ac:dyDescent="0.25">
      <c r="A263">
        <v>40872</v>
      </c>
      <c r="B263" t="s">
        <v>8</v>
      </c>
      <c r="C263" t="s">
        <v>9</v>
      </c>
      <c r="D263" t="s">
        <v>14</v>
      </c>
      <c r="E263" t="s">
        <v>23</v>
      </c>
      <c r="F263">
        <v>2090</v>
      </c>
      <c r="G263" t="s">
        <v>12</v>
      </c>
      <c r="H263">
        <v>0.18740000000000001</v>
      </c>
      <c r="I263" t="s">
        <v>13</v>
      </c>
    </row>
    <row r="264" spans="1:9" x14ac:dyDescent="0.25">
      <c r="A264">
        <v>40938</v>
      </c>
      <c r="B264" t="s">
        <v>8</v>
      </c>
      <c r="C264" t="s">
        <v>9</v>
      </c>
      <c r="D264" t="s">
        <v>14</v>
      </c>
      <c r="E264" t="s">
        <v>23</v>
      </c>
      <c r="F264">
        <v>2095</v>
      </c>
      <c r="G264" t="s">
        <v>12</v>
      </c>
      <c r="H264">
        <v>0.18740000000000001</v>
      </c>
      <c r="I264" t="s">
        <v>13</v>
      </c>
    </row>
    <row r="265" spans="1:9" x14ac:dyDescent="0.25">
      <c r="A265">
        <v>41004</v>
      </c>
      <c r="B265" t="s">
        <v>8</v>
      </c>
      <c r="C265" t="s">
        <v>9</v>
      </c>
      <c r="D265" t="s">
        <v>14</v>
      </c>
      <c r="E265" t="s">
        <v>23</v>
      </c>
      <c r="F265">
        <v>2100</v>
      </c>
      <c r="G265" t="s">
        <v>12</v>
      </c>
      <c r="H265">
        <v>0.18740000000000001</v>
      </c>
      <c r="I265" t="s">
        <v>13</v>
      </c>
    </row>
    <row r="266" spans="1:9" x14ac:dyDescent="0.25">
      <c r="A266">
        <v>2560</v>
      </c>
      <c r="B266" t="s">
        <v>8</v>
      </c>
      <c r="C266" t="s">
        <v>9</v>
      </c>
      <c r="D266" t="s">
        <v>15</v>
      </c>
      <c r="E266" t="s">
        <v>11</v>
      </c>
      <c r="F266">
        <v>1975</v>
      </c>
      <c r="G266" t="s">
        <v>12</v>
      </c>
      <c r="H266">
        <v>0.97809999999999997</v>
      </c>
      <c r="I266" t="s">
        <v>13</v>
      </c>
    </row>
    <row r="267" spans="1:9" x14ac:dyDescent="0.25">
      <c r="A267">
        <v>2592</v>
      </c>
      <c r="B267" t="s">
        <v>8</v>
      </c>
      <c r="C267" t="s">
        <v>9</v>
      </c>
      <c r="D267" t="s">
        <v>15</v>
      </c>
      <c r="E267" t="s">
        <v>11</v>
      </c>
      <c r="F267">
        <v>1990</v>
      </c>
      <c r="G267" t="s">
        <v>12</v>
      </c>
      <c r="H267">
        <v>0.97809999999999997</v>
      </c>
      <c r="I267" t="s">
        <v>13</v>
      </c>
    </row>
    <row r="268" spans="1:9" x14ac:dyDescent="0.25">
      <c r="A268">
        <v>2624</v>
      </c>
      <c r="B268" t="s">
        <v>8</v>
      </c>
      <c r="C268" t="s">
        <v>9</v>
      </c>
      <c r="D268" t="s">
        <v>15</v>
      </c>
      <c r="E268" t="s">
        <v>11</v>
      </c>
      <c r="F268">
        <v>2005</v>
      </c>
      <c r="G268" t="s">
        <v>12</v>
      </c>
      <c r="H268">
        <v>0.97809999999999997</v>
      </c>
      <c r="I268" t="s">
        <v>13</v>
      </c>
    </row>
    <row r="269" spans="1:9" x14ac:dyDescent="0.25">
      <c r="A269">
        <v>2656</v>
      </c>
      <c r="B269" t="s">
        <v>8</v>
      </c>
      <c r="C269" t="s">
        <v>9</v>
      </c>
      <c r="D269" t="s">
        <v>15</v>
      </c>
      <c r="E269" t="s">
        <v>11</v>
      </c>
      <c r="F269">
        <v>2010</v>
      </c>
      <c r="G269" t="s">
        <v>12</v>
      </c>
      <c r="H269">
        <v>0.87960000000000005</v>
      </c>
      <c r="I269" t="s">
        <v>13</v>
      </c>
    </row>
    <row r="270" spans="1:9" x14ac:dyDescent="0.25">
      <c r="A270">
        <v>2688</v>
      </c>
      <c r="B270" t="s">
        <v>8</v>
      </c>
      <c r="C270" t="s">
        <v>9</v>
      </c>
      <c r="D270" t="s">
        <v>15</v>
      </c>
      <c r="E270" t="s">
        <v>11</v>
      </c>
      <c r="F270">
        <v>2015</v>
      </c>
      <c r="G270" t="s">
        <v>12</v>
      </c>
      <c r="H270">
        <v>0.78110000000000002</v>
      </c>
      <c r="I270" t="s">
        <v>13</v>
      </c>
    </row>
    <row r="271" spans="1:9" x14ac:dyDescent="0.25">
      <c r="A271">
        <v>2744</v>
      </c>
      <c r="B271" t="s">
        <v>8</v>
      </c>
      <c r="C271" t="s">
        <v>9</v>
      </c>
      <c r="D271" t="s">
        <v>15</v>
      </c>
      <c r="E271" t="s">
        <v>11</v>
      </c>
      <c r="F271">
        <v>2020</v>
      </c>
      <c r="G271" t="s">
        <v>12</v>
      </c>
      <c r="H271">
        <v>0.69840000000000002</v>
      </c>
      <c r="I271" t="s">
        <v>13</v>
      </c>
    </row>
    <row r="272" spans="1:9" x14ac:dyDescent="0.25">
      <c r="A272">
        <v>2808</v>
      </c>
      <c r="B272" t="s">
        <v>8</v>
      </c>
      <c r="C272" t="s">
        <v>9</v>
      </c>
      <c r="D272" t="s">
        <v>15</v>
      </c>
      <c r="E272" t="s">
        <v>11</v>
      </c>
      <c r="F272">
        <v>2025</v>
      </c>
      <c r="G272" t="s">
        <v>12</v>
      </c>
      <c r="H272">
        <v>0.65639999999999998</v>
      </c>
      <c r="I272" t="s">
        <v>13</v>
      </c>
    </row>
    <row r="273" spans="1:9" x14ac:dyDescent="0.25">
      <c r="A273">
        <v>2872</v>
      </c>
      <c r="B273" t="s">
        <v>8</v>
      </c>
      <c r="C273" t="s">
        <v>9</v>
      </c>
      <c r="D273" t="s">
        <v>15</v>
      </c>
      <c r="E273" t="s">
        <v>11</v>
      </c>
      <c r="F273">
        <v>2030</v>
      </c>
      <c r="G273" t="s">
        <v>12</v>
      </c>
      <c r="H273">
        <v>0.61439999999999995</v>
      </c>
      <c r="I273" t="s">
        <v>13</v>
      </c>
    </row>
    <row r="274" spans="1:9" x14ac:dyDescent="0.25">
      <c r="A274">
        <v>2936</v>
      </c>
      <c r="B274" t="s">
        <v>8</v>
      </c>
      <c r="C274" t="s">
        <v>9</v>
      </c>
      <c r="D274" t="s">
        <v>15</v>
      </c>
      <c r="E274" t="s">
        <v>11</v>
      </c>
      <c r="F274">
        <v>2035</v>
      </c>
      <c r="G274" t="s">
        <v>12</v>
      </c>
      <c r="H274">
        <v>0.59699999999999998</v>
      </c>
      <c r="I274" t="s">
        <v>13</v>
      </c>
    </row>
    <row r="275" spans="1:9" x14ac:dyDescent="0.25">
      <c r="A275">
        <v>3000</v>
      </c>
      <c r="B275" t="s">
        <v>8</v>
      </c>
      <c r="C275" t="s">
        <v>9</v>
      </c>
      <c r="D275" t="s">
        <v>15</v>
      </c>
      <c r="E275" t="s">
        <v>11</v>
      </c>
      <c r="F275">
        <v>2040</v>
      </c>
      <c r="G275" t="s">
        <v>12</v>
      </c>
      <c r="H275">
        <v>0.5796</v>
      </c>
      <c r="I275" t="s">
        <v>13</v>
      </c>
    </row>
    <row r="276" spans="1:9" x14ac:dyDescent="0.25">
      <c r="A276">
        <v>3064</v>
      </c>
      <c r="B276" t="s">
        <v>8</v>
      </c>
      <c r="C276" t="s">
        <v>9</v>
      </c>
      <c r="D276" t="s">
        <v>15</v>
      </c>
      <c r="E276" t="s">
        <v>11</v>
      </c>
      <c r="F276">
        <v>2045</v>
      </c>
      <c r="G276" t="s">
        <v>12</v>
      </c>
      <c r="H276">
        <v>0.56940000000000002</v>
      </c>
      <c r="I276" t="s">
        <v>13</v>
      </c>
    </row>
    <row r="277" spans="1:9" x14ac:dyDescent="0.25">
      <c r="A277">
        <v>3128</v>
      </c>
      <c r="B277" t="s">
        <v>8</v>
      </c>
      <c r="C277" t="s">
        <v>9</v>
      </c>
      <c r="D277" t="s">
        <v>15</v>
      </c>
      <c r="E277" t="s">
        <v>11</v>
      </c>
      <c r="F277">
        <v>2050</v>
      </c>
      <c r="G277" t="s">
        <v>12</v>
      </c>
      <c r="H277">
        <v>0.55920000000000003</v>
      </c>
      <c r="I277" t="s">
        <v>13</v>
      </c>
    </row>
    <row r="278" spans="1:9" x14ac:dyDescent="0.25">
      <c r="A278">
        <v>3192</v>
      </c>
      <c r="B278" t="s">
        <v>8</v>
      </c>
      <c r="C278" t="s">
        <v>9</v>
      </c>
      <c r="D278" t="s">
        <v>15</v>
      </c>
      <c r="E278" t="s">
        <v>11</v>
      </c>
      <c r="F278">
        <v>2055</v>
      </c>
      <c r="G278" t="s">
        <v>12</v>
      </c>
      <c r="H278">
        <v>0.55869999999999997</v>
      </c>
      <c r="I278" t="s">
        <v>13</v>
      </c>
    </row>
    <row r="279" spans="1:9" x14ac:dyDescent="0.25">
      <c r="A279">
        <v>3256</v>
      </c>
      <c r="B279" t="s">
        <v>8</v>
      </c>
      <c r="C279" t="s">
        <v>9</v>
      </c>
      <c r="D279" t="s">
        <v>15</v>
      </c>
      <c r="E279" t="s">
        <v>11</v>
      </c>
      <c r="F279">
        <v>2060</v>
      </c>
      <c r="G279" t="s">
        <v>12</v>
      </c>
      <c r="H279">
        <v>0.55810000000000004</v>
      </c>
      <c r="I279" t="s">
        <v>13</v>
      </c>
    </row>
    <row r="280" spans="1:9" x14ac:dyDescent="0.25">
      <c r="A280">
        <v>3320</v>
      </c>
      <c r="B280" t="s">
        <v>8</v>
      </c>
      <c r="C280" t="s">
        <v>9</v>
      </c>
      <c r="D280" t="s">
        <v>15</v>
      </c>
      <c r="E280" t="s">
        <v>11</v>
      </c>
      <c r="F280">
        <v>2065</v>
      </c>
      <c r="G280" t="s">
        <v>12</v>
      </c>
      <c r="H280">
        <v>0.55810000000000004</v>
      </c>
      <c r="I280" t="s">
        <v>13</v>
      </c>
    </row>
    <row r="281" spans="1:9" x14ac:dyDescent="0.25">
      <c r="A281">
        <v>3384</v>
      </c>
      <c r="B281" t="s">
        <v>8</v>
      </c>
      <c r="C281" t="s">
        <v>9</v>
      </c>
      <c r="D281" t="s">
        <v>15</v>
      </c>
      <c r="E281" t="s">
        <v>11</v>
      </c>
      <c r="F281">
        <v>2070</v>
      </c>
      <c r="G281" t="s">
        <v>12</v>
      </c>
      <c r="H281">
        <v>0.55810000000000004</v>
      </c>
      <c r="I281" t="s">
        <v>13</v>
      </c>
    </row>
    <row r="282" spans="1:9" x14ac:dyDescent="0.25">
      <c r="A282">
        <v>3448</v>
      </c>
      <c r="B282" t="s">
        <v>8</v>
      </c>
      <c r="C282" t="s">
        <v>9</v>
      </c>
      <c r="D282" t="s">
        <v>15</v>
      </c>
      <c r="E282" t="s">
        <v>11</v>
      </c>
      <c r="F282">
        <v>2075</v>
      </c>
      <c r="G282" t="s">
        <v>12</v>
      </c>
      <c r="H282">
        <v>0.55810000000000004</v>
      </c>
      <c r="I282" t="s">
        <v>13</v>
      </c>
    </row>
    <row r="283" spans="1:9" x14ac:dyDescent="0.25">
      <c r="A283">
        <v>3512</v>
      </c>
      <c r="B283" t="s">
        <v>8</v>
      </c>
      <c r="C283" t="s">
        <v>9</v>
      </c>
      <c r="D283" t="s">
        <v>15</v>
      </c>
      <c r="E283" t="s">
        <v>11</v>
      </c>
      <c r="F283">
        <v>2080</v>
      </c>
      <c r="G283" t="s">
        <v>12</v>
      </c>
      <c r="H283">
        <v>0.55810000000000004</v>
      </c>
      <c r="I283" t="s">
        <v>13</v>
      </c>
    </row>
    <row r="284" spans="1:9" x14ac:dyDescent="0.25">
      <c r="A284">
        <v>3576</v>
      </c>
      <c r="B284" t="s">
        <v>8</v>
      </c>
      <c r="C284" t="s">
        <v>9</v>
      </c>
      <c r="D284" t="s">
        <v>15</v>
      </c>
      <c r="E284" t="s">
        <v>11</v>
      </c>
      <c r="F284">
        <v>2085</v>
      </c>
      <c r="G284" t="s">
        <v>12</v>
      </c>
      <c r="H284">
        <v>0.55810000000000004</v>
      </c>
      <c r="I284" t="s">
        <v>13</v>
      </c>
    </row>
    <row r="285" spans="1:9" x14ac:dyDescent="0.25">
      <c r="A285">
        <v>3640</v>
      </c>
      <c r="B285" t="s">
        <v>8</v>
      </c>
      <c r="C285" t="s">
        <v>9</v>
      </c>
      <c r="D285" t="s">
        <v>15</v>
      </c>
      <c r="E285" t="s">
        <v>11</v>
      </c>
      <c r="F285">
        <v>2090</v>
      </c>
      <c r="G285" t="s">
        <v>12</v>
      </c>
      <c r="H285">
        <v>0.55810000000000004</v>
      </c>
      <c r="I285" t="s">
        <v>13</v>
      </c>
    </row>
    <row r="286" spans="1:9" x14ac:dyDescent="0.25">
      <c r="A286">
        <v>3704</v>
      </c>
      <c r="B286" t="s">
        <v>8</v>
      </c>
      <c r="C286" t="s">
        <v>9</v>
      </c>
      <c r="D286" t="s">
        <v>15</v>
      </c>
      <c r="E286" t="s">
        <v>11</v>
      </c>
      <c r="F286">
        <v>2095</v>
      </c>
      <c r="G286" t="s">
        <v>12</v>
      </c>
      <c r="H286">
        <v>0.55810000000000004</v>
      </c>
      <c r="I286" t="s">
        <v>13</v>
      </c>
    </row>
    <row r="287" spans="1:9" x14ac:dyDescent="0.25">
      <c r="A287">
        <v>3768</v>
      </c>
      <c r="B287" t="s">
        <v>8</v>
      </c>
      <c r="C287" t="s">
        <v>9</v>
      </c>
      <c r="D287" t="s">
        <v>15</v>
      </c>
      <c r="E287" t="s">
        <v>11</v>
      </c>
      <c r="F287">
        <v>2100</v>
      </c>
      <c r="G287" t="s">
        <v>12</v>
      </c>
      <c r="H287">
        <v>0.55810000000000004</v>
      </c>
      <c r="I287" t="s">
        <v>13</v>
      </c>
    </row>
    <row r="288" spans="1:9" x14ac:dyDescent="0.25">
      <c r="A288">
        <v>41042</v>
      </c>
      <c r="B288" t="s">
        <v>8</v>
      </c>
      <c r="C288" t="s">
        <v>9</v>
      </c>
      <c r="D288" t="s">
        <v>15</v>
      </c>
      <c r="E288" t="s">
        <v>23</v>
      </c>
      <c r="F288">
        <v>1975</v>
      </c>
      <c r="G288" t="s">
        <v>12</v>
      </c>
      <c r="H288">
        <v>0.25430000000000003</v>
      </c>
      <c r="I288" t="s">
        <v>13</v>
      </c>
    </row>
    <row r="289" spans="1:9" x14ac:dyDescent="0.25">
      <c r="A289">
        <v>41074</v>
      </c>
      <c r="B289" t="s">
        <v>8</v>
      </c>
      <c r="C289" t="s">
        <v>9</v>
      </c>
      <c r="D289" t="s">
        <v>15</v>
      </c>
      <c r="E289" t="s">
        <v>23</v>
      </c>
      <c r="F289">
        <v>1990</v>
      </c>
      <c r="G289" t="s">
        <v>12</v>
      </c>
      <c r="H289">
        <v>0.25430000000000003</v>
      </c>
      <c r="I289" t="s">
        <v>13</v>
      </c>
    </row>
    <row r="290" spans="1:9" x14ac:dyDescent="0.25">
      <c r="A290">
        <v>41178</v>
      </c>
      <c r="B290" t="s">
        <v>8</v>
      </c>
      <c r="C290" t="s">
        <v>9</v>
      </c>
      <c r="D290" t="s">
        <v>15</v>
      </c>
      <c r="E290" t="s">
        <v>23</v>
      </c>
      <c r="F290">
        <v>2005</v>
      </c>
      <c r="G290" t="s">
        <v>12</v>
      </c>
      <c r="H290">
        <v>0.2712</v>
      </c>
      <c r="I290" t="s">
        <v>13</v>
      </c>
    </row>
    <row r="291" spans="1:9" x14ac:dyDescent="0.25">
      <c r="A291">
        <v>41306</v>
      </c>
      <c r="B291" t="s">
        <v>8</v>
      </c>
      <c r="C291" t="s">
        <v>9</v>
      </c>
      <c r="D291" t="s">
        <v>15</v>
      </c>
      <c r="E291" t="s">
        <v>23</v>
      </c>
      <c r="F291">
        <v>2010</v>
      </c>
      <c r="G291" t="s">
        <v>12</v>
      </c>
      <c r="H291">
        <v>0.2712</v>
      </c>
      <c r="I291" t="s">
        <v>13</v>
      </c>
    </row>
    <row r="292" spans="1:9" x14ac:dyDescent="0.25">
      <c r="A292">
        <v>41434</v>
      </c>
      <c r="B292" t="s">
        <v>8</v>
      </c>
      <c r="C292" t="s">
        <v>9</v>
      </c>
      <c r="D292" t="s">
        <v>15</v>
      </c>
      <c r="E292" t="s">
        <v>23</v>
      </c>
      <c r="F292">
        <v>2015</v>
      </c>
      <c r="G292" t="s">
        <v>12</v>
      </c>
      <c r="H292">
        <v>0.2712</v>
      </c>
      <c r="I292" t="s">
        <v>13</v>
      </c>
    </row>
    <row r="293" spans="1:9" x14ac:dyDescent="0.25">
      <c r="A293">
        <v>41586</v>
      </c>
      <c r="B293" t="s">
        <v>8</v>
      </c>
      <c r="C293" t="s">
        <v>9</v>
      </c>
      <c r="D293" t="s">
        <v>15</v>
      </c>
      <c r="E293" t="s">
        <v>23</v>
      </c>
      <c r="F293">
        <v>2020</v>
      </c>
      <c r="G293" t="s">
        <v>12</v>
      </c>
      <c r="H293">
        <v>0.2767</v>
      </c>
      <c r="I293" t="s">
        <v>13</v>
      </c>
    </row>
    <row r="294" spans="1:9" x14ac:dyDescent="0.25">
      <c r="A294">
        <v>41746</v>
      </c>
      <c r="B294" t="s">
        <v>8</v>
      </c>
      <c r="C294" t="s">
        <v>9</v>
      </c>
      <c r="D294" t="s">
        <v>15</v>
      </c>
      <c r="E294" t="s">
        <v>23</v>
      </c>
      <c r="F294">
        <v>2025</v>
      </c>
      <c r="G294" t="s">
        <v>12</v>
      </c>
      <c r="H294">
        <v>0.28339999999999999</v>
      </c>
      <c r="I294" t="s">
        <v>13</v>
      </c>
    </row>
    <row r="295" spans="1:9" x14ac:dyDescent="0.25">
      <c r="A295">
        <v>41906</v>
      </c>
      <c r="B295" t="s">
        <v>8</v>
      </c>
      <c r="C295" t="s">
        <v>9</v>
      </c>
      <c r="D295" t="s">
        <v>15</v>
      </c>
      <c r="E295" t="s">
        <v>23</v>
      </c>
      <c r="F295">
        <v>2030</v>
      </c>
      <c r="G295" t="s">
        <v>12</v>
      </c>
      <c r="H295">
        <v>0.28970000000000001</v>
      </c>
      <c r="I295" t="s">
        <v>13</v>
      </c>
    </row>
    <row r="296" spans="1:9" x14ac:dyDescent="0.25">
      <c r="A296">
        <v>42066</v>
      </c>
      <c r="B296" t="s">
        <v>8</v>
      </c>
      <c r="C296" t="s">
        <v>9</v>
      </c>
      <c r="D296" t="s">
        <v>15</v>
      </c>
      <c r="E296" t="s">
        <v>23</v>
      </c>
      <c r="F296">
        <v>2035</v>
      </c>
      <c r="G296" t="s">
        <v>12</v>
      </c>
      <c r="H296">
        <v>0.2913</v>
      </c>
      <c r="I296" t="s">
        <v>13</v>
      </c>
    </row>
    <row r="297" spans="1:9" x14ac:dyDescent="0.25">
      <c r="A297">
        <v>42154</v>
      </c>
      <c r="B297" t="s">
        <v>8</v>
      </c>
      <c r="C297" t="s">
        <v>9</v>
      </c>
      <c r="D297" t="s">
        <v>15</v>
      </c>
      <c r="E297" t="s">
        <v>23</v>
      </c>
      <c r="F297">
        <v>2040</v>
      </c>
      <c r="G297" t="s">
        <v>12</v>
      </c>
      <c r="H297">
        <v>0.29289999999999999</v>
      </c>
      <c r="I297" t="s">
        <v>13</v>
      </c>
    </row>
    <row r="298" spans="1:9" x14ac:dyDescent="0.25">
      <c r="A298">
        <v>42218</v>
      </c>
      <c r="B298" t="s">
        <v>8</v>
      </c>
      <c r="C298" t="s">
        <v>9</v>
      </c>
      <c r="D298" t="s">
        <v>15</v>
      </c>
      <c r="E298" t="s">
        <v>23</v>
      </c>
      <c r="F298">
        <v>2045</v>
      </c>
      <c r="G298" t="s">
        <v>12</v>
      </c>
      <c r="H298">
        <v>0.2949</v>
      </c>
      <c r="I298" t="s">
        <v>13</v>
      </c>
    </row>
    <row r="299" spans="1:9" x14ac:dyDescent="0.25">
      <c r="A299">
        <v>42282</v>
      </c>
      <c r="B299" t="s">
        <v>8</v>
      </c>
      <c r="C299" t="s">
        <v>9</v>
      </c>
      <c r="D299" t="s">
        <v>15</v>
      </c>
      <c r="E299" t="s">
        <v>23</v>
      </c>
      <c r="F299">
        <v>2050</v>
      </c>
      <c r="G299" t="s">
        <v>12</v>
      </c>
      <c r="H299">
        <v>0.2969</v>
      </c>
      <c r="I299" t="s">
        <v>13</v>
      </c>
    </row>
    <row r="300" spans="1:9" x14ac:dyDescent="0.25">
      <c r="A300">
        <v>42346</v>
      </c>
      <c r="B300" t="s">
        <v>8</v>
      </c>
      <c r="C300" t="s">
        <v>9</v>
      </c>
      <c r="D300" t="s">
        <v>15</v>
      </c>
      <c r="E300" t="s">
        <v>23</v>
      </c>
      <c r="F300">
        <v>2055</v>
      </c>
      <c r="G300" t="s">
        <v>12</v>
      </c>
      <c r="H300">
        <v>0.29699999999999999</v>
      </c>
      <c r="I300" t="s">
        <v>13</v>
      </c>
    </row>
    <row r="301" spans="1:9" x14ac:dyDescent="0.25">
      <c r="A301">
        <v>42410</v>
      </c>
      <c r="B301" t="s">
        <v>8</v>
      </c>
      <c r="C301" t="s">
        <v>9</v>
      </c>
      <c r="D301" t="s">
        <v>15</v>
      </c>
      <c r="E301" t="s">
        <v>23</v>
      </c>
      <c r="F301">
        <v>2060</v>
      </c>
      <c r="G301" t="s">
        <v>12</v>
      </c>
      <c r="H301">
        <v>0.29709999999999998</v>
      </c>
      <c r="I301" t="s">
        <v>13</v>
      </c>
    </row>
    <row r="302" spans="1:9" x14ac:dyDescent="0.25">
      <c r="A302">
        <v>42474</v>
      </c>
      <c r="B302" t="s">
        <v>8</v>
      </c>
      <c r="C302" t="s">
        <v>9</v>
      </c>
      <c r="D302" t="s">
        <v>15</v>
      </c>
      <c r="E302" t="s">
        <v>23</v>
      </c>
      <c r="F302">
        <v>2065</v>
      </c>
      <c r="G302" t="s">
        <v>12</v>
      </c>
      <c r="H302">
        <v>0.29709999999999998</v>
      </c>
      <c r="I302" t="s">
        <v>13</v>
      </c>
    </row>
    <row r="303" spans="1:9" x14ac:dyDescent="0.25">
      <c r="A303">
        <v>42538</v>
      </c>
      <c r="B303" t="s">
        <v>8</v>
      </c>
      <c r="C303" t="s">
        <v>9</v>
      </c>
      <c r="D303" t="s">
        <v>15</v>
      </c>
      <c r="E303" t="s">
        <v>23</v>
      </c>
      <c r="F303">
        <v>2070</v>
      </c>
      <c r="G303" t="s">
        <v>12</v>
      </c>
      <c r="H303">
        <v>0.29709999999999998</v>
      </c>
      <c r="I303" t="s">
        <v>13</v>
      </c>
    </row>
    <row r="304" spans="1:9" x14ac:dyDescent="0.25">
      <c r="A304">
        <v>42602</v>
      </c>
      <c r="B304" t="s">
        <v>8</v>
      </c>
      <c r="C304" t="s">
        <v>9</v>
      </c>
      <c r="D304" t="s">
        <v>15</v>
      </c>
      <c r="E304" t="s">
        <v>23</v>
      </c>
      <c r="F304">
        <v>2075</v>
      </c>
      <c r="G304" t="s">
        <v>12</v>
      </c>
      <c r="H304">
        <v>0.29709999999999998</v>
      </c>
      <c r="I304" t="s">
        <v>13</v>
      </c>
    </row>
    <row r="305" spans="1:9" x14ac:dyDescent="0.25">
      <c r="A305">
        <v>42666</v>
      </c>
      <c r="B305" t="s">
        <v>8</v>
      </c>
      <c r="C305" t="s">
        <v>9</v>
      </c>
      <c r="D305" t="s">
        <v>15</v>
      </c>
      <c r="E305" t="s">
        <v>23</v>
      </c>
      <c r="F305">
        <v>2080</v>
      </c>
      <c r="G305" t="s">
        <v>12</v>
      </c>
      <c r="H305">
        <v>0.29709999999999998</v>
      </c>
      <c r="I305" t="s">
        <v>13</v>
      </c>
    </row>
    <row r="306" spans="1:9" x14ac:dyDescent="0.25">
      <c r="A306">
        <v>42730</v>
      </c>
      <c r="B306" t="s">
        <v>8</v>
      </c>
      <c r="C306" t="s">
        <v>9</v>
      </c>
      <c r="D306" t="s">
        <v>15</v>
      </c>
      <c r="E306" t="s">
        <v>23</v>
      </c>
      <c r="F306">
        <v>2085</v>
      </c>
      <c r="G306" t="s">
        <v>12</v>
      </c>
      <c r="H306">
        <v>0.29709999999999998</v>
      </c>
      <c r="I306" t="s">
        <v>13</v>
      </c>
    </row>
    <row r="307" spans="1:9" x14ac:dyDescent="0.25">
      <c r="A307">
        <v>42794</v>
      </c>
      <c r="B307" t="s">
        <v>8</v>
      </c>
      <c r="C307" t="s">
        <v>9</v>
      </c>
      <c r="D307" t="s">
        <v>15</v>
      </c>
      <c r="E307" t="s">
        <v>23</v>
      </c>
      <c r="F307">
        <v>2090</v>
      </c>
      <c r="G307" t="s">
        <v>12</v>
      </c>
      <c r="H307">
        <v>0.29709999999999998</v>
      </c>
      <c r="I307" t="s">
        <v>13</v>
      </c>
    </row>
    <row r="308" spans="1:9" x14ac:dyDescent="0.25">
      <c r="A308">
        <v>42858</v>
      </c>
      <c r="B308" t="s">
        <v>8</v>
      </c>
      <c r="C308" t="s">
        <v>9</v>
      </c>
      <c r="D308" t="s">
        <v>15</v>
      </c>
      <c r="E308" t="s">
        <v>23</v>
      </c>
      <c r="F308">
        <v>2095</v>
      </c>
      <c r="G308" t="s">
        <v>12</v>
      </c>
      <c r="H308">
        <v>0.29709999999999998</v>
      </c>
      <c r="I308" t="s">
        <v>13</v>
      </c>
    </row>
    <row r="309" spans="1:9" x14ac:dyDescent="0.25">
      <c r="A309">
        <v>42922</v>
      </c>
      <c r="B309" t="s">
        <v>8</v>
      </c>
      <c r="C309" t="s">
        <v>9</v>
      </c>
      <c r="D309" t="s">
        <v>15</v>
      </c>
      <c r="E309" t="s">
        <v>23</v>
      </c>
      <c r="F309">
        <v>2100</v>
      </c>
      <c r="G309" t="s">
        <v>12</v>
      </c>
      <c r="H309">
        <v>0.29709999999999998</v>
      </c>
      <c r="I309" t="s">
        <v>13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74F10-5D43-4B8B-A92A-39EAE46AB3AA}">
  <dimension ref="A1:S27"/>
  <sheetViews>
    <sheetView tabSelected="1" workbookViewId="0">
      <selection activeCell="F4" sqref="F4"/>
    </sheetView>
  </sheetViews>
  <sheetFormatPr defaultRowHeight="15" x14ac:dyDescent="0.25"/>
  <sheetData>
    <row r="1" spans="1:19" x14ac:dyDescent="0.25">
      <c r="D1" t="s">
        <v>28</v>
      </c>
      <c r="F1" s="5">
        <f>((R17/H11)^(1/($F$17-$F$11))-1)</f>
        <v>-1.1323506843002873E-2</v>
      </c>
    </row>
    <row r="2" spans="1:19" x14ac:dyDescent="0.25">
      <c r="D2" t="s">
        <v>35</v>
      </c>
    </row>
    <row r="3" spans="1:19" x14ac:dyDescent="0.25">
      <c r="F3" s="4"/>
    </row>
    <row r="5" spans="1:19" x14ac:dyDescent="0.25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s="8" t="s">
        <v>24</v>
      </c>
      <c r="L5" t="s">
        <v>0</v>
      </c>
      <c r="M5" t="s">
        <v>1</v>
      </c>
      <c r="N5" t="s">
        <v>2</v>
      </c>
      <c r="O5" t="s">
        <v>3</v>
      </c>
      <c r="P5" t="s">
        <v>4</v>
      </c>
      <c r="Q5" t="s">
        <v>5</v>
      </c>
      <c r="R5" t="s">
        <v>6</v>
      </c>
      <c r="S5" t="s">
        <v>7</v>
      </c>
    </row>
    <row r="6" spans="1:19" x14ac:dyDescent="0.25">
      <c r="A6">
        <v>5136</v>
      </c>
      <c r="B6" t="s">
        <v>34</v>
      </c>
      <c r="C6" t="s">
        <v>16</v>
      </c>
      <c r="D6" t="s">
        <v>17</v>
      </c>
      <c r="E6" t="s">
        <v>11</v>
      </c>
      <c r="F6">
        <v>1975</v>
      </c>
      <c r="G6" t="s">
        <v>12</v>
      </c>
      <c r="H6">
        <v>6.7900000000000002E-2</v>
      </c>
      <c r="I6" t="s">
        <v>13</v>
      </c>
      <c r="J6" s="7">
        <f>H6</f>
        <v>6.7900000000000002E-2</v>
      </c>
      <c r="K6">
        <v>49084</v>
      </c>
      <c r="L6" t="s">
        <v>34</v>
      </c>
      <c r="M6" t="s">
        <v>16</v>
      </c>
      <c r="N6" t="s">
        <v>17</v>
      </c>
      <c r="O6" t="s">
        <v>23</v>
      </c>
      <c r="P6">
        <v>1975</v>
      </c>
      <c r="Q6" t="s">
        <v>12</v>
      </c>
      <c r="R6">
        <v>2.18E-2</v>
      </c>
      <c r="S6" t="s">
        <v>13</v>
      </c>
    </row>
    <row r="7" spans="1:19" x14ac:dyDescent="0.25">
      <c r="A7">
        <v>5170</v>
      </c>
      <c r="B7" t="s">
        <v>34</v>
      </c>
      <c r="C7" t="s">
        <v>16</v>
      </c>
      <c r="D7" t="s">
        <v>17</v>
      </c>
      <c r="E7" t="s">
        <v>11</v>
      </c>
      <c r="F7">
        <v>1990</v>
      </c>
      <c r="G7" t="s">
        <v>12</v>
      </c>
      <c r="H7">
        <v>6.7900000000000002E-2</v>
      </c>
      <c r="I7" t="s">
        <v>13</v>
      </c>
      <c r="J7" s="7">
        <f t="shared" ref="J7:J11" si="0">H7</f>
        <v>6.7900000000000002E-2</v>
      </c>
      <c r="K7">
        <v>49118</v>
      </c>
      <c r="L7" t="s">
        <v>34</v>
      </c>
      <c r="M7" t="s">
        <v>16</v>
      </c>
      <c r="N7" t="s">
        <v>17</v>
      </c>
      <c r="O7" t="s">
        <v>23</v>
      </c>
      <c r="P7">
        <v>1990</v>
      </c>
      <c r="Q7" t="s">
        <v>12</v>
      </c>
      <c r="R7">
        <v>2.18E-2</v>
      </c>
      <c r="S7" t="s">
        <v>13</v>
      </c>
    </row>
    <row r="8" spans="1:19" x14ac:dyDescent="0.25">
      <c r="A8">
        <v>5282</v>
      </c>
      <c r="B8" t="s">
        <v>34</v>
      </c>
      <c r="C8" t="s">
        <v>16</v>
      </c>
      <c r="D8" t="s">
        <v>17</v>
      </c>
      <c r="E8" t="s">
        <v>11</v>
      </c>
      <c r="F8">
        <v>2005</v>
      </c>
      <c r="G8" t="s">
        <v>12</v>
      </c>
      <c r="H8">
        <v>5.6099999999999997E-2</v>
      </c>
      <c r="I8" t="s">
        <v>13</v>
      </c>
      <c r="J8" s="7">
        <f t="shared" si="0"/>
        <v>5.6099999999999997E-2</v>
      </c>
      <c r="K8">
        <v>49230</v>
      </c>
      <c r="L8" t="s">
        <v>34</v>
      </c>
      <c r="M8" t="s">
        <v>16</v>
      </c>
      <c r="N8" t="s">
        <v>17</v>
      </c>
      <c r="O8" t="s">
        <v>23</v>
      </c>
      <c r="P8">
        <v>2005</v>
      </c>
      <c r="Q8" t="s">
        <v>12</v>
      </c>
      <c r="R8">
        <v>1.9199999999999998E-2</v>
      </c>
      <c r="S8" t="s">
        <v>13</v>
      </c>
    </row>
    <row r="9" spans="1:19" x14ac:dyDescent="0.25">
      <c r="A9">
        <v>5418</v>
      </c>
      <c r="B9" t="s">
        <v>34</v>
      </c>
      <c r="C9" t="s">
        <v>16</v>
      </c>
      <c r="D9" t="s">
        <v>17</v>
      </c>
      <c r="E9" t="s">
        <v>11</v>
      </c>
      <c r="F9">
        <v>2010</v>
      </c>
      <c r="G9" t="s">
        <v>12</v>
      </c>
      <c r="H9">
        <v>4.8800000000000003E-2</v>
      </c>
      <c r="I9" t="s">
        <v>13</v>
      </c>
      <c r="J9" s="7">
        <f t="shared" si="0"/>
        <v>4.8800000000000003E-2</v>
      </c>
      <c r="K9">
        <v>49366</v>
      </c>
      <c r="L9" t="s">
        <v>34</v>
      </c>
      <c r="M9" t="s">
        <v>16</v>
      </c>
      <c r="N9" t="s">
        <v>17</v>
      </c>
      <c r="O9" t="s">
        <v>23</v>
      </c>
      <c r="P9">
        <v>2010</v>
      </c>
      <c r="Q9" t="s">
        <v>12</v>
      </c>
      <c r="R9">
        <v>1.9699999999999999E-2</v>
      </c>
      <c r="S9" t="s">
        <v>13</v>
      </c>
    </row>
    <row r="10" spans="1:19" x14ac:dyDescent="0.25">
      <c r="A10">
        <v>5554</v>
      </c>
      <c r="B10" t="s">
        <v>34</v>
      </c>
      <c r="C10" t="s">
        <v>16</v>
      </c>
      <c r="D10" t="s">
        <v>17</v>
      </c>
      <c r="E10" t="s">
        <v>11</v>
      </c>
      <c r="F10">
        <v>2015</v>
      </c>
      <c r="G10" t="s">
        <v>12</v>
      </c>
      <c r="H10">
        <v>4.1700000000000001E-2</v>
      </c>
      <c r="I10" t="s">
        <v>13</v>
      </c>
      <c r="J10" s="7">
        <f t="shared" si="0"/>
        <v>4.1700000000000001E-2</v>
      </c>
      <c r="K10">
        <v>49502</v>
      </c>
      <c r="L10" t="s">
        <v>34</v>
      </c>
      <c r="M10" t="s">
        <v>16</v>
      </c>
      <c r="N10" t="s">
        <v>17</v>
      </c>
      <c r="O10" t="s">
        <v>23</v>
      </c>
      <c r="P10">
        <v>2015</v>
      </c>
      <c r="Q10" t="s">
        <v>12</v>
      </c>
      <c r="R10">
        <v>2.0199999999999999E-2</v>
      </c>
      <c r="S10" t="s">
        <v>13</v>
      </c>
    </row>
    <row r="11" spans="1:19" x14ac:dyDescent="0.25">
      <c r="A11">
        <v>5716</v>
      </c>
      <c r="B11" t="s">
        <v>34</v>
      </c>
      <c r="C11" t="s">
        <v>16</v>
      </c>
      <c r="D11" t="s">
        <v>17</v>
      </c>
      <c r="E11" t="s">
        <v>11</v>
      </c>
      <c r="F11">
        <v>2020</v>
      </c>
      <c r="G11" t="s">
        <v>12</v>
      </c>
      <c r="H11">
        <v>3.49E-2</v>
      </c>
      <c r="I11" t="s">
        <v>13</v>
      </c>
      <c r="J11" s="7">
        <f t="shared" si="0"/>
        <v>3.49E-2</v>
      </c>
      <c r="K11">
        <v>49664</v>
      </c>
      <c r="L11" t="s">
        <v>34</v>
      </c>
      <c r="M11" t="s">
        <v>16</v>
      </c>
      <c r="N11" t="s">
        <v>17</v>
      </c>
      <c r="O11" t="s">
        <v>23</v>
      </c>
      <c r="P11">
        <v>2020</v>
      </c>
      <c r="Q11" t="s">
        <v>12</v>
      </c>
      <c r="R11">
        <v>2.0799999999999999E-2</v>
      </c>
      <c r="S11" t="s">
        <v>13</v>
      </c>
    </row>
    <row r="12" spans="1:19" x14ac:dyDescent="0.25">
      <c r="A12">
        <v>5886</v>
      </c>
      <c r="B12" t="s">
        <v>34</v>
      </c>
      <c r="C12" t="s">
        <v>16</v>
      </c>
      <c r="D12" t="s">
        <v>17</v>
      </c>
      <c r="E12" t="s">
        <v>11</v>
      </c>
      <c r="F12">
        <v>2025</v>
      </c>
      <c r="G12" t="s">
        <v>12</v>
      </c>
      <c r="H12">
        <v>3.49E-2</v>
      </c>
      <c r="I12" t="s">
        <v>13</v>
      </c>
      <c r="J12" s="7">
        <f>J11*(1+$F$1)^5</f>
        <v>3.2968293608786392E-2</v>
      </c>
      <c r="K12">
        <v>49834</v>
      </c>
      <c r="L12" t="s">
        <v>34</v>
      </c>
      <c r="M12" t="s">
        <v>16</v>
      </c>
      <c r="N12" t="s">
        <v>17</v>
      </c>
      <c r="O12" t="s">
        <v>23</v>
      </c>
      <c r="P12">
        <v>2025</v>
      </c>
      <c r="Q12" t="s">
        <v>12</v>
      </c>
      <c r="R12">
        <v>2.1399999999999999E-2</v>
      </c>
      <c r="S12" t="s">
        <v>13</v>
      </c>
    </row>
    <row r="13" spans="1:19" x14ac:dyDescent="0.25">
      <c r="A13">
        <v>6056</v>
      </c>
      <c r="B13" t="s">
        <v>34</v>
      </c>
      <c r="C13" t="s">
        <v>16</v>
      </c>
      <c r="D13" t="s">
        <v>17</v>
      </c>
      <c r="E13" t="s">
        <v>11</v>
      </c>
      <c r="F13">
        <v>2030</v>
      </c>
      <c r="G13" t="s">
        <v>12</v>
      </c>
      <c r="H13">
        <v>3.49E-2</v>
      </c>
      <c r="I13" t="s">
        <v>13</v>
      </c>
      <c r="J13" s="7">
        <f t="shared" ref="J13:J17" si="1">J12*(1+$F$1)^5</f>
        <v>3.1143506689832252E-2</v>
      </c>
      <c r="K13">
        <v>50004</v>
      </c>
      <c r="L13" t="s">
        <v>34</v>
      </c>
      <c r="M13" t="s">
        <v>16</v>
      </c>
      <c r="N13" t="s">
        <v>17</v>
      </c>
      <c r="O13" t="s">
        <v>23</v>
      </c>
      <c r="P13">
        <v>2030</v>
      </c>
      <c r="Q13" t="s">
        <v>12</v>
      </c>
      <c r="R13">
        <v>2.1999999999999999E-2</v>
      </c>
      <c r="S13" t="s">
        <v>13</v>
      </c>
    </row>
    <row r="14" spans="1:19" x14ac:dyDescent="0.25">
      <c r="A14">
        <v>6226</v>
      </c>
      <c r="B14" t="s">
        <v>34</v>
      </c>
      <c r="C14" t="s">
        <v>16</v>
      </c>
      <c r="D14" t="s">
        <v>17</v>
      </c>
      <c r="E14" t="s">
        <v>11</v>
      </c>
      <c r="F14">
        <v>2035</v>
      </c>
      <c r="G14" t="s">
        <v>12</v>
      </c>
      <c r="H14">
        <v>3.5000000000000003E-2</v>
      </c>
      <c r="I14" t="s">
        <v>13</v>
      </c>
      <c r="J14" s="7">
        <f t="shared" si="1"/>
        <v>2.9419721276721857E-2</v>
      </c>
      <c r="K14" s="11">
        <v>50174</v>
      </c>
      <c r="L14" t="s">
        <v>34</v>
      </c>
      <c r="M14" s="11" t="s">
        <v>16</v>
      </c>
      <c r="N14" s="11" t="s">
        <v>17</v>
      </c>
      <c r="O14" s="11" t="s">
        <v>23</v>
      </c>
      <c r="P14" s="11">
        <v>2035</v>
      </c>
      <c r="Q14" s="11" t="s">
        <v>12</v>
      </c>
      <c r="R14" s="11">
        <v>2.2599999999999999E-2</v>
      </c>
      <c r="S14" s="11" t="s">
        <v>13</v>
      </c>
    </row>
    <row r="15" spans="1:19" x14ac:dyDescent="0.25">
      <c r="A15">
        <v>6318</v>
      </c>
      <c r="B15" t="s">
        <v>34</v>
      </c>
      <c r="C15" t="s">
        <v>16</v>
      </c>
      <c r="D15" t="s">
        <v>17</v>
      </c>
      <c r="E15" t="s">
        <v>11</v>
      </c>
      <c r="F15">
        <v>2040</v>
      </c>
      <c r="G15" t="s">
        <v>12</v>
      </c>
      <c r="H15">
        <v>3.5200000000000002E-2</v>
      </c>
      <c r="I15" t="s">
        <v>13</v>
      </c>
      <c r="J15" s="7">
        <f t="shared" si="1"/>
        <v>2.7791346961020806E-2</v>
      </c>
      <c r="K15">
        <v>50266</v>
      </c>
      <c r="L15" t="s">
        <v>34</v>
      </c>
      <c r="M15" t="s">
        <v>16</v>
      </c>
      <c r="N15" t="s">
        <v>17</v>
      </c>
      <c r="O15" t="s">
        <v>23</v>
      </c>
      <c r="P15">
        <v>2040</v>
      </c>
      <c r="Q15" t="s">
        <v>12</v>
      </c>
      <c r="R15">
        <v>2.3300000000000001E-2</v>
      </c>
      <c r="S15" t="s">
        <v>13</v>
      </c>
    </row>
    <row r="16" spans="1:19" x14ac:dyDescent="0.25">
      <c r="A16">
        <v>6386</v>
      </c>
      <c r="B16" t="s">
        <v>34</v>
      </c>
      <c r="C16" t="s">
        <v>16</v>
      </c>
      <c r="D16" t="s">
        <v>17</v>
      </c>
      <c r="E16" t="s">
        <v>11</v>
      </c>
      <c r="F16">
        <v>2045</v>
      </c>
      <c r="G16" t="s">
        <v>12</v>
      </c>
      <c r="H16">
        <v>3.5299999999999998E-2</v>
      </c>
      <c r="I16" t="s">
        <v>13</v>
      </c>
      <c r="J16" s="7">
        <f t="shared" si="1"/>
        <v>2.625310276202256E-2</v>
      </c>
      <c r="K16">
        <v>50334</v>
      </c>
      <c r="L16" t="s">
        <v>34</v>
      </c>
      <c r="M16" t="s">
        <v>16</v>
      </c>
      <c r="N16" t="s">
        <v>17</v>
      </c>
      <c r="O16" t="s">
        <v>23</v>
      </c>
      <c r="P16">
        <v>2045</v>
      </c>
      <c r="Q16" t="s">
        <v>12</v>
      </c>
      <c r="R16">
        <v>2.4E-2</v>
      </c>
      <c r="S16" t="s">
        <v>13</v>
      </c>
    </row>
    <row r="17" spans="1:19" x14ac:dyDescent="0.25">
      <c r="A17">
        <v>6454</v>
      </c>
      <c r="B17" t="s">
        <v>34</v>
      </c>
      <c r="C17" t="s">
        <v>16</v>
      </c>
      <c r="D17" t="s">
        <v>17</v>
      </c>
      <c r="E17" t="s">
        <v>11</v>
      </c>
      <c r="F17">
        <v>2050</v>
      </c>
      <c r="G17" t="s">
        <v>12</v>
      </c>
      <c r="H17">
        <v>3.5499999999999997E-2</v>
      </c>
      <c r="I17" t="s">
        <v>13</v>
      </c>
      <c r="J17" s="12">
        <f t="shared" si="1"/>
        <v>2.480000000000002E-2</v>
      </c>
      <c r="K17">
        <v>50402</v>
      </c>
      <c r="L17" t="s">
        <v>34</v>
      </c>
      <c r="M17" t="s">
        <v>16</v>
      </c>
      <c r="N17" t="s">
        <v>17</v>
      </c>
      <c r="O17" t="s">
        <v>23</v>
      </c>
      <c r="P17">
        <v>2050</v>
      </c>
      <c r="Q17" t="s">
        <v>12</v>
      </c>
      <c r="R17" s="10">
        <v>2.4799999999999999E-2</v>
      </c>
      <c r="S17" t="s">
        <v>13</v>
      </c>
    </row>
    <row r="18" spans="1:19" x14ac:dyDescent="0.25">
      <c r="A18">
        <v>6522</v>
      </c>
      <c r="B18" t="s">
        <v>34</v>
      </c>
      <c r="C18" t="s">
        <v>16</v>
      </c>
      <c r="D18" t="s">
        <v>17</v>
      </c>
      <c r="E18" t="s">
        <v>11</v>
      </c>
      <c r="F18">
        <v>2055</v>
      </c>
      <c r="G18" t="s">
        <v>12</v>
      </c>
      <c r="H18">
        <v>3.5000000000000003E-2</v>
      </c>
      <c r="I18" t="s">
        <v>13</v>
      </c>
      <c r="J18" s="7">
        <f t="shared" ref="J18:J27" si="2">R18</f>
        <v>2.4799999999999999E-2</v>
      </c>
      <c r="K18">
        <v>50470</v>
      </c>
      <c r="L18" t="s">
        <v>34</v>
      </c>
      <c r="M18" t="s">
        <v>16</v>
      </c>
      <c r="N18" t="s">
        <v>17</v>
      </c>
      <c r="O18" t="s">
        <v>23</v>
      </c>
      <c r="P18">
        <v>2055</v>
      </c>
      <c r="Q18" t="s">
        <v>12</v>
      </c>
      <c r="R18">
        <v>2.4799999999999999E-2</v>
      </c>
      <c r="S18" t="s">
        <v>13</v>
      </c>
    </row>
    <row r="19" spans="1:19" x14ac:dyDescent="0.25">
      <c r="A19">
        <v>6590</v>
      </c>
      <c r="B19" t="s">
        <v>34</v>
      </c>
      <c r="C19" t="s">
        <v>16</v>
      </c>
      <c r="D19" t="s">
        <v>17</v>
      </c>
      <c r="E19" t="s">
        <v>11</v>
      </c>
      <c r="F19">
        <v>2060</v>
      </c>
      <c r="G19" t="s">
        <v>12</v>
      </c>
      <c r="H19">
        <v>3.4500000000000003E-2</v>
      </c>
      <c r="I19" t="s">
        <v>13</v>
      </c>
      <c r="J19" s="7">
        <f t="shared" si="2"/>
        <v>2.4799999999999999E-2</v>
      </c>
      <c r="K19">
        <v>50538</v>
      </c>
      <c r="L19" t="s">
        <v>34</v>
      </c>
      <c r="M19" t="s">
        <v>16</v>
      </c>
      <c r="N19" t="s">
        <v>17</v>
      </c>
      <c r="O19" t="s">
        <v>23</v>
      </c>
      <c r="P19">
        <v>2060</v>
      </c>
      <c r="Q19" t="s">
        <v>12</v>
      </c>
      <c r="R19">
        <v>2.4799999999999999E-2</v>
      </c>
      <c r="S19" t="s">
        <v>13</v>
      </c>
    </row>
    <row r="20" spans="1:19" x14ac:dyDescent="0.25">
      <c r="A20">
        <v>6658</v>
      </c>
      <c r="B20" t="s">
        <v>34</v>
      </c>
      <c r="C20" t="s">
        <v>16</v>
      </c>
      <c r="D20" t="s">
        <v>17</v>
      </c>
      <c r="E20" t="s">
        <v>11</v>
      </c>
      <c r="F20">
        <v>2065</v>
      </c>
      <c r="G20" t="s">
        <v>12</v>
      </c>
      <c r="H20">
        <v>3.4000000000000002E-2</v>
      </c>
      <c r="I20" t="s">
        <v>13</v>
      </c>
      <c r="J20" s="7">
        <f t="shared" si="2"/>
        <v>2.4799999999999999E-2</v>
      </c>
      <c r="K20">
        <v>50606</v>
      </c>
      <c r="L20" t="s">
        <v>34</v>
      </c>
      <c r="M20" t="s">
        <v>16</v>
      </c>
      <c r="N20" t="s">
        <v>17</v>
      </c>
      <c r="O20" t="s">
        <v>23</v>
      </c>
      <c r="P20">
        <v>2065</v>
      </c>
      <c r="Q20" t="s">
        <v>12</v>
      </c>
      <c r="R20">
        <v>2.4799999999999999E-2</v>
      </c>
      <c r="S20" t="s">
        <v>13</v>
      </c>
    </row>
    <row r="21" spans="1:19" x14ac:dyDescent="0.25">
      <c r="A21">
        <v>6726</v>
      </c>
      <c r="B21" t="s">
        <v>34</v>
      </c>
      <c r="C21" t="s">
        <v>16</v>
      </c>
      <c r="D21" t="s">
        <v>17</v>
      </c>
      <c r="E21" t="s">
        <v>11</v>
      </c>
      <c r="F21">
        <v>2070</v>
      </c>
      <c r="G21" t="s">
        <v>12</v>
      </c>
      <c r="H21">
        <v>3.3599999999999998E-2</v>
      </c>
      <c r="I21" t="s">
        <v>13</v>
      </c>
      <c r="J21" s="7">
        <f t="shared" si="2"/>
        <v>2.4799999999999999E-2</v>
      </c>
      <c r="K21">
        <v>50674</v>
      </c>
      <c r="L21" t="s">
        <v>34</v>
      </c>
      <c r="M21" t="s">
        <v>16</v>
      </c>
      <c r="N21" t="s">
        <v>17</v>
      </c>
      <c r="O21" t="s">
        <v>23</v>
      </c>
      <c r="P21">
        <v>2070</v>
      </c>
      <c r="Q21" t="s">
        <v>12</v>
      </c>
      <c r="R21">
        <v>2.4799999999999999E-2</v>
      </c>
      <c r="S21" t="s">
        <v>13</v>
      </c>
    </row>
    <row r="22" spans="1:19" x14ac:dyDescent="0.25">
      <c r="A22">
        <v>6794</v>
      </c>
      <c r="B22" t="s">
        <v>34</v>
      </c>
      <c r="C22" t="s">
        <v>16</v>
      </c>
      <c r="D22" t="s">
        <v>17</v>
      </c>
      <c r="E22" t="s">
        <v>11</v>
      </c>
      <c r="F22">
        <v>2075</v>
      </c>
      <c r="G22" t="s">
        <v>12</v>
      </c>
      <c r="H22">
        <v>3.3099999999999997E-2</v>
      </c>
      <c r="I22" t="s">
        <v>13</v>
      </c>
      <c r="J22" s="7">
        <f t="shared" si="2"/>
        <v>2.4799999999999999E-2</v>
      </c>
      <c r="K22">
        <v>50742</v>
      </c>
      <c r="L22" t="s">
        <v>34</v>
      </c>
      <c r="M22" t="s">
        <v>16</v>
      </c>
      <c r="N22" t="s">
        <v>17</v>
      </c>
      <c r="O22" t="s">
        <v>23</v>
      </c>
      <c r="P22">
        <v>2075</v>
      </c>
      <c r="Q22" t="s">
        <v>12</v>
      </c>
      <c r="R22">
        <v>2.4799999999999999E-2</v>
      </c>
      <c r="S22" t="s">
        <v>13</v>
      </c>
    </row>
    <row r="23" spans="1:19" x14ac:dyDescent="0.25">
      <c r="A23">
        <v>6862</v>
      </c>
      <c r="B23" t="s">
        <v>34</v>
      </c>
      <c r="C23" t="s">
        <v>16</v>
      </c>
      <c r="D23" t="s">
        <v>17</v>
      </c>
      <c r="E23" t="s">
        <v>11</v>
      </c>
      <c r="F23">
        <v>2080</v>
      </c>
      <c r="G23" t="s">
        <v>12</v>
      </c>
      <c r="H23">
        <v>3.2599999999999997E-2</v>
      </c>
      <c r="I23" t="s">
        <v>13</v>
      </c>
      <c r="J23" s="7">
        <f t="shared" si="2"/>
        <v>2.4799999999999999E-2</v>
      </c>
      <c r="K23">
        <v>50810</v>
      </c>
      <c r="L23" t="s">
        <v>34</v>
      </c>
      <c r="M23" t="s">
        <v>16</v>
      </c>
      <c r="N23" t="s">
        <v>17</v>
      </c>
      <c r="O23" t="s">
        <v>23</v>
      </c>
      <c r="P23">
        <v>2080</v>
      </c>
      <c r="Q23" t="s">
        <v>12</v>
      </c>
      <c r="R23">
        <v>2.4799999999999999E-2</v>
      </c>
      <c r="S23" t="s">
        <v>13</v>
      </c>
    </row>
    <row r="24" spans="1:19" x14ac:dyDescent="0.25">
      <c r="A24">
        <v>6930</v>
      </c>
      <c r="B24" t="s">
        <v>34</v>
      </c>
      <c r="C24" t="s">
        <v>16</v>
      </c>
      <c r="D24" t="s">
        <v>17</v>
      </c>
      <c r="E24" t="s">
        <v>11</v>
      </c>
      <c r="F24">
        <v>2085</v>
      </c>
      <c r="G24" t="s">
        <v>12</v>
      </c>
      <c r="H24">
        <v>3.2099999999999997E-2</v>
      </c>
      <c r="I24" t="s">
        <v>13</v>
      </c>
      <c r="J24" s="7">
        <f t="shared" si="2"/>
        <v>2.4799999999999999E-2</v>
      </c>
      <c r="K24">
        <v>50878</v>
      </c>
      <c r="L24" t="s">
        <v>34</v>
      </c>
      <c r="M24" t="s">
        <v>16</v>
      </c>
      <c r="N24" t="s">
        <v>17</v>
      </c>
      <c r="O24" t="s">
        <v>23</v>
      </c>
      <c r="P24">
        <v>2085</v>
      </c>
      <c r="Q24" t="s">
        <v>12</v>
      </c>
      <c r="R24">
        <v>2.4799999999999999E-2</v>
      </c>
      <c r="S24" t="s">
        <v>13</v>
      </c>
    </row>
    <row r="25" spans="1:19" x14ac:dyDescent="0.25">
      <c r="A25">
        <v>6998</v>
      </c>
      <c r="B25" t="s">
        <v>34</v>
      </c>
      <c r="C25" t="s">
        <v>16</v>
      </c>
      <c r="D25" t="s">
        <v>17</v>
      </c>
      <c r="E25" t="s">
        <v>11</v>
      </c>
      <c r="F25">
        <v>2090</v>
      </c>
      <c r="G25" t="s">
        <v>12</v>
      </c>
      <c r="H25">
        <v>3.1600000000000003E-2</v>
      </c>
      <c r="I25" t="s">
        <v>13</v>
      </c>
      <c r="J25" s="7">
        <f t="shared" si="2"/>
        <v>2.4799999999999999E-2</v>
      </c>
      <c r="K25">
        <v>50946</v>
      </c>
      <c r="L25" t="s">
        <v>34</v>
      </c>
      <c r="M25" t="s">
        <v>16</v>
      </c>
      <c r="N25" t="s">
        <v>17</v>
      </c>
      <c r="O25" t="s">
        <v>23</v>
      </c>
      <c r="P25">
        <v>2090</v>
      </c>
      <c r="Q25" t="s">
        <v>12</v>
      </c>
      <c r="R25">
        <v>2.4799999999999999E-2</v>
      </c>
      <c r="S25" t="s">
        <v>13</v>
      </c>
    </row>
    <row r="26" spans="1:19" x14ac:dyDescent="0.25">
      <c r="A26">
        <v>7066</v>
      </c>
      <c r="B26" t="s">
        <v>34</v>
      </c>
      <c r="C26" t="s">
        <v>16</v>
      </c>
      <c r="D26" t="s">
        <v>17</v>
      </c>
      <c r="E26" t="s">
        <v>11</v>
      </c>
      <c r="F26">
        <v>2095</v>
      </c>
      <c r="G26" t="s">
        <v>12</v>
      </c>
      <c r="H26">
        <v>3.1199999999999999E-2</v>
      </c>
      <c r="I26" t="s">
        <v>13</v>
      </c>
      <c r="J26" s="7">
        <f t="shared" si="2"/>
        <v>2.4799999999999999E-2</v>
      </c>
      <c r="K26">
        <v>51014</v>
      </c>
      <c r="L26" t="s">
        <v>34</v>
      </c>
      <c r="M26" t="s">
        <v>16</v>
      </c>
      <c r="N26" t="s">
        <v>17</v>
      </c>
      <c r="O26" t="s">
        <v>23</v>
      </c>
      <c r="P26">
        <v>2095</v>
      </c>
      <c r="Q26" t="s">
        <v>12</v>
      </c>
      <c r="R26">
        <v>2.4799999999999999E-2</v>
      </c>
      <c r="S26" t="s">
        <v>13</v>
      </c>
    </row>
    <row r="27" spans="1:19" x14ac:dyDescent="0.25">
      <c r="A27">
        <v>7134</v>
      </c>
      <c r="B27" t="s">
        <v>34</v>
      </c>
      <c r="C27" t="s">
        <v>16</v>
      </c>
      <c r="D27" t="s">
        <v>17</v>
      </c>
      <c r="E27" t="s">
        <v>11</v>
      </c>
      <c r="F27">
        <v>2100</v>
      </c>
      <c r="G27" t="s">
        <v>12</v>
      </c>
      <c r="H27">
        <v>3.1199999999999999E-2</v>
      </c>
      <c r="I27" t="s">
        <v>13</v>
      </c>
      <c r="J27" s="7">
        <f t="shared" si="2"/>
        <v>2.4799999999999999E-2</v>
      </c>
      <c r="K27">
        <v>51082</v>
      </c>
      <c r="L27" t="s">
        <v>34</v>
      </c>
      <c r="M27" t="s">
        <v>16</v>
      </c>
      <c r="N27" t="s">
        <v>17</v>
      </c>
      <c r="O27" t="s">
        <v>23</v>
      </c>
      <c r="P27">
        <v>2100</v>
      </c>
      <c r="Q27" t="s">
        <v>12</v>
      </c>
      <c r="R27">
        <v>2.4799999999999999E-2</v>
      </c>
      <c r="S27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2856C-9B4C-4F3C-B245-57A30AC24497}">
  <dimension ref="A2:U375"/>
  <sheetViews>
    <sheetView workbookViewId="0">
      <selection activeCell="J21" sqref="J21"/>
    </sheetView>
  </sheetViews>
  <sheetFormatPr defaultRowHeight="15" x14ac:dyDescent="0.25"/>
  <sheetData>
    <row r="2" spans="1:21" x14ac:dyDescent="0.25">
      <c r="H2" t="s">
        <v>28</v>
      </c>
      <c r="J2" s="5">
        <f>((U21/H13)^(1/($F$21-$F$13))-1)</f>
        <v>-2.1141400561214163E-2</v>
      </c>
    </row>
    <row r="3" spans="1:21" x14ac:dyDescent="0.25">
      <c r="H3" t="s">
        <v>36</v>
      </c>
    </row>
    <row r="4" spans="1:21" x14ac:dyDescent="0.25">
      <c r="J4" s="4"/>
    </row>
    <row r="7" spans="1:21" x14ac:dyDescent="0.25"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</row>
    <row r="8" spans="1:21" x14ac:dyDescent="0.25">
      <c r="A8">
        <v>2560</v>
      </c>
      <c r="B8" t="s">
        <v>34</v>
      </c>
      <c r="C8" t="s">
        <v>9</v>
      </c>
      <c r="D8" t="s">
        <v>15</v>
      </c>
      <c r="E8" t="s">
        <v>11</v>
      </c>
      <c r="F8">
        <v>1975</v>
      </c>
      <c r="G8" t="s">
        <v>12</v>
      </c>
      <c r="H8">
        <v>0.97809999999999997</v>
      </c>
      <c r="I8" t="s">
        <v>13</v>
      </c>
      <c r="J8" s="3">
        <f>H8</f>
        <v>0.97809999999999997</v>
      </c>
      <c r="L8">
        <v>41042</v>
      </c>
      <c r="M8" t="s">
        <v>34</v>
      </c>
      <c r="N8" t="s">
        <v>9</v>
      </c>
      <c r="O8" t="s">
        <v>15</v>
      </c>
      <c r="P8" t="s">
        <v>23</v>
      </c>
      <c r="Q8">
        <v>1975</v>
      </c>
      <c r="R8" t="s">
        <v>12</v>
      </c>
      <c r="S8">
        <v>0.25430000000000003</v>
      </c>
      <c r="T8" t="s">
        <v>13</v>
      </c>
      <c r="U8">
        <f>S8</f>
        <v>0.25430000000000003</v>
      </c>
    </row>
    <row r="9" spans="1:21" x14ac:dyDescent="0.25">
      <c r="A9">
        <v>2592</v>
      </c>
      <c r="B9" t="s">
        <v>34</v>
      </c>
      <c r="C9" t="s">
        <v>9</v>
      </c>
      <c r="D9" t="s">
        <v>15</v>
      </c>
      <c r="E9" t="s">
        <v>11</v>
      </c>
      <c r="F9">
        <v>1990</v>
      </c>
      <c r="G9" t="s">
        <v>12</v>
      </c>
      <c r="H9">
        <v>0.97809999999999997</v>
      </c>
      <c r="I9" t="s">
        <v>13</v>
      </c>
      <c r="J9" s="3">
        <f t="shared" ref="J9:J13" si="0">H9</f>
        <v>0.97809999999999997</v>
      </c>
      <c r="L9">
        <v>41074</v>
      </c>
      <c r="M9" t="s">
        <v>34</v>
      </c>
      <c r="N9" t="s">
        <v>9</v>
      </c>
      <c r="O9" t="s">
        <v>15</v>
      </c>
      <c r="P9" t="s">
        <v>23</v>
      </c>
      <c r="Q9">
        <v>1990</v>
      </c>
      <c r="R9" t="s">
        <v>12</v>
      </c>
      <c r="S9">
        <v>0.25430000000000003</v>
      </c>
      <c r="T9" t="s">
        <v>13</v>
      </c>
      <c r="U9">
        <f t="shared" ref="U9:U29" si="1">S9</f>
        <v>0.25430000000000003</v>
      </c>
    </row>
    <row r="10" spans="1:21" x14ac:dyDescent="0.25">
      <c r="A10">
        <v>2624</v>
      </c>
      <c r="B10" t="s">
        <v>34</v>
      </c>
      <c r="C10" t="s">
        <v>9</v>
      </c>
      <c r="D10" t="s">
        <v>15</v>
      </c>
      <c r="E10" t="s">
        <v>11</v>
      </c>
      <c r="F10">
        <v>2005</v>
      </c>
      <c r="G10" t="s">
        <v>12</v>
      </c>
      <c r="H10">
        <v>0.97809999999999997</v>
      </c>
      <c r="I10" t="s">
        <v>13</v>
      </c>
      <c r="J10" s="3">
        <f t="shared" si="0"/>
        <v>0.97809999999999997</v>
      </c>
      <c r="L10">
        <v>41178</v>
      </c>
      <c r="M10" t="s">
        <v>34</v>
      </c>
      <c r="N10" t="s">
        <v>9</v>
      </c>
      <c r="O10" t="s">
        <v>15</v>
      </c>
      <c r="P10" t="s">
        <v>23</v>
      </c>
      <c r="Q10">
        <v>2005</v>
      </c>
      <c r="R10" t="s">
        <v>12</v>
      </c>
      <c r="S10">
        <v>0.2712</v>
      </c>
      <c r="T10" t="s">
        <v>13</v>
      </c>
      <c r="U10">
        <f t="shared" si="1"/>
        <v>0.2712</v>
      </c>
    </row>
    <row r="11" spans="1:21" x14ac:dyDescent="0.25">
      <c r="A11">
        <v>2656</v>
      </c>
      <c r="B11" t="s">
        <v>34</v>
      </c>
      <c r="C11" t="s">
        <v>9</v>
      </c>
      <c r="D11" t="s">
        <v>15</v>
      </c>
      <c r="E11" t="s">
        <v>11</v>
      </c>
      <c r="F11">
        <v>2010</v>
      </c>
      <c r="G11" t="s">
        <v>12</v>
      </c>
      <c r="H11">
        <v>0.87960000000000005</v>
      </c>
      <c r="I11" t="s">
        <v>13</v>
      </c>
      <c r="J11" s="3">
        <f t="shared" si="0"/>
        <v>0.87960000000000005</v>
      </c>
      <c r="L11">
        <v>41306</v>
      </c>
      <c r="M11" t="s">
        <v>34</v>
      </c>
      <c r="N11" t="s">
        <v>9</v>
      </c>
      <c r="O11" t="s">
        <v>15</v>
      </c>
      <c r="P11" t="s">
        <v>23</v>
      </c>
      <c r="Q11">
        <v>2010</v>
      </c>
      <c r="R11" t="s">
        <v>12</v>
      </c>
      <c r="S11">
        <v>0.2712</v>
      </c>
      <c r="T11" t="s">
        <v>13</v>
      </c>
      <c r="U11">
        <f t="shared" si="1"/>
        <v>0.2712</v>
      </c>
    </row>
    <row r="12" spans="1:21" x14ac:dyDescent="0.25">
      <c r="A12">
        <v>2688</v>
      </c>
      <c r="B12" t="s">
        <v>34</v>
      </c>
      <c r="C12" t="s">
        <v>9</v>
      </c>
      <c r="D12" t="s">
        <v>15</v>
      </c>
      <c r="E12" t="s">
        <v>11</v>
      </c>
      <c r="F12">
        <v>2015</v>
      </c>
      <c r="G12" t="s">
        <v>12</v>
      </c>
      <c r="H12">
        <v>0.78110000000000002</v>
      </c>
      <c r="I12" t="s">
        <v>13</v>
      </c>
      <c r="J12" s="3">
        <f t="shared" si="0"/>
        <v>0.78110000000000002</v>
      </c>
      <c r="L12">
        <v>41434</v>
      </c>
      <c r="M12" t="s">
        <v>34</v>
      </c>
      <c r="N12" t="s">
        <v>9</v>
      </c>
      <c r="O12" t="s">
        <v>15</v>
      </c>
      <c r="P12" t="s">
        <v>23</v>
      </c>
      <c r="Q12">
        <v>2015</v>
      </c>
      <c r="R12" t="s">
        <v>12</v>
      </c>
      <c r="S12">
        <v>0.2712</v>
      </c>
      <c r="T12" t="s">
        <v>13</v>
      </c>
      <c r="U12">
        <f t="shared" si="1"/>
        <v>0.2712</v>
      </c>
    </row>
    <row r="13" spans="1:21" x14ac:dyDescent="0.25">
      <c r="A13">
        <v>2744</v>
      </c>
      <c r="B13" t="s">
        <v>34</v>
      </c>
      <c r="C13" t="s">
        <v>9</v>
      </c>
      <c r="D13" t="s">
        <v>15</v>
      </c>
      <c r="E13" t="s">
        <v>11</v>
      </c>
      <c r="F13">
        <v>2020</v>
      </c>
      <c r="G13" t="s">
        <v>12</v>
      </c>
      <c r="H13">
        <v>0.69840000000000002</v>
      </c>
      <c r="I13" t="s">
        <v>13</v>
      </c>
      <c r="J13" s="3">
        <f t="shared" si="0"/>
        <v>0.69840000000000002</v>
      </c>
      <c r="L13">
        <v>41586</v>
      </c>
      <c r="M13" t="s">
        <v>34</v>
      </c>
      <c r="N13" t="s">
        <v>9</v>
      </c>
      <c r="O13" t="s">
        <v>15</v>
      </c>
      <c r="P13" t="s">
        <v>23</v>
      </c>
      <c r="Q13">
        <v>2020</v>
      </c>
      <c r="R13" t="s">
        <v>12</v>
      </c>
      <c r="S13">
        <v>0.2767</v>
      </c>
      <c r="T13" t="s">
        <v>13</v>
      </c>
      <c r="U13">
        <f t="shared" si="1"/>
        <v>0.2767</v>
      </c>
    </row>
    <row r="14" spans="1:21" x14ac:dyDescent="0.25">
      <c r="A14">
        <v>2808</v>
      </c>
      <c r="B14" t="s">
        <v>34</v>
      </c>
      <c r="C14" t="s">
        <v>9</v>
      </c>
      <c r="D14" t="s">
        <v>15</v>
      </c>
      <c r="E14" t="s">
        <v>11</v>
      </c>
      <c r="F14">
        <v>2025</v>
      </c>
      <c r="G14" t="s">
        <v>12</v>
      </c>
      <c r="H14">
        <v>0.65639999999999998</v>
      </c>
      <c r="I14" t="s">
        <v>13</v>
      </c>
      <c r="J14" s="3">
        <f>J13*(1+$J$2)^5</f>
        <v>0.62763049011935945</v>
      </c>
      <c r="L14">
        <v>41746</v>
      </c>
      <c r="M14" t="s">
        <v>34</v>
      </c>
      <c r="N14" t="s">
        <v>9</v>
      </c>
      <c r="O14" t="s">
        <v>15</v>
      </c>
      <c r="P14" t="s">
        <v>23</v>
      </c>
      <c r="Q14">
        <v>2025</v>
      </c>
      <c r="R14" t="s">
        <v>12</v>
      </c>
      <c r="S14">
        <v>0.28339999999999999</v>
      </c>
      <c r="T14" t="s">
        <v>13</v>
      </c>
      <c r="U14">
        <f t="shared" si="1"/>
        <v>0.28339999999999999</v>
      </c>
    </row>
    <row r="15" spans="1:21" x14ac:dyDescent="0.25">
      <c r="A15">
        <v>2872</v>
      </c>
      <c r="B15" t="s">
        <v>34</v>
      </c>
      <c r="C15" t="s">
        <v>9</v>
      </c>
      <c r="D15" t="s">
        <v>15</v>
      </c>
      <c r="E15" t="s">
        <v>11</v>
      </c>
      <c r="F15">
        <v>2030</v>
      </c>
      <c r="G15" t="s">
        <v>12</v>
      </c>
      <c r="H15">
        <v>0.61439999999999995</v>
      </c>
      <c r="I15" t="s">
        <v>13</v>
      </c>
      <c r="J15" s="3">
        <f t="shared" ref="J15:J21" si="2">J14*(1+$J$2)^5</f>
        <v>0.56403211931195207</v>
      </c>
      <c r="L15">
        <v>41906</v>
      </c>
      <c r="M15" t="s">
        <v>34</v>
      </c>
      <c r="N15" t="s">
        <v>9</v>
      </c>
      <c r="O15" t="s">
        <v>15</v>
      </c>
      <c r="P15" t="s">
        <v>23</v>
      </c>
      <c r="Q15">
        <v>2030</v>
      </c>
      <c r="R15" t="s">
        <v>12</v>
      </c>
      <c r="S15">
        <v>0.28970000000000001</v>
      </c>
      <c r="T15" t="s">
        <v>13</v>
      </c>
      <c r="U15">
        <f t="shared" si="1"/>
        <v>0.28970000000000001</v>
      </c>
    </row>
    <row r="16" spans="1:21" x14ac:dyDescent="0.25">
      <c r="A16">
        <v>2936</v>
      </c>
      <c r="B16" t="s">
        <v>34</v>
      </c>
      <c r="C16" t="s">
        <v>9</v>
      </c>
      <c r="D16" t="s">
        <v>15</v>
      </c>
      <c r="E16" t="s">
        <v>11</v>
      </c>
      <c r="F16">
        <v>2035</v>
      </c>
      <c r="G16" t="s">
        <v>12</v>
      </c>
      <c r="H16">
        <v>0.59699999999999998</v>
      </c>
      <c r="I16" t="s">
        <v>13</v>
      </c>
      <c r="J16" s="3">
        <f t="shared" si="2"/>
        <v>0.50687822950575812</v>
      </c>
      <c r="L16">
        <v>42066</v>
      </c>
      <c r="M16" t="s">
        <v>34</v>
      </c>
      <c r="N16" t="s">
        <v>9</v>
      </c>
      <c r="O16" t="s">
        <v>15</v>
      </c>
      <c r="P16" t="s">
        <v>23</v>
      </c>
      <c r="Q16">
        <v>2035</v>
      </c>
      <c r="R16" t="s">
        <v>12</v>
      </c>
      <c r="S16">
        <v>0.2913</v>
      </c>
      <c r="T16" t="s">
        <v>13</v>
      </c>
      <c r="U16">
        <f t="shared" si="1"/>
        <v>0.2913</v>
      </c>
    </row>
    <row r="17" spans="1:21" x14ac:dyDescent="0.25">
      <c r="A17">
        <v>3000</v>
      </c>
      <c r="B17" t="s">
        <v>34</v>
      </c>
      <c r="C17" t="s">
        <v>9</v>
      </c>
      <c r="D17" t="s">
        <v>15</v>
      </c>
      <c r="E17" t="s">
        <v>11</v>
      </c>
      <c r="F17">
        <v>2040</v>
      </c>
      <c r="G17" t="s">
        <v>12</v>
      </c>
      <c r="H17">
        <v>0.5796</v>
      </c>
      <c r="I17" t="s">
        <v>13</v>
      </c>
      <c r="J17" s="3">
        <f t="shared" si="2"/>
        <v>0.45551579555488558</v>
      </c>
      <c r="L17">
        <v>42154</v>
      </c>
      <c r="M17" t="s">
        <v>34</v>
      </c>
      <c r="N17" t="s">
        <v>9</v>
      </c>
      <c r="O17" t="s">
        <v>15</v>
      </c>
      <c r="P17" t="s">
        <v>23</v>
      </c>
      <c r="Q17">
        <v>2040</v>
      </c>
      <c r="R17" t="s">
        <v>12</v>
      </c>
      <c r="S17">
        <v>0.29289999999999999</v>
      </c>
      <c r="T17" t="s">
        <v>13</v>
      </c>
      <c r="U17">
        <f t="shared" si="1"/>
        <v>0.29289999999999999</v>
      </c>
    </row>
    <row r="18" spans="1:21" x14ac:dyDescent="0.25">
      <c r="A18">
        <v>3064</v>
      </c>
      <c r="B18" t="s">
        <v>34</v>
      </c>
      <c r="C18" t="s">
        <v>9</v>
      </c>
      <c r="D18" t="s">
        <v>15</v>
      </c>
      <c r="E18" t="s">
        <v>11</v>
      </c>
      <c r="F18">
        <v>2045</v>
      </c>
      <c r="G18" t="s">
        <v>12</v>
      </c>
      <c r="H18">
        <v>0.56940000000000002</v>
      </c>
      <c r="I18" t="s">
        <v>13</v>
      </c>
      <c r="J18" s="3">
        <f t="shared" si="2"/>
        <v>0.40935796394791346</v>
      </c>
      <c r="L18" s="11">
        <v>42218</v>
      </c>
      <c r="M18" t="s">
        <v>34</v>
      </c>
      <c r="N18" s="11" t="s">
        <v>9</v>
      </c>
      <c r="O18" s="11" t="s">
        <v>15</v>
      </c>
      <c r="P18" s="11" t="s">
        <v>23</v>
      </c>
      <c r="Q18" s="11">
        <v>2045</v>
      </c>
      <c r="R18" s="11" t="s">
        <v>12</v>
      </c>
      <c r="S18" s="11">
        <v>0.2949</v>
      </c>
      <c r="T18" s="11" t="s">
        <v>13</v>
      </c>
      <c r="U18" s="11">
        <f t="shared" si="1"/>
        <v>0.2949</v>
      </c>
    </row>
    <row r="19" spans="1:21" x14ac:dyDescent="0.25">
      <c r="A19">
        <v>3128</v>
      </c>
      <c r="B19" t="s">
        <v>34</v>
      </c>
      <c r="C19" t="s">
        <v>9</v>
      </c>
      <c r="D19" t="s">
        <v>15</v>
      </c>
      <c r="E19" t="s">
        <v>11</v>
      </c>
      <c r="F19">
        <v>2050</v>
      </c>
      <c r="G19" t="s">
        <v>12</v>
      </c>
      <c r="H19">
        <v>0.55920000000000003</v>
      </c>
      <c r="I19" t="s">
        <v>13</v>
      </c>
      <c r="J19" s="3">
        <f t="shared" si="2"/>
        <v>0.36787734757573309</v>
      </c>
      <c r="L19">
        <v>42282</v>
      </c>
      <c r="M19" t="s">
        <v>34</v>
      </c>
      <c r="N19" t="s">
        <v>9</v>
      </c>
      <c r="O19" t="s">
        <v>15</v>
      </c>
      <c r="P19" t="s">
        <v>23</v>
      </c>
      <c r="Q19">
        <v>2050</v>
      </c>
      <c r="R19" t="s">
        <v>12</v>
      </c>
      <c r="S19">
        <v>0.2969</v>
      </c>
      <c r="T19" t="s">
        <v>13</v>
      </c>
      <c r="U19">
        <f t="shared" si="1"/>
        <v>0.2969</v>
      </c>
    </row>
    <row r="20" spans="1:21" x14ac:dyDescent="0.25">
      <c r="A20">
        <v>3192</v>
      </c>
      <c r="B20" t="s">
        <v>34</v>
      </c>
      <c r="C20" t="s">
        <v>9</v>
      </c>
      <c r="D20" t="s">
        <v>15</v>
      </c>
      <c r="E20" t="s">
        <v>11</v>
      </c>
      <c r="F20">
        <v>2055</v>
      </c>
      <c r="G20" t="s">
        <v>12</v>
      </c>
      <c r="H20">
        <v>0.55869999999999997</v>
      </c>
      <c r="I20" t="s">
        <v>13</v>
      </c>
      <c r="J20" s="3">
        <f t="shared" si="2"/>
        <v>0.33059999994668854</v>
      </c>
      <c r="L20">
        <v>42346</v>
      </c>
      <c r="M20" t="s">
        <v>34</v>
      </c>
      <c r="N20" t="s">
        <v>9</v>
      </c>
      <c r="O20" t="s">
        <v>15</v>
      </c>
      <c r="P20" t="s">
        <v>23</v>
      </c>
      <c r="Q20">
        <v>2055</v>
      </c>
      <c r="R20" t="s">
        <v>12</v>
      </c>
      <c r="S20">
        <v>0.29699999999999999</v>
      </c>
      <c r="T20" t="s">
        <v>13</v>
      </c>
      <c r="U20">
        <f t="shared" si="1"/>
        <v>0.29699999999999999</v>
      </c>
    </row>
    <row r="21" spans="1:21" x14ac:dyDescent="0.25">
      <c r="A21">
        <v>3256</v>
      </c>
      <c r="B21" t="s">
        <v>34</v>
      </c>
      <c r="C21" t="s">
        <v>9</v>
      </c>
      <c r="D21" t="s">
        <v>15</v>
      </c>
      <c r="E21" t="s">
        <v>11</v>
      </c>
      <c r="F21">
        <v>2060</v>
      </c>
      <c r="G21" t="s">
        <v>12</v>
      </c>
      <c r="H21">
        <v>0.55810000000000004</v>
      </c>
      <c r="I21" t="s">
        <v>13</v>
      </c>
      <c r="J21" s="10">
        <f t="shared" si="2"/>
        <v>0.29710000000000047</v>
      </c>
      <c r="L21">
        <v>42410</v>
      </c>
      <c r="M21" t="s">
        <v>34</v>
      </c>
      <c r="N21" t="s">
        <v>9</v>
      </c>
      <c r="O21" t="s">
        <v>15</v>
      </c>
      <c r="P21" t="s">
        <v>23</v>
      </c>
      <c r="Q21">
        <v>2060</v>
      </c>
      <c r="R21" t="s">
        <v>12</v>
      </c>
      <c r="S21">
        <v>0.29709999999999998</v>
      </c>
      <c r="T21" t="s">
        <v>13</v>
      </c>
      <c r="U21" s="10">
        <f t="shared" si="1"/>
        <v>0.29709999999999998</v>
      </c>
    </row>
    <row r="22" spans="1:21" x14ac:dyDescent="0.25">
      <c r="A22">
        <v>3320</v>
      </c>
      <c r="B22" t="s">
        <v>34</v>
      </c>
      <c r="C22" t="s">
        <v>9</v>
      </c>
      <c r="D22" t="s">
        <v>15</v>
      </c>
      <c r="E22" t="s">
        <v>11</v>
      </c>
      <c r="F22">
        <v>2065</v>
      </c>
      <c r="G22" t="s">
        <v>12</v>
      </c>
      <c r="H22">
        <v>0.55810000000000004</v>
      </c>
      <c r="I22" t="s">
        <v>13</v>
      </c>
      <c r="J22" s="3">
        <f t="shared" ref="J22:J29" si="3">U22</f>
        <v>0.29709999999999998</v>
      </c>
      <c r="L22">
        <v>42474</v>
      </c>
      <c r="M22" t="s">
        <v>34</v>
      </c>
      <c r="N22" t="s">
        <v>9</v>
      </c>
      <c r="O22" t="s">
        <v>15</v>
      </c>
      <c r="P22" t="s">
        <v>23</v>
      </c>
      <c r="Q22">
        <v>2065</v>
      </c>
      <c r="R22" t="s">
        <v>12</v>
      </c>
      <c r="S22">
        <v>0.29709999999999998</v>
      </c>
      <c r="T22" t="s">
        <v>13</v>
      </c>
      <c r="U22">
        <f t="shared" si="1"/>
        <v>0.29709999999999998</v>
      </c>
    </row>
    <row r="23" spans="1:21" x14ac:dyDescent="0.25">
      <c r="A23">
        <v>3384</v>
      </c>
      <c r="B23" t="s">
        <v>34</v>
      </c>
      <c r="C23" t="s">
        <v>9</v>
      </c>
      <c r="D23" t="s">
        <v>15</v>
      </c>
      <c r="E23" t="s">
        <v>11</v>
      </c>
      <c r="F23">
        <v>2070</v>
      </c>
      <c r="G23" t="s">
        <v>12</v>
      </c>
      <c r="H23">
        <v>0.55810000000000004</v>
      </c>
      <c r="I23" t="s">
        <v>13</v>
      </c>
      <c r="J23" s="3">
        <f t="shared" si="3"/>
        <v>0.29709999999999998</v>
      </c>
      <c r="L23">
        <v>42538</v>
      </c>
      <c r="M23" t="s">
        <v>34</v>
      </c>
      <c r="N23" t="s">
        <v>9</v>
      </c>
      <c r="O23" t="s">
        <v>15</v>
      </c>
      <c r="P23" t="s">
        <v>23</v>
      </c>
      <c r="Q23">
        <v>2070</v>
      </c>
      <c r="R23" t="s">
        <v>12</v>
      </c>
      <c r="S23">
        <v>0.29709999999999998</v>
      </c>
      <c r="T23" t="s">
        <v>13</v>
      </c>
      <c r="U23">
        <f t="shared" si="1"/>
        <v>0.29709999999999998</v>
      </c>
    </row>
    <row r="24" spans="1:21" x14ac:dyDescent="0.25">
      <c r="A24">
        <v>3448</v>
      </c>
      <c r="B24" t="s">
        <v>34</v>
      </c>
      <c r="C24" t="s">
        <v>9</v>
      </c>
      <c r="D24" t="s">
        <v>15</v>
      </c>
      <c r="E24" t="s">
        <v>11</v>
      </c>
      <c r="F24">
        <v>2075</v>
      </c>
      <c r="G24" t="s">
        <v>12</v>
      </c>
      <c r="H24">
        <v>0.55810000000000004</v>
      </c>
      <c r="I24" t="s">
        <v>13</v>
      </c>
      <c r="J24" s="3">
        <f t="shared" si="3"/>
        <v>0.29709999999999998</v>
      </c>
      <c r="L24">
        <v>42602</v>
      </c>
      <c r="M24" t="s">
        <v>34</v>
      </c>
      <c r="N24" t="s">
        <v>9</v>
      </c>
      <c r="O24" t="s">
        <v>15</v>
      </c>
      <c r="P24" t="s">
        <v>23</v>
      </c>
      <c r="Q24">
        <v>2075</v>
      </c>
      <c r="R24" t="s">
        <v>12</v>
      </c>
      <c r="S24">
        <v>0.29709999999999998</v>
      </c>
      <c r="T24" t="s">
        <v>13</v>
      </c>
      <c r="U24">
        <f t="shared" si="1"/>
        <v>0.29709999999999998</v>
      </c>
    </row>
    <row r="25" spans="1:21" x14ac:dyDescent="0.25">
      <c r="A25">
        <v>3512</v>
      </c>
      <c r="B25" t="s">
        <v>34</v>
      </c>
      <c r="C25" t="s">
        <v>9</v>
      </c>
      <c r="D25" t="s">
        <v>15</v>
      </c>
      <c r="E25" t="s">
        <v>11</v>
      </c>
      <c r="F25">
        <v>2080</v>
      </c>
      <c r="G25" t="s">
        <v>12</v>
      </c>
      <c r="H25">
        <v>0.55810000000000004</v>
      </c>
      <c r="I25" t="s">
        <v>13</v>
      </c>
      <c r="J25" s="3">
        <f t="shared" si="3"/>
        <v>0.29709999999999998</v>
      </c>
      <c r="L25">
        <v>42666</v>
      </c>
      <c r="M25" t="s">
        <v>34</v>
      </c>
      <c r="N25" t="s">
        <v>9</v>
      </c>
      <c r="O25" t="s">
        <v>15</v>
      </c>
      <c r="P25" t="s">
        <v>23</v>
      </c>
      <c r="Q25">
        <v>2080</v>
      </c>
      <c r="R25" t="s">
        <v>12</v>
      </c>
      <c r="S25">
        <v>0.29709999999999998</v>
      </c>
      <c r="T25" t="s">
        <v>13</v>
      </c>
      <c r="U25">
        <f t="shared" si="1"/>
        <v>0.29709999999999998</v>
      </c>
    </row>
    <row r="26" spans="1:21" x14ac:dyDescent="0.25">
      <c r="A26">
        <v>3576</v>
      </c>
      <c r="B26" t="s">
        <v>34</v>
      </c>
      <c r="C26" t="s">
        <v>9</v>
      </c>
      <c r="D26" t="s">
        <v>15</v>
      </c>
      <c r="E26" t="s">
        <v>11</v>
      </c>
      <c r="F26">
        <v>2085</v>
      </c>
      <c r="G26" t="s">
        <v>12</v>
      </c>
      <c r="H26">
        <v>0.55810000000000004</v>
      </c>
      <c r="I26" t="s">
        <v>13</v>
      </c>
      <c r="J26" s="3">
        <f t="shared" si="3"/>
        <v>0.29709999999999998</v>
      </c>
      <c r="L26">
        <v>42730</v>
      </c>
      <c r="M26" t="s">
        <v>34</v>
      </c>
      <c r="N26" t="s">
        <v>9</v>
      </c>
      <c r="O26" t="s">
        <v>15</v>
      </c>
      <c r="P26" t="s">
        <v>23</v>
      </c>
      <c r="Q26">
        <v>2085</v>
      </c>
      <c r="R26" t="s">
        <v>12</v>
      </c>
      <c r="S26">
        <v>0.29709999999999998</v>
      </c>
      <c r="T26" t="s">
        <v>13</v>
      </c>
      <c r="U26">
        <f t="shared" si="1"/>
        <v>0.29709999999999998</v>
      </c>
    </row>
    <row r="27" spans="1:21" x14ac:dyDescent="0.25">
      <c r="A27">
        <v>3640</v>
      </c>
      <c r="B27" t="s">
        <v>34</v>
      </c>
      <c r="C27" t="s">
        <v>9</v>
      </c>
      <c r="D27" t="s">
        <v>15</v>
      </c>
      <c r="E27" t="s">
        <v>11</v>
      </c>
      <c r="F27">
        <v>2090</v>
      </c>
      <c r="G27" t="s">
        <v>12</v>
      </c>
      <c r="H27">
        <v>0.55810000000000004</v>
      </c>
      <c r="I27" t="s">
        <v>13</v>
      </c>
      <c r="J27" s="3">
        <f t="shared" si="3"/>
        <v>0.29709999999999998</v>
      </c>
      <c r="L27">
        <v>42794</v>
      </c>
      <c r="M27" t="s">
        <v>34</v>
      </c>
      <c r="N27" t="s">
        <v>9</v>
      </c>
      <c r="O27" t="s">
        <v>15</v>
      </c>
      <c r="P27" t="s">
        <v>23</v>
      </c>
      <c r="Q27">
        <v>2090</v>
      </c>
      <c r="R27" t="s">
        <v>12</v>
      </c>
      <c r="S27">
        <v>0.29709999999999998</v>
      </c>
      <c r="T27" t="s">
        <v>13</v>
      </c>
      <c r="U27">
        <f t="shared" si="1"/>
        <v>0.29709999999999998</v>
      </c>
    </row>
    <row r="28" spans="1:21" x14ac:dyDescent="0.25">
      <c r="A28">
        <v>3704</v>
      </c>
      <c r="B28" t="s">
        <v>34</v>
      </c>
      <c r="C28" t="s">
        <v>9</v>
      </c>
      <c r="D28" t="s">
        <v>15</v>
      </c>
      <c r="E28" t="s">
        <v>11</v>
      </c>
      <c r="F28">
        <v>2095</v>
      </c>
      <c r="G28" t="s">
        <v>12</v>
      </c>
      <c r="H28">
        <v>0.55810000000000004</v>
      </c>
      <c r="I28" t="s">
        <v>13</v>
      </c>
      <c r="J28" s="3">
        <f t="shared" si="3"/>
        <v>0.29709999999999998</v>
      </c>
      <c r="L28">
        <v>42858</v>
      </c>
      <c r="M28" t="s">
        <v>34</v>
      </c>
      <c r="N28" t="s">
        <v>9</v>
      </c>
      <c r="O28" t="s">
        <v>15</v>
      </c>
      <c r="P28" t="s">
        <v>23</v>
      </c>
      <c r="Q28">
        <v>2095</v>
      </c>
      <c r="R28" t="s">
        <v>12</v>
      </c>
      <c r="S28">
        <v>0.29709999999999998</v>
      </c>
      <c r="T28" t="s">
        <v>13</v>
      </c>
      <c r="U28">
        <f t="shared" si="1"/>
        <v>0.29709999999999998</v>
      </c>
    </row>
    <row r="29" spans="1:21" x14ac:dyDescent="0.25">
      <c r="A29">
        <v>3768</v>
      </c>
      <c r="B29" t="s">
        <v>34</v>
      </c>
      <c r="C29" t="s">
        <v>9</v>
      </c>
      <c r="D29" t="s">
        <v>15</v>
      </c>
      <c r="E29" t="s">
        <v>11</v>
      </c>
      <c r="F29">
        <v>2100</v>
      </c>
      <c r="G29" t="s">
        <v>12</v>
      </c>
      <c r="H29">
        <v>0.55810000000000004</v>
      </c>
      <c r="I29" t="s">
        <v>13</v>
      </c>
      <c r="J29" s="3">
        <f t="shared" si="3"/>
        <v>0.29709999999999998</v>
      </c>
      <c r="L29">
        <v>42922</v>
      </c>
      <c r="M29" t="s">
        <v>34</v>
      </c>
      <c r="N29" t="s">
        <v>9</v>
      </c>
      <c r="O29" t="s">
        <v>15</v>
      </c>
      <c r="P29" t="s">
        <v>23</v>
      </c>
      <c r="Q29">
        <v>2100</v>
      </c>
      <c r="R29" t="s">
        <v>12</v>
      </c>
      <c r="S29">
        <v>0.29709999999999998</v>
      </c>
      <c r="T29" t="s">
        <v>13</v>
      </c>
      <c r="U29">
        <f t="shared" si="1"/>
        <v>0.29709999999999998</v>
      </c>
    </row>
    <row r="32" spans="1:21" x14ac:dyDescent="0.25">
      <c r="I32" t="s">
        <v>28</v>
      </c>
      <c r="K32" s="5">
        <f>((S49/H41)^(1/($F$21-$F$13))-1)</f>
        <v>-9.0786912969678113E-3</v>
      </c>
    </row>
    <row r="33" spans="1:20" x14ac:dyDescent="0.25">
      <c r="I33" t="s">
        <v>36</v>
      </c>
    </row>
    <row r="34" spans="1:20" x14ac:dyDescent="0.25">
      <c r="K34" s="4"/>
    </row>
    <row r="36" spans="1:20" x14ac:dyDescent="0.25">
      <c r="A36">
        <v>1275</v>
      </c>
      <c r="B36" t="s">
        <v>8</v>
      </c>
      <c r="C36" t="s">
        <v>9</v>
      </c>
      <c r="D36" t="s">
        <v>14</v>
      </c>
      <c r="E36" t="s">
        <v>11</v>
      </c>
      <c r="F36">
        <v>1975</v>
      </c>
      <c r="G36" t="s">
        <v>12</v>
      </c>
      <c r="H36">
        <v>0.44740000000000002</v>
      </c>
      <c r="I36" t="s">
        <v>13</v>
      </c>
      <c r="J36" s="3">
        <f>H36</f>
        <v>0.44740000000000002</v>
      </c>
      <c r="L36">
        <v>39064</v>
      </c>
      <c r="M36" t="s">
        <v>8</v>
      </c>
      <c r="N36" t="s">
        <v>9</v>
      </c>
      <c r="O36" t="s">
        <v>14</v>
      </c>
      <c r="P36" t="s">
        <v>23</v>
      </c>
      <c r="Q36">
        <v>1975</v>
      </c>
      <c r="R36" t="s">
        <v>12</v>
      </c>
      <c r="S36">
        <v>0.16320000000000001</v>
      </c>
      <c r="T36" t="s">
        <v>13</v>
      </c>
    </row>
    <row r="37" spans="1:20" x14ac:dyDescent="0.25">
      <c r="A37">
        <v>1308</v>
      </c>
      <c r="B37" t="s">
        <v>8</v>
      </c>
      <c r="C37" t="s">
        <v>9</v>
      </c>
      <c r="D37" t="s">
        <v>14</v>
      </c>
      <c r="E37" t="s">
        <v>11</v>
      </c>
      <c r="F37">
        <v>1990</v>
      </c>
      <c r="G37" t="s">
        <v>12</v>
      </c>
      <c r="H37">
        <v>0.44740000000000002</v>
      </c>
      <c r="I37" t="s">
        <v>13</v>
      </c>
      <c r="J37" s="3">
        <f t="shared" ref="J37:J40" si="4">H37</f>
        <v>0.44740000000000002</v>
      </c>
      <c r="L37">
        <v>39097</v>
      </c>
      <c r="M37" t="s">
        <v>8</v>
      </c>
      <c r="N37" t="s">
        <v>9</v>
      </c>
      <c r="O37" t="s">
        <v>14</v>
      </c>
      <c r="P37" t="s">
        <v>23</v>
      </c>
      <c r="Q37">
        <v>1990</v>
      </c>
      <c r="R37" t="s">
        <v>12</v>
      </c>
      <c r="S37">
        <v>0.16320000000000001</v>
      </c>
      <c r="T37" t="s">
        <v>13</v>
      </c>
    </row>
    <row r="38" spans="1:20" x14ac:dyDescent="0.25">
      <c r="A38">
        <v>1341</v>
      </c>
      <c r="B38" t="s">
        <v>8</v>
      </c>
      <c r="C38" t="s">
        <v>9</v>
      </c>
      <c r="D38" t="s">
        <v>14</v>
      </c>
      <c r="E38" t="s">
        <v>11</v>
      </c>
      <c r="F38">
        <v>2005</v>
      </c>
      <c r="G38" t="s">
        <v>12</v>
      </c>
      <c r="H38">
        <v>0.44740000000000002</v>
      </c>
      <c r="I38" t="s">
        <v>13</v>
      </c>
      <c r="J38" s="3">
        <f t="shared" si="4"/>
        <v>0.44740000000000002</v>
      </c>
      <c r="L38">
        <v>39208</v>
      </c>
      <c r="M38" t="s">
        <v>8</v>
      </c>
      <c r="N38" t="s">
        <v>9</v>
      </c>
      <c r="O38" t="s">
        <v>14</v>
      </c>
      <c r="P38" t="s">
        <v>23</v>
      </c>
      <c r="Q38">
        <v>2005</v>
      </c>
      <c r="R38" t="s">
        <v>12</v>
      </c>
      <c r="S38">
        <v>0.1696</v>
      </c>
      <c r="T38" t="s">
        <v>13</v>
      </c>
    </row>
    <row r="39" spans="1:20" x14ac:dyDescent="0.25">
      <c r="A39">
        <v>1374</v>
      </c>
      <c r="B39" t="s">
        <v>8</v>
      </c>
      <c r="C39" t="s">
        <v>9</v>
      </c>
      <c r="D39" t="s">
        <v>14</v>
      </c>
      <c r="E39" t="s">
        <v>11</v>
      </c>
      <c r="F39">
        <v>2010</v>
      </c>
      <c r="G39" t="s">
        <v>12</v>
      </c>
      <c r="H39">
        <v>0.38350000000000001</v>
      </c>
      <c r="I39" t="s">
        <v>13</v>
      </c>
      <c r="J39" s="3">
        <f t="shared" si="4"/>
        <v>0.38350000000000001</v>
      </c>
      <c r="L39">
        <v>39340</v>
      </c>
      <c r="M39" t="s">
        <v>8</v>
      </c>
      <c r="N39" t="s">
        <v>9</v>
      </c>
      <c r="O39" t="s">
        <v>14</v>
      </c>
      <c r="P39" t="s">
        <v>23</v>
      </c>
      <c r="Q39">
        <v>2010</v>
      </c>
      <c r="R39" t="s">
        <v>12</v>
      </c>
      <c r="S39">
        <v>0.1696</v>
      </c>
      <c r="T39" t="s">
        <v>13</v>
      </c>
    </row>
    <row r="40" spans="1:20" x14ac:dyDescent="0.25">
      <c r="A40">
        <v>1407</v>
      </c>
      <c r="B40" t="s">
        <v>8</v>
      </c>
      <c r="C40" t="s">
        <v>9</v>
      </c>
      <c r="D40" t="s">
        <v>14</v>
      </c>
      <c r="E40" t="s">
        <v>11</v>
      </c>
      <c r="F40">
        <v>2015</v>
      </c>
      <c r="G40" t="s">
        <v>12</v>
      </c>
      <c r="H40">
        <v>0.31940000000000002</v>
      </c>
      <c r="I40" t="s">
        <v>13</v>
      </c>
      <c r="J40" s="3">
        <f t="shared" si="4"/>
        <v>0.31940000000000002</v>
      </c>
      <c r="L40">
        <v>39472</v>
      </c>
      <c r="M40" t="s">
        <v>8</v>
      </c>
      <c r="N40" t="s">
        <v>9</v>
      </c>
      <c r="O40" t="s">
        <v>14</v>
      </c>
      <c r="P40" t="s">
        <v>23</v>
      </c>
      <c r="Q40">
        <v>2015</v>
      </c>
      <c r="R40" t="s">
        <v>12</v>
      </c>
      <c r="S40">
        <v>0.1696</v>
      </c>
      <c r="T40" t="s">
        <v>13</v>
      </c>
    </row>
    <row r="41" spans="1:20" x14ac:dyDescent="0.25">
      <c r="A41">
        <v>1466</v>
      </c>
      <c r="B41" t="s">
        <v>8</v>
      </c>
      <c r="C41" t="s">
        <v>9</v>
      </c>
      <c r="D41" t="s">
        <v>14</v>
      </c>
      <c r="E41" t="s">
        <v>11</v>
      </c>
      <c r="F41">
        <v>2020</v>
      </c>
      <c r="G41" t="s">
        <v>12</v>
      </c>
      <c r="H41">
        <v>0.26989999999999997</v>
      </c>
      <c r="I41" t="s">
        <v>13</v>
      </c>
      <c r="J41" s="3">
        <f>H41</f>
        <v>0.26989999999999997</v>
      </c>
      <c r="L41">
        <v>39630</v>
      </c>
      <c r="M41" t="s">
        <v>8</v>
      </c>
      <c r="N41" t="s">
        <v>9</v>
      </c>
      <c r="O41" t="s">
        <v>14</v>
      </c>
      <c r="P41" t="s">
        <v>23</v>
      </c>
      <c r="Q41">
        <v>2020</v>
      </c>
      <c r="R41" t="s">
        <v>12</v>
      </c>
      <c r="S41">
        <v>0.17680000000000001</v>
      </c>
      <c r="T41" t="s">
        <v>13</v>
      </c>
    </row>
    <row r="42" spans="1:20" x14ac:dyDescent="0.25">
      <c r="A42">
        <v>1532</v>
      </c>
      <c r="B42" t="s">
        <v>8</v>
      </c>
      <c r="C42" t="s">
        <v>9</v>
      </c>
      <c r="D42" t="s">
        <v>14</v>
      </c>
      <c r="E42" t="s">
        <v>11</v>
      </c>
      <c r="F42">
        <v>2025</v>
      </c>
      <c r="G42" t="s">
        <v>12</v>
      </c>
      <c r="H42">
        <v>0.25380000000000003</v>
      </c>
      <c r="I42" t="s">
        <v>13</v>
      </c>
      <c r="J42" s="3">
        <f>J41*(1+$K$32)^5</f>
        <v>0.25786875430576695</v>
      </c>
      <c r="L42">
        <v>39795</v>
      </c>
      <c r="M42" t="s">
        <v>8</v>
      </c>
      <c r="N42" t="s">
        <v>9</v>
      </c>
      <c r="O42" t="s">
        <v>14</v>
      </c>
      <c r="P42" t="s">
        <v>23</v>
      </c>
      <c r="Q42">
        <v>2025</v>
      </c>
      <c r="R42" t="s">
        <v>12</v>
      </c>
      <c r="S42">
        <v>0.18140000000000001</v>
      </c>
      <c r="T42" t="s">
        <v>13</v>
      </c>
    </row>
    <row r="43" spans="1:20" x14ac:dyDescent="0.25">
      <c r="A43">
        <v>1598</v>
      </c>
      <c r="B43" t="s">
        <v>8</v>
      </c>
      <c r="C43" t="s">
        <v>9</v>
      </c>
      <c r="D43" t="s">
        <v>14</v>
      </c>
      <c r="E43" t="s">
        <v>11</v>
      </c>
      <c r="F43">
        <v>2030</v>
      </c>
      <c r="G43" t="s">
        <v>12</v>
      </c>
      <c r="H43">
        <v>0.23760000000000001</v>
      </c>
      <c r="I43" t="s">
        <v>13</v>
      </c>
      <c r="J43" s="3">
        <f t="shared" ref="J43:J49" si="5">J42*(1+$K$32)^5</f>
        <v>0.24637382159024823</v>
      </c>
      <c r="L43">
        <v>39960</v>
      </c>
      <c r="M43" t="s">
        <v>8</v>
      </c>
      <c r="N43" t="s">
        <v>9</v>
      </c>
      <c r="O43" t="s">
        <v>14</v>
      </c>
      <c r="P43" t="s">
        <v>23</v>
      </c>
      <c r="Q43">
        <v>2030</v>
      </c>
      <c r="R43" t="s">
        <v>12</v>
      </c>
      <c r="S43">
        <v>0.18590000000000001</v>
      </c>
      <c r="T43" t="s">
        <v>13</v>
      </c>
    </row>
    <row r="44" spans="1:20" x14ac:dyDescent="0.25">
      <c r="A44">
        <v>1664</v>
      </c>
      <c r="B44" t="s">
        <v>8</v>
      </c>
      <c r="C44" t="s">
        <v>9</v>
      </c>
      <c r="D44" t="s">
        <v>14</v>
      </c>
      <c r="E44" t="s">
        <v>11</v>
      </c>
      <c r="F44">
        <v>2035</v>
      </c>
      <c r="G44" t="s">
        <v>12</v>
      </c>
      <c r="H44">
        <v>0.2334</v>
      </c>
      <c r="I44" t="s">
        <v>13</v>
      </c>
      <c r="J44" s="3">
        <f t="shared" si="5"/>
        <v>0.23539129480188434</v>
      </c>
      <c r="L44">
        <v>40125</v>
      </c>
      <c r="M44" t="s">
        <v>8</v>
      </c>
      <c r="N44" t="s">
        <v>9</v>
      </c>
      <c r="O44" t="s">
        <v>14</v>
      </c>
      <c r="P44" t="s">
        <v>23</v>
      </c>
      <c r="Q44">
        <v>2035</v>
      </c>
      <c r="R44" t="s">
        <v>12</v>
      </c>
      <c r="S44">
        <v>0.18640000000000001</v>
      </c>
      <c r="T44" t="s">
        <v>13</v>
      </c>
    </row>
    <row r="45" spans="1:20" x14ac:dyDescent="0.25">
      <c r="A45">
        <v>1730</v>
      </c>
      <c r="B45" t="s">
        <v>8</v>
      </c>
      <c r="C45" t="s">
        <v>9</v>
      </c>
      <c r="D45" t="s">
        <v>14</v>
      </c>
      <c r="E45" t="s">
        <v>11</v>
      </c>
      <c r="F45">
        <v>2040</v>
      </c>
      <c r="G45" t="s">
        <v>12</v>
      </c>
      <c r="H45">
        <v>0.2291</v>
      </c>
      <c r="I45" t="s">
        <v>13</v>
      </c>
      <c r="J45" s="3">
        <f t="shared" si="5"/>
        <v>0.22489833258608177</v>
      </c>
      <c r="L45">
        <v>40212</v>
      </c>
      <c r="M45" t="s">
        <v>8</v>
      </c>
      <c r="N45" t="s">
        <v>9</v>
      </c>
      <c r="O45" t="s">
        <v>14</v>
      </c>
      <c r="P45" t="s">
        <v>23</v>
      </c>
      <c r="Q45">
        <v>2040</v>
      </c>
      <c r="R45" t="s">
        <v>12</v>
      </c>
      <c r="S45">
        <v>0.18690000000000001</v>
      </c>
      <c r="T45" t="s">
        <v>13</v>
      </c>
    </row>
    <row r="46" spans="1:20" x14ac:dyDescent="0.25">
      <c r="A46" s="11">
        <v>1796</v>
      </c>
      <c r="B46" s="11" t="s">
        <v>8</v>
      </c>
      <c r="C46" s="11" t="s">
        <v>9</v>
      </c>
      <c r="D46" s="11" t="s">
        <v>14</v>
      </c>
      <c r="E46" s="11" t="s">
        <v>11</v>
      </c>
      <c r="F46" s="11">
        <v>2045</v>
      </c>
      <c r="G46" s="11" t="s">
        <v>12</v>
      </c>
      <c r="H46" s="11">
        <v>0.2266</v>
      </c>
      <c r="I46" s="11" t="s">
        <v>13</v>
      </c>
      <c r="J46" s="3">
        <f t="shared" si="5"/>
        <v>0.21487311177998142</v>
      </c>
      <c r="L46" s="11">
        <v>40278</v>
      </c>
      <c r="M46" s="11" t="s">
        <v>8</v>
      </c>
      <c r="N46" s="11" t="s">
        <v>9</v>
      </c>
      <c r="O46" s="11" t="s">
        <v>14</v>
      </c>
      <c r="P46" s="11" t="s">
        <v>23</v>
      </c>
      <c r="Q46" s="11">
        <v>2045</v>
      </c>
      <c r="R46" s="11" t="s">
        <v>12</v>
      </c>
      <c r="S46" s="11">
        <v>0.18709999999999999</v>
      </c>
      <c r="T46" s="11" t="s">
        <v>13</v>
      </c>
    </row>
    <row r="47" spans="1:20" x14ac:dyDescent="0.25">
      <c r="A47">
        <v>1862</v>
      </c>
      <c r="B47" t="s">
        <v>8</v>
      </c>
      <c r="C47" t="s">
        <v>9</v>
      </c>
      <c r="D47" t="s">
        <v>14</v>
      </c>
      <c r="E47" t="s">
        <v>11</v>
      </c>
      <c r="F47">
        <v>2050</v>
      </c>
      <c r="G47" t="s">
        <v>12</v>
      </c>
      <c r="H47">
        <v>0.224</v>
      </c>
      <c r="I47" t="s">
        <v>13</v>
      </c>
      <c r="J47" s="3">
        <f t="shared" si="5"/>
        <v>0.20529478202485227</v>
      </c>
      <c r="L47">
        <v>40344</v>
      </c>
      <c r="M47" t="s">
        <v>8</v>
      </c>
      <c r="N47" t="s">
        <v>9</v>
      </c>
      <c r="O47" t="s">
        <v>14</v>
      </c>
      <c r="P47" t="s">
        <v>23</v>
      </c>
      <c r="Q47">
        <v>2050</v>
      </c>
      <c r="R47" t="s">
        <v>12</v>
      </c>
      <c r="S47">
        <v>0.18729999999999999</v>
      </c>
      <c r="T47" t="s">
        <v>13</v>
      </c>
    </row>
    <row r="48" spans="1:20" x14ac:dyDescent="0.25">
      <c r="A48">
        <v>1928</v>
      </c>
      <c r="B48" t="s">
        <v>8</v>
      </c>
      <c r="C48" t="s">
        <v>9</v>
      </c>
      <c r="D48" t="s">
        <v>14</v>
      </c>
      <c r="E48" t="s">
        <v>11</v>
      </c>
      <c r="F48">
        <v>2055</v>
      </c>
      <c r="G48" t="s">
        <v>12</v>
      </c>
      <c r="H48">
        <v>0.22389999999999999</v>
      </c>
      <c r="I48" t="s">
        <v>13</v>
      </c>
      <c r="J48" s="3">
        <f t="shared" si="5"/>
        <v>0.19614342240171401</v>
      </c>
      <c r="L48">
        <v>40410</v>
      </c>
      <c r="M48" t="s">
        <v>8</v>
      </c>
      <c r="N48" t="s">
        <v>9</v>
      </c>
      <c r="O48" t="s">
        <v>14</v>
      </c>
      <c r="P48" t="s">
        <v>23</v>
      </c>
      <c r="Q48">
        <v>2055</v>
      </c>
      <c r="R48" t="s">
        <v>12</v>
      </c>
      <c r="S48">
        <v>0.18740000000000001</v>
      </c>
      <c r="T48" t="s">
        <v>13</v>
      </c>
    </row>
    <row r="49" spans="1:21" x14ac:dyDescent="0.25">
      <c r="A49">
        <v>1994</v>
      </c>
      <c r="B49" t="s">
        <v>8</v>
      </c>
      <c r="C49" t="s">
        <v>9</v>
      </c>
      <c r="D49" t="s">
        <v>14</v>
      </c>
      <c r="E49" t="s">
        <v>11</v>
      </c>
      <c r="F49">
        <v>2060</v>
      </c>
      <c r="G49" t="s">
        <v>12</v>
      </c>
      <c r="H49">
        <v>0.22370000000000001</v>
      </c>
      <c r="I49" t="s">
        <v>13</v>
      </c>
      <c r="J49" s="9">
        <f t="shared" si="5"/>
        <v>0.18739999999999946</v>
      </c>
      <c r="L49">
        <v>40476</v>
      </c>
      <c r="M49" t="s">
        <v>8</v>
      </c>
      <c r="N49" t="s">
        <v>9</v>
      </c>
      <c r="O49" t="s">
        <v>14</v>
      </c>
      <c r="P49" t="s">
        <v>23</v>
      </c>
      <c r="Q49">
        <v>2060</v>
      </c>
      <c r="R49" t="s">
        <v>12</v>
      </c>
      <c r="S49" s="9">
        <v>0.18740000000000001</v>
      </c>
      <c r="T49" t="s">
        <v>13</v>
      </c>
    </row>
    <row r="50" spans="1:21" x14ac:dyDescent="0.25">
      <c r="A50">
        <v>2060</v>
      </c>
      <c r="B50" t="s">
        <v>8</v>
      </c>
      <c r="C50" t="s">
        <v>9</v>
      </c>
      <c r="D50" t="s">
        <v>14</v>
      </c>
      <c r="E50" t="s">
        <v>11</v>
      </c>
      <c r="F50">
        <v>2065</v>
      </c>
      <c r="G50" t="s">
        <v>12</v>
      </c>
      <c r="H50">
        <v>0.22370000000000001</v>
      </c>
      <c r="I50" t="s">
        <v>13</v>
      </c>
      <c r="J50" s="3">
        <f t="shared" ref="J50:J57" si="6">S50</f>
        <v>0.18740000000000001</v>
      </c>
      <c r="L50">
        <v>40542</v>
      </c>
      <c r="M50" t="s">
        <v>8</v>
      </c>
      <c r="N50" t="s">
        <v>9</v>
      </c>
      <c r="O50" t="s">
        <v>14</v>
      </c>
      <c r="P50" t="s">
        <v>23</v>
      </c>
      <c r="Q50">
        <v>2065</v>
      </c>
      <c r="R50" t="s">
        <v>12</v>
      </c>
      <c r="S50">
        <v>0.18740000000000001</v>
      </c>
      <c r="T50" t="s">
        <v>13</v>
      </c>
    </row>
    <row r="51" spans="1:21" x14ac:dyDescent="0.25">
      <c r="A51">
        <v>2126</v>
      </c>
      <c r="B51" t="s">
        <v>8</v>
      </c>
      <c r="C51" t="s">
        <v>9</v>
      </c>
      <c r="D51" t="s">
        <v>14</v>
      </c>
      <c r="E51" t="s">
        <v>11</v>
      </c>
      <c r="F51">
        <v>2070</v>
      </c>
      <c r="G51" t="s">
        <v>12</v>
      </c>
      <c r="H51">
        <v>0.22370000000000001</v>
      </c>
      <c r="I51" t="s">
        <v>13</v>
      </c>
      <c r="J51" s="3">
        <f t="shared" si="6"/>
        <v>0.18740000000000001</v>
      </c>
      <c r="L51">
        <v>40608</v>
      </c>
      <c r="M51" t="s">
        <v>8</v>
      </c>
      <c r="N51" t="s">
        <v>9</v>
      </c>
      <c r="O51" t="s">
        <v>14</v>
      </c>
      <c r="P51" t="s">
        <v>23</v>
      </c>
      <c r="Q51">
        <v>2070</v>
      </c>
      <c r="R51" t="s">
        <v>12</v>
      </c>
      <c r="S51">
        <v>0.18740000000000001</v>
      </c>
      <c r="T51" t="s">
        <v>13</v>
      </c>
    </row>
    <row r="52" spans="1:21" x14ac:dyDescent="0.25">
      <c r="A52">
        <v>2192</v>
      </c>
      <c r="B52" t="s">
        <v>8</v>
      </c>
      <c r="C52" t="s">
        <v>9</v>
      </c>
      <c r="D52" t="s">
        <v>14</v>
      </c>
      <c r="E52" t="s">
        <v>11</v>
      </c>
      <c r="F52">
        <v>2075</v>
      </c>
      <c r="G52" t="s">
        <v>12</v>
      </c>
      <c r="H52">
        <v>0.22370000000000001</v>
      </c>
      <c r="I52" t="s">
        <v>13</v>
      </c>
      <c r="J52" s="3">
        <f t="shared" si="6"/>
        <v>0.18740000000000001</v>
      </c>
      <c r="L52">
        <v>40674</v>
      </c>
      <c r="M52" t="s">
        <v>8</v>
      </c>
      <c r="N52" t="s">
        <v>9</v>
      </c>
      <c r="O52" t="s">
        <v>14</v>
      </c>
      <c r="P52" t="s">
        <v>23</v>
      </c>
      <c r="Q52">
        <v>2075</v>
      </c>
      <c r="R52" t="s">
        <v>12</v>
      </c>
      <c r="S52">
        <v>0.18740000000000001</v>
      </c>
      <c r="T52" t="s">
        <v>13</v>
      </c>
    </row>
    <row r="53" spans="1:21" x14ac:dyDescent="0.25">
      <c r="A53">
        <v>2258</v>
      </c>
      <c r="B53" t="s">
        <v>8</v>
      </c>
      <c r="C53" t="s">
        <v>9</v>
      </c>
      <c r="D53" t="s">
        <v>14</v>
      </c>
      <c r="E53" t="s">
        <v>11</v>
      </c>
      <c r="F53">
        <v>2080</v>
      </c>
      <c r="G53" t="s">
        <v>12</v>
      </c>
      <c r="H53">
        <v>0.22370000000000001</v>
      </c>
      <c r="I53" t="s">
        <v>13</v>
      </c>
      <c r="J53" s="3">
        <f t="shared" si="6"/>
        <v>0.18740000000000001</v>
      </c>
      <c r="L53">
        <v>40740</v>
      </c>
      <c r="M53" t="s">
        <v>8</v>
      </c>
      <c r="N53" t="s">
        <v>9</v>
      </c>
      <c r="O53" t="s">
        <v>14</v>
      </c>
      <c r="P53" t="s">
        <v>23</v>
      </c>
      <c r="Q53">
        <v>2080</v>
      </c>
      <c r="R53" t="s">
        <v>12</v>
      </c>
      <c r="S53">
        <v>0.18740000000000001</v>
      </c>
      <c r="T53" t="s">
        <v>13</v>
      </c>
    </row>
    <row r="54" spans="1:21" x14ac:dyDescent="0.25">
      <c r="A54">
        <v>2324</v>
      </c>
      <c r="B54" t="s">
        <v>8</v>
      </c>
      <c r="C54" t="s">
        <v>9</v>
      </c>
      <c r="D54" t="s">
        <v>14</v>
      </c>
      <c r="E54" t="s">
        <v>11</v>
      </c>
      <c r="F54">
        <v>2085</v>
      </c>
      <c r="G54" t="s">
        <v>12</v>
      </c>
      <c r="H54">
        <v>0.22370000000000001</v>
      </c>
      <c r="I54" t="s">
        <v>13</v>
      </c>
      <c r="J54" s="3">
        <f t="shared" si="6"/>
        <v>0.18740000000000001</v>
      </c>
      <c r="L54">
        <v>40806</v>
      </c>
      <c r="M54" t="s">
        <v>8</v>
      </c>
      <c r="N54" t="s">
        <v>9</v>
      </c>
      <c r="O54" t="s">
        <v>14</v>
      </c>
      <c r="P54" t="s">
        <v>23</v>
      </c>
      <c r="Q54">
        <v>2085</v>
      </c>
      <c r="R54" t="s">
        <v>12</v>
      </c>
      <c r="S54">
        <v>0.18740000000000001</v>
      </c>
      <c r="T54" t="s">
        <v>13</v>
      </c>
    </row>
    <row r="55" spans="1:21" x14ac:dyDescent="0.25">
      <c r="A55">
        <v>2390</v>
      </c>
      <c r="B55" t="s">
        <v>8</v>
      </c>
      <c r="C55" t="s">
        <v>9</v>
      </c>
      <c r="D55" t="s">
        <v>14</v>
      </c>
      <c r="E55" t="s">
        <v>11</v>
      </c>
      <c r="F55">
        <v>2090</v>
      </c>
      <c r="G55" t="s">
        <v>12</v>
      </c>
      <c r="H55">
        <v>0.22370000000000001</v>
      </c>
      <c r="I55" t="s">
        <v>13</v>
      </c>
      <c r="J55" s="3">
        <f t="shared" si="6"/>
        <v>0.18740000000000001</v>
      </c>
      <c r="L55">
        <v>40872</v>
      </c>
      <c r="M55" t="s">
        <v>8</v>
      </c>
      <c r="N55" t="s">
        <v>9</v>
      </c>
      <c r="O55" t="s">
        <v>14</v>
      </c>
      <c r="P55" t="s">
        <v>23</v>
      </c>
      <c r="Q55">
        <v>2090</v>
      </c>
      <c r="R55" t="s">
        <v>12</v>
      </c>
      <c r="S55">
        <v>0.18740000000000001</v>
      </c>
      <c r="T55" t="s">
        <v>13</v>
      </c>
    </row>
    <row r="56" spans="1:21" x14ac:dyDescent="0.25">
      <c r="A56">
        <v>2456</v>
      </c>
      <c r="B56" t="s">
        <v>8</v>
      </c>
      <c r="C56" t="s">
        <v>9</v>
      </c>
      <c r="D56" t="s">
        <v>14</v>
      </c>
      <c r="E56" t="s">
        <v>11</v>
      </c>
      <c r="F56">
        <v>2095</v>
      </c>
      <c r="G56" t="s">
        <v>12</v>
      </c>
      <c r="H56">
        <v>0.22370000000000001</v>
      </c>
      <c r="I56" t="s">
        <v>13</v>
      </c>
      <c r="J56" s="3">
        <f t="shared" si="6"/>
        <v>0.18740000000000001</v>
      </c>
      <c r="L56">
        <v>40938</v>
      </c>
      <c r="M56" t="s">
        <v>8</v>
      </c>
      <c r="N56" t="s">
        <v>9</v>
      </c>
      <c r="O56" t="s">
        <v>14</v>
      </c>
      <c r="P56" t="s">
        <v>23</v>
      </c>
      <c r="Q56">
        <v>2095</v>
      </c>
      <c r="R56" t="s">
        <v>12</v>
      </c>
      <c r="S56">
        <v>0.18740000000000001</v>
      </c>
      <c r="T56" t="s">
        <v>13</v>
      </c>
    </row>
    <row r="57" spans="1:21" x14ac:dyDescent="0.25">
      <c r="A57">
        <v>2522</v>
      </c>
      <c r="B57" t="s">
        <v>8</v>
      </c>
      <c r="C57" t="s">
        <v>9</v>
      </c>
      <c r="D57" t="s">
        <v>14</v>
      </c>
      <c r="E57" t="s">
        <v>11</v>
      </c>
      <c r="F57">
        <v>2100</v>
      </c>
      <c r="G57" t="s">
        <v>12</v>
      </c>
      <c r="H57">
        <v>0.22370000000000001</v>
      </c>
      <c r="I57" t="s">
        <v>13</v>
      </c>
      <c r="J57" s="3">
        <f t="shared" si="6"/>
        <v>0.18740000000000001</v>
      </c>
      <c r="L57">
        <v>41004</v>
      </c>
      <c r="M57" t="s">
        <v>8</v>
      </c>
      <c r="N57" t="s">
        <v>9</v>
      </c>
      <c r="O57" t="s">
        <v>14</v>
      </c>
      <c r="P57" t="s">
        <v>23</v>
      </c>
      <c r="Q57">
        <v>2100</v>
      </c>
      <c r="R57" t="s">
        <v>12</v>
      </c>
      <c r="S57">
        <v>0.18740000000000001</v>
      </c>
      <c r="T57" t="s">
        <v>13</v>
      </c>
    </row>
    <row r="59" spans="1:21" x14ac:dyDescent="0.25">
      <c r="I59" t="s">
        <v>28</v>
      </c>
      <c r="K59" s="5">
        <f>((S76/J68)^(1/($F$21-$F$13))-1)</f>
        <v>-2.2979701622130921E-2</v>
      </c>
    </row>
    <row r="60" spans="1:21" x14ac:dyDescent="0.25">
      <c r="I60" t="s">
        <v>36</v>
      </c>
    </row>
    <row r="61" spans="1:21" x14ac:dyDescent="0.25">
      <c r="K61" s="4"/>
    </row>
    <row r="63" spans="1:21" x14ac:dyDescent="0.25">
      <c r="A63">
        <v>26</v>
      </c>
      <c r="B63" t="s">
        <v>34</v>
      </c>
      <c r="C63" t="s">
        <v>9</v>
      </c>
      <c r="D63" t="s">
        <v>10</v>
      </c>
      <c r="E63" t="s">
        <v>11</v>
      </c>
      <c r="F63">
        <v>1975</v>
      </c>
      <c r="G63" t="s">
        <v>12</v>
      </c>
      <c r="H63">
        <v>1.0713999999999999</v>
      </c>
      <c r="I63" t="s">
        <v>13</v>
      </c>
      <c r="J63" s="3">
        <f>H63</f>
        <v>1.0713999999999999</v>
      </c>
      <c r="L63">
        <v>37143</v>
      </c>
      <c r="M63" t="s">
        <v>34</v>
      </c>
      <c r="N63" t="s">
        <v>9</v>
      </c>
      <c r="O63" t="s">
        <v>10</v>
      </c>
      <c r="P63" t="s">
        <v>23</v>
      </c>
      <c r="Q63">
        <v>1975</v>
      </c>
      <c r="R63" t="s">
        <v>12</v>
      </c>
      <c r="S63">
        <v>0.2656</v>
      </c>
      <c r="T63" t="s">
        <v>13</v>
      </c>
      <c r="U63">
        <f>S63</f>
        <v>0.2656</v>
      </c>
    </row>
    <row r="64" spans="1:21" x14ac:dyDescent="0.25">
      <c r="A64">
        <v>58</v>
      </c>
      <c r="B64" t="s">
        <v>34</v>
      </c>
      <c r="C64" t="s">
        <v>9</v>
      </c>
      <c r="D64" t="s">
        <v>10</v>
      </c>
      <c r="E64" t="s">
        <v>11</v>
      </c>
      <c r="F64">
        <v>1990</v>
      </c>
      <c r="G64" t="s">
        <v>12</v>
      </c>
      <c r="H64">
        <v>1.0713999999999999</v>
      </c>
      <c r="I64" t="s">
        <v>13</v>
      </c>
      <c r="J64" s="3">
        <f t="shared" ref="J64:J68" si="7">H64</f>
        <v>1.0713999999999999</v>
      </c>
      <c r="L64">
        <v>37175</v>
      </c>
      <c r="M64" t="s">
        <v>34</v>
      </c>
      <c r="N64" t="s">
        <v>9</v>
      </c>
      <c r="O64" t="s">
        <v>10</v>
      </c>
      <c r="P64" t="s">
        <v>23</v>
      </c>
      <c r="Q64">
        <v>1990</v>
      </c>
      <c r="R64" t="s">
        <v>12</v>
      </c>
      <c r="S64">
        <v>0.2656</v>
      </c>
      <c r="T64" t="s">
        <v>13</v>
      </c>
      <c r="U64">
        <f t="shared" ref="U64:U68" si="8">S64</f>
        <v>0.2656</v>
      </c>
    </row>
    <row r="65" spans="1:21" x14ac:dyDescent="0.25">
      <c r="A65">
        <v>90</v>
      </c>
      <c r="B65" t="s">
        <v>34</v>
      </c>
      <c r="C65" t="s">
        <v>9</v>
      </c>
      <c r="D65" t="s">
        <v>10</v>
      </c>
      <c r="E65" t="s">
        <v>11</v>
      </c>
      <c r="F65">
        <v>2005</v>
      </c>
      <c r="G65" t="s">
        <v>12</v>
      </c>
      <c r="H65">
        <v>1.0713999999999999</v>
      </c>
      <c r="I65" t="s">
        <v>13</v>
      </c>
      <c r="J65" s="3">
        <f t="shared" si="7"/>
        <v>1.0713999999999999</v>
      </c>
      <c r="L65">
        <v>37282</v>
      </c>
      <c r="M65" t="s">
        <v>34</v>
      </c>
      <c r="N65" t="s">
        <v>9</v>
      </c>
      <c r="O65" t="s">
        <v>10</v>
      </c>
      <c r="P65" t="s">
        <v>23</v>
      </c>
      <c r="Q65">
        <v>2005</v>
      </c>
      <c r="R65" t="s">
        <v>12</v>
      </c>
      <c r="S65">
        <v>0.28249999999999997</v>
      </c>
      <c r="T65" t="s">
        <v>13</v>
      </c>
      <c r="U65">
        <f t="shared" si="8"/>
        <v>0.28249999999999997</v>
      </c>
    </row>
    <row r="66" spans="1:21" x14ac:dyDescent="0.25">
      <c r="A66">
        <v>122</v>
      </c>
      <c r="B66" t="s">
        <v>34</v>
      </c>
      <c r="C66" t="s">
        <v>9</v>
      </c>
      <c r="D66" t="s">
        <v>10</v>
      </c>
      <c r="E66" t="s">
        <v>11</v>
      </c>
      <c r="F66">
        <v>2010</v>
      </c>
      <c r="G66" t="s">
        <v>12</v>
      </c>
      <c r="H66">
        <v>0.96779999999999999</v>
      </c>
      <c r="I66" t="s">
        <v>13</v>
      </c>
      <c r="J66" s="3">
        <f t="shared" si="7"/>
        <v>0.96779999999999999</v>
      </c>
      <c r="L66">
        <v>37410</v>
      </c>
      <c r="M66" t="s">
        <v>34</v>
      </c>
      <c r="N66" t="s">
        <v>9</v>
      </c>
      <c r="O66" t="s">
        <v>10</v>
      </c>
      <c r="P66" t="s">
        <v>23</v>
      </c>
      <c r="Q66">
        <v>2010</v>
      </c>
      <c r="R66" t="s">
        <v>12</v>
      </c>
      <c r="S66">
        <v>0.28249999999999997</v>
      </c>
      <c r="T66" t="s">
        <v>13</v>
      </c>
      <c r="U66">
        <f t="shared" si="8"/>
        <v>0.28249999999999997</v>
      </c>
    </row>
    <row r="67" spans="1:21" x14ac:dyDescent="0.25">
      <c r="A67">
        <v>154</v>
      </c>
      <c r="B67" t="s">
        <v>34</v>
      </c>
      <c r="C67" t="s">
        <v>9</v>
      </c>
      <c r="D67" t="s">
        <v>10</v>
      </c>
      <c r="E67" t="s">
        <v>11</v>
      </c>
      <c r="F67">
        <v>2015</v>
      </c>
      <c r="G67" t="s">
        <v>12</v>
      </c>
      <c r="H67">
        <v>0.86409999999999998</v>
      </c>
      <c r="I67" t="s">
        <v>13</v>
      </c>
      <c r="J67" s="3">
        <f t="shared" si="7"/>
        <v>0.86409999999999998</v>
      </c>
      <c r="L67">
        <v>37538</v>
      </c>
      <c r="M67" t="s">
        <v>34</v>
      </c>
      <c r="N67" t="s">
        <v>9</v>
      </c>
      <c r="O67" t="s">
        <v>10</v>
      </c>
      <c r="P67" t="s">
        <v>23</v>
      </c>
      <c r="Q67">
        <v>2015</v>
      </c>
      <c r="R67" t="s">
        <v>12</v>
      </c>
      <c r="S67">
        <v>0.28249999999999997</v>
      </c>
      <c r="T67" t="s">
        <v>13</v>
      </c>
      <c r="U67">
        <f t="shared" si="8"/>
        <v>0.28249999999999997</v>
      </c>
    </row>
    <row r="68" spans="1:21" x14ac:dyDescent="0.25">
      <c r="A68">
        <v>211</v>
      </c>
      <c r="B68" t="s">
        <v>34</v>
      </c>
      <c r="C68" t="s">
        <v>9</v>
      </c>
      <c r="D68" t="s">
        <v>10</v>
      </c>
      <c r="E68" t="s">
        <v>11</v>
      </c>
      <c r="F68">
        <v>2020</v>
      </c>
      <c r="G68" t="s">
        <v>12</v>
      </c>
      <c r="H68">
        <v>0.77600000000000002</v>
      </c>
      <c r="I68" t="s">
        <v>13</v>
      </c>
      <c r="J68" s="3">
        <f t="shared" si="7"/>
        <v>0.77600000000000002</v>
      </c>
      <c r="L68">
        <v>37691</v>
      </c>
      <c r="M68" t="s">
        <v>34</v>
      </c>
      <c r="N68" t="s">
        <v>9</v>
      </c>
      <c r="O68" t="s">
        <v>10</v>
      </c>
      <c r="P68" t="s">
        <v>23</v>
      </c>
      <c r="Q68">
        <v>2020</v>
      </c>
      <c r="R68" t="s">
        <v>12</v>
      </c>
      <c r="S68">
        <v>0.28620000000000001</v>
      </c>
      <c r="T68" t="s">
        <v>13</v>
      </c>
      <c r="U68">
        <f t="shared" si="8"/>
        <v>0.28620000000000001</v>
      </c>
    </row>
    <row r="69" spans="1:21" x14ac:dyDescent="0.25">
      <c r="A69">
        <v>275</v>
      </c>
      <c r="B69" t="s">
        <v>34</v>
      </c>
      <c r="C69" t="s">
        <v>9</v>
      </c>
      <c r="D69" t="s">
        <v>10</v>
      </c>
      <c r="E69" t="s">
        <v>11</v>
      </c>
      <c r="F69">
        <v>2025</v>
      </c>
      <c r="G69" t="s">
        <v>12</v>
      </c>
      <c r="H69">
        <v>0.72889999999999999</v>
      </c>
      <c r="I69" t="s">
        <v>13</v>
      </c>
      <c r="J69" s="3">
        <f>J68*(1+$K$59)^5</f>
        <v>0.69084346601345492</v>
      </c>
      <c r="L69">
        <v>37851</v>
      </c>
      <c r="M69" t="s">
        <v>34</v>
      </c>
      <c r="N69" t="s">
        <v>9</v>
      </c>
      <c r="O69" t="s">
        <v>10</v>
      </c>
      <c r="P69" t="s">
        <v>23</v>
      </c>
      <c r="Q69">
        <v>2025</v>
      </c>
      <c r="R69" t="s">
        <v>12</v>
      </c>
      <c r="S69">
        <v>0.29189999999999999</v>
      </c>
      <c r="T69" t="s">
        <v>13</v>
      </c>
    </row>
    <row r="70" spans="1:21" x14ac:dyDescent="0.25">
      <c r="A70">
        <v>339</v>
      </c>
      <c r="B70" t="s">
        <v>34</v>
      </c>
      <c r="C70" t="s">
        <v>9</v>
      </c>
      <c r="D70" t="s">
        <v>10</v>
      </c>
      <c r="E70" t="s">
        <v>11</v>
      </c>
      <c r="F70">
        <v>2030</v>
      </c>
      <c r="G70" t="s">
        <v>12</v>
      </c>
      <c r="H70">
        <v>0.68179999999999996</v>
      </c>
      <c r="I70" t="s">
        <v>13</v>
      </c>
      <c r="J70" s="3">
        <f t="shared" ref="J70:J76" si="9">J69*(1+$K$59)^5</f>
        <v>0.6150318228524273</v>
      </c>
      <c r="L70">
        <v>38011</v>
      </c>
      <c r="M70" t="s">
        <v>34</v>
      </c>
      <c r="N70" t="s">
        <v>9</v>
      </c>
      <c r="O70" t="s">
        <v>10</v>
      </c>
      <c r="P70" t="s">
        <v>23</v>
      </c>
      <c r="Q70">
        <v>2030</v>
      </c>
      <c r="R70" t="s">
        <v>12</v>
      </c>
      <c r="S70">
        <v>0.29930000000000001</v>
      </c>
      <c r="T70" t="s">
        <v>13</v>
      </c>
    </row>
    <row r="71" spans="1:21" x14ac:dyDescent="0.25">
      <c r="A71">
        <v>403</v>
      </c>
      <c r="B71" t="s">
        <v>34</v>
      </c>
      <c r="C71" t="s">
        <v>9</v>
      </c>
      <c r="D71" t="s">
        <v>10</v>
      </c>
      <c r="E71" t="s">
        <v>11</v>
      </c>
      <c r="F71">
        <v>2035</v>
      </c>
      <c r="G71" t="s">
        <v>12</v>
      </c>
      <c r="H71">
        <v>0.66169999999999995</v>
      </c>
      <c r="I71" t="s">
        <v>13</v>
      </c>
      <c r="J71" s="3">
        <f t="shared" si="9"/>
        <v>0.54753958274219594</v>
      </c>
      <c r="L71">
        <v>38171</v>
      </c>
      <c r="M71" t="s">
        <v>34</v>
      </c>
      <c r="N71" t="s">
        <v>9</v>
      </c>
      <c r="O71" t="s">
        <v>10</v>
      </c>
      <c r="P71" t="s">
        <v>23</v>
      </c>
      <c r="Q71">
        <v>2035</v>
      </c>
      <c r="R71" t="s">
        <v>12</v>
      </c>
      <c r="S71">
        <v>0.30080000000000001</v>
      </c>
      <c r="T71" t="s">
        <v>13</v>
      </c>
    </row>
    <row r="72" spans="1:21" x14ac:dyDescent="0.25">
      <c r="A72">
        <v>467</v>
      </c>
      <c r="B72" t="s">
        <v>34</v>
      </c>
      <c r="C72" t="s">
        <v>9</v>
      </c>
      <c r="D72" t="s">
        <v>10</v>
      </c>
      <c r="E72" t="s">
        <v>11</v>
      </c>
      <c r="F72">
        <v>2040</v>
      </c>
      <c r="G72" t="s">
        <v>12</v>
      </c>
      <c r="H72">
        <v>0.64159999999999995</v>
      </c>
      <c r="I72" t="s">
        <v>13</v>
      </c>
      <c r="J72" s="3">
        <f t="shared" si="9"/>
        <v>0.48745379268193234</v>
      </c>
      <c r="L72">
        <v>38256</v>
      </c>
      <c r="M72" t="s">
        <v>34</v>
      </c>
      <c r="N72" t="s">
        <v>9</v>
      </c>
      <c r="O72" t="s">
        <v>10</v>
      </c>
      <c r="P72" t="s">
        <v>23</v>
      </c>
      <c r="Q72">
        <v>2040</v>
      </c>
      <c r="R72" t="s">
        <v>12</v>
      </c>
      <c r="S72">
        <v>0.30230000000000001</v>
      </c>
      <c r="T72" t="s">
        <v>13</v>
      </c>
    </row>
    <row r="73" spans="1:21" x14ac:dyDescent="0.25">
      <c r="A73" s="11">
        <v>531</v>
      </c>
      <c r="B73" t="s">
        <v>34</v>
      </c>
      <c r="C73" s="11" t="s">
        <v>9</v>
      </c>
      <c r="D73" s="11" t="s">
        <v>10</v>
      </c>
      <c r="E73" s="11" t="s">
        <v>11</v>
      </c>
      <c r="F73" s="11">
        <v>2045</v>
      </c>
      <c r="G73" s="11" t="s">
        <v>12</v>
      </c>
      <c r="H73" s="11">
        <v>0.62980000000000003</v>
      </c>
      <c r="I73" s="11" t="s">
        <v>13</v>
      </c>
      <c r="J73" s="3">
        <f t="shared" si="9"/>
        <v>0.43396168512601829</v>
      </c>
      <c r="L73" s="11">
        <v>38320</v>
      </c>
      <c r="M73" t="s">
        <v>34</v>
      </c>
      <c r="N73" s="11" t="s">
        <v>9</v>
      </c>
      <c r="O73" s="11" t="s">
        <v>10</v>
      </c>
      <c r="P73" s="11" t="s">
        <v>23</v>
      </c>
      <c r="Q73" s="11">
        <v>2045</v>
      </c>
      <c r="R73" s="11" t="s">
        <v>12</v>
      </c>
      <c r="S73" s="11">
        <v>0.30409999999999998</v>
      </c>
      <c r="T73" s="11" t="s">
        <v>13</v>
      </c>
    </row>
    <row r="74" spans="1:21" x14ac:dyDescent="0.25">
      <c r="A74">
        <v>595</v>
      </c>
      <c r="B74" t="s">
        <v>34</v>
      </c>
      <c r="C74" t="s">
        <v>9</v>
      </c>
      <c r="D74" t="s">
        <v>10</v>
      </c>
      <c r="E74" t="s">
        <v>11</v>
      </c>
      <c r="F74">
        <v>2050</v>
      </c>
      <c r="G74" t="s">
        <v>12</v>
      </c>
      <c r="H74">
        <v>0.61799999999999999</v>
      </c>
      <c r="I74" t="s">
        <v>13</v>
      </c>
      <c r="J74" s="3">
        <f t="shared" si="9"/>
        <v>0.38633968385244594</v>
      </c>
      <c r="L74">
        <v>38384</v>
      </c>
      <c r="M74" t="s">
        <v>34</v>
      </c>
      <c r="N74" t="s">
        <v>9</v>
      </c>
      <c r="O74" t="s">
        <v>10</v>
      </c>
      <c r="P74" t="s">
        <v>23</v>
      </c>
      <c r="Q74">
        <v>2050</v>
      </c>
      <c r="R74" t="s">
        <v>12</v>
      </c>
      <c r="S74">
        <v>0.30599999999999999</v>
      </c>
      <c r="T74" t="s">
        <v>13</v>
      </c>
    </row>
    <row r="75" spans="1:21" x14ac:dyDescent="0.25">
      <c r="A75">
        <v>659</v>
      </c>
      <c r="B75" t="s">
        <v>34</v>
      </c>
      <c r="C75" t="s">
        <v>9</v>
      </c>
      <c r="D75" t="s">
        <v>10</v>
      </c>
      <c r="E75" t="s">
        <v>11</v>
      </c>
      <c r="F75">
        <v>2055</v>
      </c>
      <c r="G75" t="s">
        <v>12</v>
      </c>
      <c r="H75">
        <v>0.61739999999999995</v>
      </c>
      <c r="I75" t="s">
        <v>13</v>
      </c>
      <c r="J75" s="3">
        <f t="shared" si="9"/>
        <v>0.34394361630304915</v>
      </c>
      <c r="L75">
        <v>38448</v>
      </c>
      <c r="M75" t="s">
        <v>34</v>
      </c>
      <c r="N75" t="s">
        <v>9</v>
      </c>
      <c r="O75" t="s">
        <v>10</v>
      </c>
      <c r="P75" t="s">
        <v>23</v>
      </c>
      <c r="Q75">
        <v>2055</v>
      </c>
      <c r="R75" t="s">
        <v>12</v>
      </c>
      <c r="S75">
        <v>0.30609999999999998</v>
      </c>
      <c r="T75" t="s">
        <v>13</v>
      </c>
    </row>
    <row r="76" spans="1:21" x14ac:dyDescent="0.25">
      <c r="A76">
        <v>723</v>
      </c>
      <c r="B76" t="s">
        <v>34</v>
      </c>
      <c r="C76" t="s">
        <v>9</v>
      </c>
      <c r="D76" t="s">
        <v>10</v>
      </c>
      <c r="E76" t="s">
        <v>11</v>
      </c>
      <c r="F76">
        <v>2060</v>
      </c>
      <c r="G76" t="s">
        <v>12</v>
      </c>
      <c r="H76">
        <v>0.61680000000000001</v>
      </c>
      <c r="I76" t="s">
        <v>13</v>
      </c>
      <c r="J76" s="10">
        <f t="shared" si="9"/>
        <v>0.30620000000000036</v>
      </c>
      <c r="L76">
        <v>38512</v>
      </c>
      <c r="M76" t="s">
        <v>34</v>
      </c>
      <c r="N76" t="s">
        <v>9</v>
      </c>
      <c r="O76" t="s">
        <v>10</v>
      </c>
      <c r="P76" t="s">
        <v>23</v>
      </c>
      <c r="Q76">
        <v>2060</v>
      </c>
      <c r="R76" t="s">
        <v>12</v>
      </c>
      <c r="S76" s="10">
        <v>0.30620000000000003</v>
      </c>
      <c r="T76" t="s">
        <v>13</v>
      </c>
    </row>
    <row r="77" spans="1:21" x14ac:dyDescent="0.25">
      <c r="A77">
        <v>787</v>
      </c>
      <c r="B77" t="s">
        <v>34</v>
      </c>
      <c r="C77" t="s">
        <v>9</v>
      </c>
      <c r="D77" t="s">
        <v>10</v>
      </c>
      <c r="E77" t="s">
        <v>11</v>
      </c>
      <c r="F77">
        <v>2065</v>
      </c>
      <c r="G77" t="s">
        <v>12</v>
      </c>
      <c r="H77">
        <v>0.61680000000000001</v>
      </c>
      <c r="I77" t="s">
        <v>13</v>
      </c>
      <c r="J77" s="3">
        <f t="shared" ref="J77:J84" si="10">S77</f>
        <v>0.30620000000000003</v>
      </c>
      <c r="L77">
        <v>38576</v>
      </c>
      <c r="M77" t="s">
        <v>34</v>
      </c>
      <c r="N77" t="s">
        <v>9</v>
      </c>
      <c r="O77" t="s">
        <v>10</v>
      </c>
      <c r="P77" t="s">
        <v>23</v>
      </c>
      <c r="Q77">
        <v>2065</v>
      </c>
      <c r="R77" t="s">
        <v>12</v>
      </c>
      <c r="S77">
        <v>0.30620000000000003</v>
      </c>
      <c r="T77" t="s">
        <v>13</v>
      </c>
    </row>
    <row r="78" spans="1:21" x14ac:dyDescent="0.25">
      <c r="A78">
        <v>851</v>
      </c>
      <c r="B78" t="s">
        <v>34</v>
      </c>
      <c r="C78" t="s">
        <v>9</v>
      </c>
      <c r="D78" t="s">
        <v>10</v>
      </c>
      <c r="E78" t="s">
        <v>11</v>
      </c>
      <c r="F78">
        <v>2070</v>
      </c>
      <c r="G78" t="s">
        <v>12</v>
      </c>
      <c r="H78">
        <v>0.61680000000000001</v>
      </c>
      <c r="I78" t="s">
        <v>13</v>
      </c>
      <c r="J78" s="3">
        <f t="shared" si="10"/>
        <v>0.30620000000000003</v>
      </c>
      <c r="L78">
        <v>38640</v>
      </c>
      <c r="M78" t="s">
        <v>34</v>
      </c>
      <c r="N78" t="s">
        <v>9</v>
      </c>
      <c r="O78" t="s">
        <v>10</v>
      </c>
      <c r="P78" t="s">
        <v>23</v>
      </c>
      <c r="Q78">
        <v>2070</v>
      </c>
      <c r="R78" t="s">
        <v>12</v>
      </c>
      <c r="S78">
        <v>0.30620000000000003</v>
      </c>
      <c r="T78" t="s">
        <v>13</v>
      </c>
    </row>
    <row r="79" spans="1:21" x14ac:dyDescent="0.25">
      <c r="A79">
        <v>915</v>
      </c>
      <c r="B79" t="s">
        <v>34</v>
      </c>
      <c r="C79" t="s">
        <v>9</v>
      </c>
      <c r="D79" t="s">
        <v>10</v>
      </c>
      <c r="E79" t="s">
        <v>11</v>
      </c>
      <c r="F79">
        <v>2075</v>
      </c>
      <c r="G79" t="s">
        <v>12</v>
      </c>
      <c r="H79">
        <v>0.61680000000000001</v>
      </c>
      <c r="I79" t="s">
        <v>13</v>
      </c>
      <c r="J79" s="3">
        <f t="shared" si="10"/>
        <v>0.30620000000000003</v>
      </c>
      <c r="L79">
        <v>38704</v>
      </c>
      <c r="M79" t="s">
        <v>34</v>
      </c>
      <c r="N79" t="s">
        <v>9</v>
      </c>
      <c r="O79" t="s">
        <v>10</v>
      </c>
      <c r="P79" t="s">
        <v>23</v>
      </c>
      <c r="Q79">
        <v>2075</v>
      </c>
      <c r="R79" t="s">
        <v>12</v>
      </c>
      <c r="S79">
        <v>0.30620000000000003</v>
      </c>
      <c r="T79" t="s">
        <v>13</v>
      </c>
    </row>
    <row r="80" spans="1:21" x14ac:dyDescent="0.25">
      <c r="A80">
        <v>979</v>
      </c>
      <c r="B80" t="s">
        <v>34</v>
      </c>
      <c r="C80" t="s">
        <v>9</v>
      </c>
      <c r="D80" t="s">
        <v>10</v>
      </c>
      <c r="E80" t="s">
        <v>11</v>
      </c>
      <c r="F80">
        <v>2080</v>
      </c>
      <c r="G80" t="s">
        <v>12</v>
      </c>
      <c r="H80">
        <v>0.61680000000000001</v>
      </c>
      <c r="I80" t="s">
        <v>13</v>
      </c>
      <c r="J80" s="3">
        <f t="shared" si="10"/>
        <v>0.30620000000000003</v>
      </c>
      <c r="L80">
        <v>38768</v>
      </c>
      <c r="M80" t="s">
        <v>34</v>
      </c>
      <c r="N80" t="s">
        <v>9</v>
      </c>
      <c r="O80" t="s">
        <v>10</v>
      </c>
      <c r="P80" t="s">
        <v>23</v>
      </c>
      <c r="Q80">
        <v>2080</v>
      </c>
      <c r="R80" t="s">
        <v>12</v>
      </c>
      <c r="S80">
        <v>0.30620000000000003</v>
      </c>
      <c r="T80" t="s">
        <v>13</v>
      </c>
    </row>
    <row r="81" spans="1:20" x14ac:dyDescent="0.25">
      <c r="A81">
        <v>1043</v>
      </c>
      <c r="B81" t="s">
        <v>34</v>
      </c>
      <c r="C81" t="s">
        <v>9</v>
      </c>
      <c r="D81" t="s">
        <v>10</v>
      </c>
      <c r="E81" t="s">
        <v>11</v>
      </c>
      <c r="F81">
        <v>2085</v>
      </c>
      <c r="G81" t="s">
        <v>12</v>
      </c>
      <c r="H81">
        <v>0.61680000000000001</v>
      </c>
      <c r="I81" t="s">
        <v>13</v>
      </c>
      <c r="J81" s="3">
        <f t="shared" si="10"/>
        <v>0.30620000000000003</v>
      </c>
      <c r="L81">
        <v>38832</v>
      </c>
      <c r="M81" t="s">
        <v>34</v>
      </c>
      <c r="N81" t="s">
        <v>9</v>
      </c>
      <c r="O81" t="s">
        <v>10</v>
      </c>
      <c r="P81" t="s">
        <v>23</v>
      </c>
      <c r="Q81">
        <v>2085</v>
      </c>
      <c r="R81" t="s">
        <v>12</v>
      </c>
      <c r="S81">
        <v>0.30620000000000003</v>
      </c>
      <c r="T81" t="s">
        <v>13</v>
      </c>
    </row>
    <row r="82" spans="1:20" x14ac:dyDescent="0.25">
      <c r="A82">
        <v>1107</v>
      </c>
      <c r="B82" t="s">
        <v>34</v>
      </c>
      <c r="C82" t="s">
        <v>9</v>
      </c>
      <c r="D82" t="s">
        <v>10</v>
      </c>
      <c r="E82" t="s">
        <v>11</v>
      </c>
      <c r="F82">
        <v>2090</v>
      </c>
      <c r="G82" t="s">
        <v>12</v>
      </c>
      <c r="H82">
        <v>0.61680000000000001</v>
      </c>
      <c r="I82" t="s">
        <v>13</v>
      </c>
      <c r="J82" s="3">
        <f t="shared" si="10"/>
        <v>0.30620000000000003</v>
      </c>
      <c r="L82">
        <v>38896</v>
      </c>
      <c r="M82" t="s">
        <v>34</v>
      </c>
      <c r="N82" t="s">
        <v>9</v>
      </c>
      <c r="O82" t="s">
        <v>10</v>
      </c>
      <c r="P82" t="s">
        <v>23</v>
      </c>
      <c r="Q82">
        <v>2090</v>
      </c>
      <c r="R82" t="s">
        <v>12</v>
      </c>
      <c r="S82">
        <v>0.30620000000000003</v>
      </c>
      <c r="T82" t="s">
        <v>13</v>
      </c>
    </row>
    <row r="83" spans="1:20" x14ac:dyDescent="0.25">
      <c r="A83">
        <v>1171</v>
      </c>
      <c r="B83" t="s">
        <v>34</v>
      </c>
      <c r="C83" t="s">
        <v>9</v>
      </c>
      <c r="D83" t="s">
        <v>10</v>
      </c>
      <c r="E83" t="s">
        <v>11</v>
      </c>
      <c r="F83">
        <v>2095</v>
      </c>
      <c r="G83" t="s">
        <v>12</v>
      </c>
      <c r="H83">
        <v>0.61680000000000001</v>
      </c>
      <c r="I83" t="s">
        <v>13</v>
      </c>
      <c r="J83" s="3">
        <f t="shared" si="10"/>
        <v>0.30620000000000003</v>
      </c>
      <c r="L83">
        <v>38960</v>
      </c>
      <c r="M83" t="s">
        <v>34</v>
      </c>
      <c r="N83" t="s">
        <v>9</v>
      </c>
      <c r="O83" t="s">
        <v>10</v>
      </c>
      <c r="P83" t="s">
        <v>23</v>
      </c>
      <c r="Q83">
        <v>2095</v>
      </c>
      <c r="R83" t="s">
        <v>12</v>
      </c>
      <c r="S83">
        <v>0.30620000000000003</v>
      </c>
      <c r="T83" t="s">
        <v>13</v>
      </c>
    </row>
    <row r="84" spans="1:20" x14ac:dyDescent="0.25">
      <c r="A84">
        <v>1235</v>
      </c>
      <c r="B84" t="s">
        <v>34</v>
      </c>
      <c r="C84" t="s">
        <v>9</v>
      </c>
      <c r="D84" t="s">
        <v>10</v>
      </c>
      <c r="E84" t="s">
        <v>11</v>
      </c>
      <c r="F84">
        <v>2100</v>
      </c>
      <c r="G84" t="s">
        <v>12</v>
      </c>
      <c r="H84">
        <v>0.61680000000000001</v>
      </c>
      <c r="I84" t="s">
        <v>13</v>
      </c>
      <c r="J84" s="3">
        <f t="shared" si="10"/>
        <v>0.30620000000000003</v>
      </c>
      <c r="L84">
        <v>39024</v>
      </c>
      <c r="M84" t="s">
        <v>34</v>
      </c>
      <c r="N84" t="s">
        <v>9</v>
      </c>
      <c r="O84" t="s">
        <v>10</v>
      </c>
      <c r="P84" t="s">
        <v>23</v>
      </c>
      <c r="Q84">
        <v>2100</v>
      </c>
      <c r="R84" t="s">
        <v>12</v>
      </c>
      <c r="S84">
        <v>0.30620000000000003</v>
      </c>
      <c r="T84" t="s">
        <v>13</v>
      </c>
    </row>
    <row r="288" spans="1:9" x14ac:dyDescent="0.25">
      <c r="A288">
        <v>49084</v>
      </c>
      <c r="B288" t="s">
        <v>8</v>
      </c>
      <c r="C288" t="s">
        <v>16</v>
      </c>
      <c r="D288" t="s">
        <v>17</v>
      </c>
      <c r="E288" t="s">
        <v>23</v>
      </c>
      <c r="F288">
        <v>1975</v>
      </c>
      <c r="G288" t="s">
        <v>12</v>
      </c>
      <c r="H288">
        <v>2.18E-2</v>
      </c>
      <c r="I288" t="s">
        <v>13</v>
      </c>
    </row>
    <row r="289" spans="1:9" x14ac:dyDescent="0.25">
      <c r="A289">
        <v>49118</v>
      </c>
      <c r="B289" t="s">
        <v>8</v>
      </c>
      <c r="C289" t="s">
        <v>16</v>
      </c>
      <c r="D289" t="s">
        <v>17</v>
      </c>
      <c r="E289" t="s">
        <v>23</v>
      </c>
      <c r="F289">
        <v>1990</v>
      </c>
      <c r="G289" t="s">
        <v>12</v>
      </c>
      <c r="H289">
        <v>2.18E-2</v>
      </c>
      <c r="I289" t="s">
        <v>13</v>
      </c>
    </row>
    <row r="290" spans="1:9" x14ac:dyDescent="0.25">
      <c r="A290">
        <v>49230</v>
      </c>
      <c r="B290" t="s">
        <v>8</v>
      </c>
      <c r="C290" t="s">
        <v>16</v>
      </c>
      <c r="D290" t="s">
        <v>17</v>
      </c>
      <c r="E290" t="s">
        <v>23</v>
      </c>
      <c r="F290">
        <v>2005</v>
      </c>
      <c r="G290" t="s">
        <v>12</v>
      </c>
      <c r="H290">
        <v>1.9199999999999998E-2</v>
      </c>
      <c r="I290" t="s">
        <v>13</v>
      </c>
    </row>
    <row r="291" spans="1:9" x14ac:dyDescent="0.25">
      <c r="A291">
        <v>49366</v>
      </c>
      <c r="B291" t="s">
        <v>8</v>
      </c>
      <c r="C291" t="s">
        <v>16</v>
      </c>
      <c r="D291" t="s">
        <v>17</v>
      </c>
      <c r="E291" t="s">
        <v>23</v>
      </c>
      <c r="F291">
        <v>2010</v>
      </c>
      <c r="G291" t="s">
        <v>12</v>
      </c>
      <c r="H291">
        <v>1.9699999999999999E-2</v>
      </c>
      <c r="I291" t="s">
        <v>13</v>
      </c>
    </row>
    <row r="292" spans="1:9" x14ac:dyDescent="0.25">
      <c r="A292">
        <v>49502</v>
      </c>
      <c r="B292" t="s">
        <v>8</v>
      </c>
      <c r="C292" t="s">
        <v>16</v>
      </c>
      <c r="D292" t="s">
        <v>17</v>
      </c>
      <c r="E292" t="s">
        <v>23</v>
      </c>
      <c r="F292">
        <v>2015</v>
      </c>
      <c r="G292" t="s">
        <v>12</v>
      </c>
      <c r="H292">
        <v>2.0199999999999999E-2</v>
      </c>
      <c r="I292" t="s">
        <v>13</v>
      </c>
    </row>
    <row r="293" spans="1:9" x14ac:dyDescent="0.25">
      <c r="A293">
        <v>49664</v>
      </c>
      <c r="B293" t="s">
        <v>8</v>
      </c>
      <c r="C293" t="s">
        <v>16</v>
      </c>
      <c r="D293" t="s">
        <v>17</v>
      </c>
      <c r="E293" t="s">
        <v>23</v>
      </c>
      <c r="F293">
        <v>2020</v>
      </c>
      <c r="G293" t="s">
        <v>12</v>
      </c>
      <c r="H293">
        <v>2.0799999999999999E-2</v>
      </c>
      <c r="I293" t="s">
        <v>13</v>
      </c>
    </row>
    <row r="294" spans="1:9" x14ac:dyDescent="0.25">
      <c r="A294">
        <v>49834</v>
      </c>
      <c r="B294" t="s">
        <v>8</v>
      </c>
      <c r="C294" t="s">
        <v>16</v>
      </c>
      <c r="D294" t="s">
        <v>17</v>
      </c>
      <c r="E294" t="s">
        <v>23</v>
      </c>
      <c r="F294">
        <v>2025</v>
      </c>
      <c r="G294" t="s">
        <v>12</v>
      </c>
      <c r="H294">
        <v>2.1399999999999999E-2</v>
      </c>
      <c r="I294" t="s">
        <v>13</v>
      </c>
    </row>
    <row r="295" spans="1:9" x14ac:dyDescent="0.25">
      <c r="A295">
        <v>50004</v>
      </c>
      <c r="B295" t="s">
        <v>8</v>
      </c>
      <c r="C295" t="s">
        <v>16</v>
      </c>
      <c r="D295" t="s">
        <v>17</v>
      </c>
      <c r="E295" t="s">
        <v>23</v>
      </c>
      <c r="F295">
        <v>2030</v>
      </c>
      <c r="G295" t="s">
        <v>12</v>
      </c>
      <c r="H295">
        <v>2.1999999999999999E-2</v>
      </c>
      <c r="I295" t="s">
        <v>13</v>
      </c>
    </row>
    <row r="296" spans="1:9" x14ac:dyDescent="0.25">
      <c r="A296">
        <v>50174</v>
      </c>
      <c r="B296" t="s">
        <v>8</v>
      </c>
      <c r="C296" t="s">
        <v>16</v>
      </c>
      <c r="D296" t="s">
        <v>17</v>
      </c>
      <c r="E296" t="s">
        <v>23</v>
      </c>
      <c r="F296">
        <v>2035</v>
      </c>
      <c r="G296" t="s">
        <v>12</v>
      </c>
      <c r="H296">
        <v>2.2599999999999999E-2</v>
      </c>
      <c r="I296" t="s">
        <v>13</v>
      </c>
    </row>
    <row r="297" spans="1:9" x14ac:dyDescent="0.25">
      <c r="A297">
        <v>50266</v>
      </c>
      <c r="B297" t="s">
        <v>8</v>
      </c>
      <c r="C297" t="s">
        <v>16</v>
      </c>
      <c r="D297" t="s">
        <v>17</v>
      </c>
      <c r="E297" t="s">
        <v>23</v>
      </c>
      <c r="F297">
        <v>2040</v>
      </c>
      <c r="G297" t="s">
        <v>12</v>
      </c>
      <c r="H297">
        <v>2.3300000000000001E-2</v>
      </c>
      <c r="I297" t="s">
        <v>13</v>
      </c>
    </row>
    <row r="298" spans="1:9" x14ac:dyDescent="0.25">
      <c r="A298">
        <v>50334</v>
      </c>
      <c r="B298" t="s">
        <v>8</v>
      </c>
      <c r="C298" t="s">
        <v>16</v>
      </c>
      <c r="D298" t="s">
        <v>17</v>
      </c>
      <c r="E298" t="s">
        <v>23</v>
      </c>
      <c r="F298">
        <v>2045</v>
      </c>
      <c r="G298" t="s">
        <v>12</v>
      </c>
      <c r="H298">
        <v>2.4E-2</v>
      </c>
      <c r="I298" t="s">
        <v>13</v>
      </c>
    </row>
    <row r="299" spans="1:9" x14ac:dyDescent="0.25">
      <c r="A299">
        <v>50402</v>
      </c>
      <c r="B299" t="s">
        <v>8</v>
      </c>
      <c r="C299" t="s">
        <v>16</v>
      </c>
      <c r="D299" t="s">
        <v>17</v>
      </c>
      <c r="E299" t="s">
        <v>23</v>
      </c>
      <c r="F299">
        <v>2050</v>
      </c>
      <c r="G299" t="s">
        <v>12</v>
      </c>
      <c r="H299">
        <v>2.4799999999999999E-2</v>
      </c>
      <c r="I299" t="s">
        <v>13</v>
      </c>
    </row>
    <row r="300" spans="1:9" x14ac:dyDescent="0.25">
      <c r="A300">
        <v>50470</v>
      </c>
      <c r="B300" t="s">
        <v>8</v>
      </c>
      <c r="C300" t="s">
        <v>16</v>
      </c>
      <c r="D300" t="s">
        <v>17</v>
      </c>
      <c r="E300" t="s">
        <v>23</v>
      </c>
      <c r="F300">
        <v>2055</v>
      </c>
      <c r="G300" t="s">
        <v>12</v>
      </c>
      <c r="H300">
        <v>2.4799999999999999E-2</v>
      </c>
      <c r="I300" t="s">
        <v>13</v>
      </c>
    </row>
    <row r="301" spans="1:9" x14ac:dyDescent="0.25">
      <c r="A301">
        <v>50538</v>
      </c>
      <c r="B301" t="s">
        <v>8</v>
      </c>
      <c r="C301" t="s">
        <v>16</v>
      </c>
      <c r="D301" t="s">
        <v>17</v>
      </c>
      <c r="E301" t="s">
        <v>23</v>
      </c>
      <c r="F301">
        <v>2060</v>
      </c>
      <c r="G301" t="s">
        <v>12</v>
      </c>
      <c r="H301">
        <v>2.4799999999999999E-2</v>
      </c>
      <c r="I301" t="s">
        <v>13</v>
      </c>
    </row>
    <row r="302" spans="1:9" x14ac:dyDescent="0.25">
      <c r="A302">
        <v>50606</v>
      </c>
      <c r="B302" t="s">
        <v>8</v>
      </c>
      <c r="C302" t="s">
        <v>16</v>
      </c>
      <c r="D302" t="s">
        <v>17</v>
      </c>
      <c r="E302" t="s">
        <v>23</v>
      </c>
      <c r="F302">
        <v>2065</v>
      </c>
      <c r="G302" t="s">
        <v>12</v>
      </c>
      <c r="H302">
        <v>2.4799999999999999E-2</v>
      </c>
      <c r="I302" t="s">
        <v>13</v>
      </c>
    </row>
    <row r="303" spans="1:9" x14ac:dyDescent="0.25">
      <c r="A303">
        <v>50674</v>
      </c>
      <c r="B303" t="s">
        <v>8</v>
      </c>
      <c r="C303" t="s">
        <v>16</v>
      </c>
      <c r="D303" t="s">
        <v>17</v>
      </c>
      <c r="E303" t="s">
        <v>23</v>
      </c>
      <c r="F303">
        <v>2070</v>
      </c>
      <c r="G303" t="s">
        <v>12</v>
      </c>
      <c r="H303">
        <v>2.4799999999999999E-2</v>
      </c>
      <c r="I303" t="s">
        <v>13</v>
      </c>
    </row>
    <row r="304" spans="1:9" x14ac:dyDescent="0.25">
      <c r="A304">
        <v>50742</v>
      </c>
      <c r="B304" t="s">
        <v>8</v>
      </c>
      <c r="C304" t="s">
        <v>16</v>
      </c>
      <c r="D304" t="s">
        <v>17</v>
      </c>
      <c r="E304" t="s">
        <v>23</v>
      </c>
      <c r="F304">
        <v>2075</v>
      </c>
      <c r="G304" t="s">
        <v>12</v>
      </c>
      <c r="H304">
        <v>2.4799999999999999E-2</v>
      </c>
      <c r="I304" t="s">
        <v>13</v>
      </c>
    </row>
    <row r="305" spans="1:9" x14ac:dyDescent="0.25">
      <c r="A305">
        <v>50810</v>
      </c>
      <c r="B305" t="s">
        <v>8</v>
      </c>
      <c r="C305" t="s">
        <v>16</v>
      </c>
      <c r="D305" t="s">
        <v>17</v>
      </c>
      <c r="E305" t="s">
        <v>23</v>
      </c>
      <c r="F305">
        <v>2080</v>
      </c>
      <c r="G305" t="s">
        <v>12</v>
      </c>
      <c r="H305">
        <v>2.4799999999999999E-2</v>
      </c>
      <c r="I305" t="s">
        <v>13</v>
      </c>
    </row>
    <row r="306" spans="1:9" x14ac:dyDescent="0.25">
      <c r="A306">
        <v>50878</v>
      </c>
      <c r="B306" t="s">
        <v>8</v>
      </c>
      <c r="C306" t="s">
        <v>16</v>
      </c>
      <c r="D306" t="s">
        <v>17</v>
      </c>
      <c r="E306" t="s">
        <v>23</v>
      </c>
      <c r="F306">
        <v>2085</v>
      </c>
      <c r="G306" t="s">
        <v>12</v>
      </c>
      <c r="H306">
        <v>2.4799999999999999E-2</v>
      </c>
      <c r="I306" t="s">
        <v>13</v>
      </c>
    </row>
    <row r="307" spans="1:9" x14ac:dyDescent="0.25">
      <c r="A307">
        <v>50946</v>
      </c>
      <c r="B307" t="s">
        <v>8</v>
      </c>
      <c r="C307" t="s">
        <v>16</v>
      </c>
      <c r="D307" t="s">
        <v>17</v>
      </c>
      <c r="E307" t="s">
        <v>23</v>
      </c>
      <c r="F307">
        <v>2090</v>
      </c>
      <c r="G307" t="s">
        <v>12</v>
      </c>
      <c r="H307">
        <v>2.4799999999999999E-2</v>
      </c>
      <c r="I307" t="s">
        <v>13</v>
      </c>
    </row>
    <row r="308" spans="1:9" x14ac:dyDescent="0.25">
      <c r="A308">
        <v>51014</v>
      </c>
      <c r="B308" t="s">
        <v>8</v>
      </c>
      <c r="C308" t="s">
        <v>16</v>
      </c>
      <c r="D308" t="s">
        <v>17</v>
      </c>
      <c r="E308" t="s">
        <v>23</v>
      </c>
      <c r="F308">
        <v>2095</v>
      </c>
      <c r="G308" t="s">
        <v>12</v>
      </c>
      <c r="H308">
        <v>2.4799999999999999E-2</v>
      </c>
      <c r="I308" t="s">
        <v>13</v>
      </c>
    </row>
    <row r="309" spans="1:9" x14ac:dyDescent="0.25">
      <c r="A309">
        <v>51082</v>
      </c>
      <c r="B309" t="s">
        <v>8</v>
      </c>
      <c r="C309" t="s">
        <v>16</v>
      </c>
      <c r="D309" t="s">
        <v>17</v>
      </c>
      <c r="E309" t="s">
        <v>23</v>
      </c>
      <c r="F309">
        <v>2100</v>
      </c>
      <c r="G309" t="s">
        <v>12</v>
      </c>
      <c r="H309">
        <v>2.4799999999999999E-2</v>
      </c>
      <c r="I309" t="s">
        <v>13</v>
      </c>
    </row>
    <row r="310" spans="1:9" x14ac:dyDescent="0.25">
      <c r="A310">
        <v>51124</v>
      </c>
      <c r="B310" t="s">
        <v>8</v>
      </c>
      <c r="C310" t="s">
        <v>18</v>
      </c>
      <c r="D310" t="s">
        <v>19</v>
      </c>
      <c r="E310" t="s">
        <v>23</v>
      </c>
      <c r="F310">
        <v>1975</v>
      </c>
      <c r="G310" t="s">
        <v>12</v>
      </c>
      <c r="H310">
        <v>0.17299999999999999</v>
      </c>
      <c r="I310" t="s">
        <v>13</v>
      </c>
    </row>
    <row r="311" spans="1:9" x14ac:dyDescent="0.25">
      <c r="A311">
        <v>51158</v>
      </c>
      <c r="B311" t="s">
        <v>8</v>
      </c>
      <c r="C311" t="s">
        <v>18</v>
      </c>
      <c r="D311" t="s">
        <v>19</v>
      </c>
      <c r="E311" t="s">
        <v>23</v>
      </c>
      <c r="F311">
        <v>1990</v>
      </c>
      <c r="G311" t="s">
        <v>12</v>
      </c>
      <c r="H311">
        <v>0.17299999999999999</v>
      </c>
      <c r="I311" t="s">
        <v>13</v>
      </c>
    </row>
    <row r="312" spans="1:9" x14ac:dyDescent="0.25">
      <c r="A312">
        <v>51270</v>
      </c>
      <c r="B312" t="s">
        <v>8</v>
      </c>
      <c r="C312" t="s">
        <v>18</v>
      </c>
      <c r="D312" t="s">
        <v>19</v>
      </c>
      <c r="E312" t="s">
        <v>23</v>
      </c>
      <c r="F312">
        <v>2005</v>
      </c>
      <c r="G312" t="s">
        <v>12</v>
      </c>
      <c r="H312">
        <v>0.1303</v>
      </c>
      <c r="I312" t="s">
        <v>13</v>
      </c>
    </row>
    <row r="313" spans="1:9" x14ac:dyDescent="0.25">
      <c r="A313">
        <v>51406</v>
      </c>
      <c r="B313" t="s">
        <v>8</v>
      </c>
      <c r="C313" t="s">
        <v>18</v>
      </c>
      <c r="D313" t="s">
        <v>19</v>
      </c>
      <c r="E313" t="s">
        <v>23</v>
      </c>
      <c r="F313">
        <v>2010</v>
      </c>
      <c r="G313" t="s">
        <v>12</v>
      </c>
      <c r="H313">
        <v>0.13270000000000001</v>
      </c>
      <c r="I313" t="s">
        <v>13</v>
      </c>
    </row>
    <row r="314" spans="1:9" x14ac:dyDescent="0.25">
      <c r="A314">
        <v>51542</v>
      </c>
      <c r="B314" t="s">
        <v>8</v>
      </c>
      <c r="C314" t="s">
        <v>18</v>
      </c>
      <c r="D314" t="s">
        <v>19</v>
      </c>
      <c r="E314" t="s">
        <v>23</v>
      </c>
      <c r="F314">
        <v>2015</v>
      </c>
      <c r="G314" t="s">
        <v>12</v>
      </c>
      <c r="H314">
        <v>0.1351</v>
      </c>
      <c r="I314" t="s">
        <v>13</v>
      </c>
    </row>
    <row r="315" spans="1:9" x14ac:dyDescent="0.25">
      <c r="A315">
        <v>51704</v>
      </c>
      <c r="B315" t="s">
        <v>8</v>
      </c>
      <c r="C315" t="s">
        <v>18</v>
      </c>
      <c r="D315" t="s">
        <v>19</v>
      </c>
      <c r="E315" t="s">
        <v>23</v>
      </c>
      <c r="F315">
        <v>2020</v>
      </c>
      <c r="G315" t="s">
        <v>12</v>
      </c>
      <c r="H315">
        <v>0.14449999999999999</v>
      </c>
      <c r="I315" t="s">
        <v>13</v>
      </c>
    </row>
    <row r="316" spans="1:9" x14ac:dyDescent="0.25">
      <c r="A316">
        <v>51874</v>
      </c>
      <c r="B316" t="s">
        <v>8</v>
      </c>
      <c r="C316" t="s">
        <v>18</v>
      </c>
      <c r="D316" t="s">
        <v>19</v>
      </c>
      <c r="E316" t="s">
        <v>23</v>
      </c>
      <c r="F316">
        <v>2025</v>
      </c>
      <c r="G316" t="s">
        <v>12</v>
      </c>
      <c r="H316">
        <v>0.151</v>
      </c>
      <c r="I316" t="s">
        <v>13</v>
      </c>
    </row>
    <row r="317" spans="1:9" x14ac:dyDescent="0.25">
      <c r="A317">
        <v>52044</v>
      </c>
      <c r="B317" t="s">
        <v>8</v>
      </c>
      <c r="C317" t="s">
        <v>18</v>
      </c>
      <c r="D317" t="s">
        <v>19</v>
      </c>
      <c r="E317" t="s">
        <v>23</v>
      </c>
      <c r="F317">
        <v>2030</v>
      </c>
      <c r="G317" t="s">
        <v>12</v>
      </c>
      <c r="H317">
        <v>0.15740000000000001</v>
      </c>
      <c r="I317" t="s">
        <v>13</v>
      </c>
    </row>
    <row r="318" spans="1:9" x14ac:dyDescent="0.25">
      <c r="A318">
        <v>52214</v>
      </c>
      <c r="B318" t="s">
        <v>8</v>
      </c>
      <c r="C318" t="s">
        <v>18</v>
      </c>
      <c r="D318" t="s">
        <v>19</v>
      </c>
      <c r="E318" t="s">
        <v>23</v>
      </c>
      <c r="F318">
        <v>2035</v>
      </c>
      <c r="G318" t="s">
        <v>12</v>
      </c>
      <c r="H318">
        <v>0.16070000000000001</v>
      </c>
      <c r="I318" t="s">
        <v>13</v>
      </c>
    </row>
    <row r="319" spans="1:9" x14ac:dyDescent="0.25">
      <c r="A319">
        <v>52306</v>
      </c>
      <c r="B319" t="s">
        <v>8</v>
      </c>
      <c r="C319" t="s">
        <v>18</v>
      </c>
      <c r="D319" t="s">
        <v>19</v>
      </c>
      <c r="E319" t="s">
        <v>23</v>
      </c>
      <c r="F319">
        <v>2040</v>
      </c>
      <c r="G319" t="s">
        <v>12</v>
      </c>
      <c r="H319">
        <v>0.1646</v>
      </c>
      <c r="I319" t="s">
        <v>13</v>
      </c>
    </row>
    <row r="320" spans="1:9" x14ac:dyDescent="0.25">
      <c r="A320">
        <v>52374</v>
      </c>
      <c r="B320" t="s">
        <v>8</v>
      </c>
      <c r="C320" t="s">
        <v>18</v>
      </c>
      <c r="D320" t="s">
        <v>19</v>
      </c>
      <c r="E320" t="s">
        <v>23</v>
      </c>
      <c r="F320">
        <v>2045</v>
      </c>
      <c r="G320" t="s">
        <v>12</v>
      </c>
      <c r="H320">
        <v>0.16830000000000001</v>
      </c>
      <c r="I320" t="s">
        <v>13</v>
      </c>
    </row>
    <row r="321" spans="1:9" x14ac:dyDescent="0.25">
      <c r="A321">
        <v>52442</v>
      </c>
      <c r="B321" t="s">
        <v>8</v>
      </c>
      <c r="C321" t="s">
        <v>18</v>
      </c>
      <c r="D321" t="s">
        <v>19</v>
      </c>
      <c r="E321" t="s">
        <v>23</v>
      </c>
      <c r="F321">
        <v>2050</v>
      </c>
      <c r="G321" t="s">
        <v>12</v>
      </c>
      <c r="H321">
        <v>0.1721</v>
      </c>
      <c r="I321" t="s">
        <v>13</v>
      </c>
    </row>
    <row r="322" spans="1:9" x14ac:dyDescent="0.25">
      <c r="A322">
        <v>52510</v>
      </c>
      <c r="B322" t="s">
        <v>8</v>
      </c>
      <c r="C322" t="s">
        <v>18</v>
      </c>
      <c r="D322" t="s">
        <v>19</v>
      </c>
      <c r="E322" t="s">
        <v>23</v>
      </c>
      <c r="F322">
        <v>2055</v>
      </c>
      <c r="G322" t="s">
        <v>12</v>
      </c>
      <c r="H322">
        <v>0.1721</v>
      </c>
      <c r="I322" t="s">
        <v>13</v>
      </c>
    </row>
    <row r="323" spans="1:9" x14ac:dyDescent="0.25">
      <c r="A323">
        <v>52578</v>
      </c>
      <c r="B323" t="s">
        <v>8</v>
      </c>
      <c r="C323" t="s">
        <v>18</v>
      </c>
      <c r="D323" t="s">
        <v>19</v>
      </c>
      <c r="E323" t="s">
        <v>23</v>
      </c>
      <c r="F323">
        <v>2060</v>
      </c>
      <c r="G323" t="s">
        <v>12</v>
      </c>
      <c r="H323">
        <v>0.1721</v>
      </c>
      <c r="I323" t="s">
        <v>13</v>
      </c>
    </row>
    <row r="324" spans="1:9" x14ac:dyDescent="0.25">
      <c r="A324">
        <v>52646</v>
      </c>
      <c r="B324" t="s">
        <v>8</v>
      </c>
      <c r="C324" t="s">
        <v>18</v>
      </c>
      <c r="D324" t="s">
        <v>19</v>
      </c>
      <c r="E324" t="s">
        <v>23</v>
      </c>
      <c r="F324">
        <v>2065</v>
      </c>
      <c r="G324" t="s">
        <v>12</v>
      </c>
      <c r="H324">
        <v>0.1721</v>
      </c>
      <c r="I324" t="s">
        <v>13</v>
      </c>
    </row>
    <row r="325" spans="1:9" x14ac:dyDescent="0.25">
      <c r="A325">
        <v>52714</v>
      </c>
      <c r="B325" t="s">
        <v>8</v>
      </c>
      <c r="C325" t="s">
        <v>18</v>
      </c>
      <c r="D325" t="s">
        <v>19</v>
      </c>
      <c r="E325" t="s">
        <v>23</v>
      </c>
      <c r="F325">
        <v>2070</v>
      </c>
      <c r="G325" t="s">
        <v>12</v>
      </c>
      <c r="H325">
        <v>0.1721</v>
      </c>
      <c r="I325" t="s">
        <v>13</v>
      </c>
    </row>
    <row r="326" spans="1:9" x14ac:dyDescent="0.25">
      <c r="A326">
        <v>52782</v>
      </c>
      <c r="B326" t="s">
        <v>8</v>
      </c>
      <c r="C326" t="s">
        <v>18</v>
      </c>
      <c r="D326" t="s">
        <v>19</v>
      </c>
      <c r="E326" t="s">
        <v>23</v>
      </c>
      <c r="F326">
        <v>2075</v>
      </c>
      <c r="G326" t="s">
        <v>12</v>
      </c>
      <c r="H326">
        <v>0.1721</v>
      </c>
      <c r="I326" t="s">
        <v>13</v>
      </c>
    </row>
    <row r="327" spans="1:9" x14ac:dyDescent="0.25">
      <c r="A327">
        <v>52850</v>
      </c>
      <c r="B327" t="s">
        <v>8</v>
      </c>
      <c r="C327" t="s">
        <v>18</v>
      </c>
      <c r="D327" t="s">
        <v>19</v>
      </c>
      <c r="E327" t="s">
        <v>23</v>
      </c>
      <c r="F327">
        <v>2080</v>
      </c>
      <c r="G327" t="s">
        <v>12</v>
      </c>
      <c r="H327">
        <v>0.1721</v>
      </c>
      <c r="I327" t="s">
        <v>13</v>
      </c>
    </row>
    <row r="328" spans="1:9" x14ac:dyDescent="0.25">
      <c r="A328">
        <v>52918</v>
      </c>
      <c r="B328" t="s">
        <v>8</v>
      </c>
      <c r="C328" t="s">
        <v>18</v>
      </c>
      <c r="D328" t="s">
        <v>19</v>
      </c>
      <c r="E328" t="s">
        <v>23</v>
      </c>
      <c r="F328">
        <v>2085</v>
      </c>
      <c r="G328" t="s">
        <v>12</v>
      </c>
      <c r="H328">
        <v>0.1721</v>
      </c>
      <c r="I328" t="s">
        <v>13</v>
      </c>
    </row>
    <row r="329" spans="1:9" x14ac:dyDescent="0.25">
      <c r="A329">
        <v>52986</v>
      </c>
      <c r="B329" t="s">
        <v>8</v>
      </c>
      <c r="C329" t="s">
        <v>18</v>
      </c>
      <c r="D329" t="s">
        <v>19</v>
      </c>
      <c r="E329" t="s">
        <v>23</v>
      </c>
      <c r="F329">
        <v>2090</v>
      </c>
      <c r="G329" t="s">
        <v>12</v>
      </c>
      <c r="H329">
        <v>0.1721</v>
      </c>
      <c r="I329" t="s">
        <v>13</v>
      </c>
    </row>
    <row r="330" spans="1:9" x14ac:dyDescent="0.25">
      <c r="A330">
        <v>53054</v>
      </c>
      <c r="B330" t="s">
        <v>8</v>
      </c>
      <c r="C330" t="s">
        <v>18</v>
      </c>
      <c r="D330" t="s">
        <v>19</v>
      </c>
      <c r="E330" t="s">
        <v>23</v>
      </c>
      <c r="F330">
        <v>2095</v>
      </c>
      <c r="G330" t="s">
        <v>12</v>
      </c>
      <c r="H330">
        <v>0.1721</v>
      </c>
      <c r="I330" t="s">
        <v>13</v>
      </c>
    </row>
    <row r="331" spans="1:9" x14ac:dyDescent="0.25">
      <c r="A331">
        <v>53122</v>
      </c>
      <c r="B331" t="s">
        <v>8</v>
      </c>
      <c r="C331" t="s">
        <v>18</v>
      </c>
      <c r="D331" t="s">
        <v>19</v>
      </c>
      <c r="E331" t="s">
        <v>23</v>
      </c>
      <c r="F331">
        <v>2100</v>
      </c>
      <c r="G331" t="s">
        <v>12</v>
      </c>
      <c r="H331">
        <v>0.1721</v>
      </c>
      <c r="I331" t="s">
        <v>13</v>
      </c>
    </row>
    <row r="332" spans="1:9" x14ac:dyDescent="0.25">
      <c r="A332">
        <v>53164</v>
      </c>
      <c r="B332" t="s">
        <v>8</v>
      </c>
      <c r="C332" t="s">
        <v>18</v>
      </c>
      <c r="D332" t="s">
        <v>20</v>
      </c>
      <c r="E332" t="s">
        <v>23</v>
      </c>
      <c r="F332">
        <v>1975</v>
      </c>
      <c r="G332" t="s">
        <v>12</v>
      </c>
      <c r="H332">
        <v>0.30030000000000001</v>
      </c>
      <c r="I332" t="s">
        <v>13</v>
      </c>
    </row>
    <row r="333" spans="1:9" x14ac:dyDescent="0.25">
      <c r="A333">
        <v>53198</v>
      </c>
      <c r="B333" t="s">
        <v>8</v>
      </c>
      <c r="C333" t="s">
        <v>18</v>
      </c>
      <c r="D333" t="s">
        <v>20</v>
      </c>
      <c r="E333" t="s">
        <v>23</v>
      </c>
      <c r="F333">
        <v>1990</v>
      </c>
      <c r="G333" t="s">
        <v>12</v>
      </c>
      <c r="H333">
        <v>0.30030000000000001</v>
      </c>
      <c r="I333" t="s">
        <v>13</v>
      </c>
    </row>
    <row r="334" spans="1:9" x14ac:dyDescent="0.25">
      <c r="A334">
        <v>53310</v>
      </c>
      <c r="B334" t="s">
        <v>8</v>
      </c>
      <c r="C334" t="s">
        <v>18</v>
      </c>
      <c r="D334" t="s">
        <v>20</v>
      </c>
      <c r="E334" t="s">
        <v>23</v>
      </c>
      <c r="F334">
        <v>2005</v>
      </c>
      <c r="G334" t="s">
        <v>12</v>
      </c>
      <c r="H334">
        <v>0.22639999999999999</v>
      </c>
      <c r="I334" t="s">
        <v>13</v>
      </c>
    </row>
    <row r="335" spans="1:9" x14ac:dyDescent="0.25">
      <c r="A335">
        <v>53446</v>
      </c>
      <c r="B335" t="s">
        <v>8</v>
      </c>
      <c r="C335" t="s">
        <v>18</v>
      </c>
      <c r="D335" t="s">
        <v>20</v>
      </c>
      <c r="E335" t="s">
        <v>23</v>
      </c>
      <c r="F335">
        <v>2010</v>
      </c>
      <c r="G335" t="s">
        <v>12</v>
      </c>
      <c r="H335">
        <v>0.23050000000000001</v>
      </c>
      <c r="I335" t="s">
        <v>13</v>
      </c>
    </row>
    <row r="336" spans="1:9" x14ac:dyDescent="0.25">
      <c r="A336">
        <v>53582</v>
      </c>
      <c r="B336" t="s">
        <v>8</v>
      </c>
      <c r="C336" t="s">
        <v>18</v>
      </c>
      <c r="D336" t="s">
        <v>20</v>
      </c>
      <c r="E336" t="s">
        <v>23</v>
      </c>
      <c r="F336">
        <v>2015</v>
      </c>
      <c r="G336" t="s">
        <v>12</v>
      </c>
      <c r="H336">
        <v>0.23469999999999999</v>
      </c>
      <c r="I336" t="s">
        <v>13</v>
      </c>
    </row>
    <row r="337" spans="1:9" x14ac:dyDescent="0.25">
      <c r="A337">
        <v>53744</v>
      </c>
      <c r="B337" t="s">
        <v>8</v>
      </c>
      <c r="C337" t="s">
        <v>18</v>
      </c>
      <c r="D337" t="s">
        <v>20</v>
      </c>
      <c r="E337" t="s">
        <v>23</v>
      </c>
      <c r="F337">
        <v>2020</v>
      </c>
      <c r="G337" t="s">
        <v>12</v>
      </c>
      <c r="H337">
        <v>0.25119999999999998</v>
      </c>
      <c r="I337" t="s">
        <v>13</v>
      </c>
    </row>
    <row r="338" spans="1:9" x14ac:dyDescent="0.25">
      <c r="A338">
        <v>53914</v>
      </c>
      <c r="B338" t="s">
        <v>8</v>
      </c>
      <c r="C338" t="s">
        <v>18</v>
      </c>
      <c r="D338" t="s">
        <v>20</v>
      </c>
      <c r="E338" t="s">
        <v>23</v>
      </c>
      <c r="F338">
        <v>2025</v>
      </c>
      <c r="G338" t="s">
        <v>12</v>
      </c>
      <c r="H338">
        <v>0.26250000000000001</v>
      </c>
      <c r="I338" t="s">
        <v>13</v>
      </c>
    </row>
    <row r="339" spans="1:9" x14ac:dyDescent="0.25">
      <c r="A339">
        <v>54084</v>
      </c>
      <c r="B339" t="s">
        <v>8</v>
      </c>
      <c r="C339" t="s">
        <v>18</v>
      </c>
      <c r="D339" t="s">
        <v>20</v>
      </c>
      <c r="E339" t="s">
        <v>23</v>
      </c>
      <c r="F339">
        <v>2030</v>
      </c>
      <c r="G339" t="s">
        <v>12</v>
      </c>
      <c r="H339">
        <v>0.27379999999999999</v>
      </c>
      <c r="I339" t="s">
        <v>13</v>
      </c>
    </row>
    <row r="340" spans="1:9" x14ac:dyDescent="0.25">
      <c r="A340">
        <v>54254</v>
      </c>
      <c r="B340" t="s">
        <v>8</v>
      </c>
      <c r="C340" t="s">
        <v>18</v>
      </c>
      <c r="D340" t="s">
        <v>20</v>
      </c>
      <c r="E340" t="s">
        <v>23</v>
      </c>
      <c r="F340">
        <v>2035</v>
      </c>
      <c r="G340" t="s">
        <v>12</v>
      </c>
      <c r="H340">
        <v>0.27939999999999998</v>
      </c>
      <c r="I340" t="s">
        <v>13</v>
      </c>
    </row>
    <row r="341" spans="1:9" x14ac:dyDescent="0.25">
      <c r="A341">
        <v>54346</v>
      </c>
      <c r="B341" t="s">
        <v>8</v>
      </c>
      <c r="C341" t="s">
        <v>18</v>
      </c>
      <c r="D341" t="s">
        <v>20</v>
      </c>
      <c r="E341" t="s">
        <v>23</v>
      </c>
      <c r="F341">
        <v>2040</v>
      </c>
      <c r="G341" t="s">
        <v>12</v>
      </c>
      <c r="H341">
        <v>0.2863</v>
      </c>
      <c r="I341" t="s">
        <v>13</v>
      </c>
    </row>
    <row r="342" spans="1:9" x14ac:dyDescent="0.25">
      <c r="A342">
        <v>54414</v>
      </c>
      <c r="B342" t="s">
        <v>8</v>
      </c>
      <c r="C342" t="s">
        <v>18</v>
      </c>
      <c r="D342" t="s">
        <v>20</v>
      </c>
      <c r="E342" t="s">
        <v>23</v>
      </c>
      <c r="F342">
        <v>2045</v>
      </c>
      <c r="G342" t="s">
        <v>12</v>
      </c>
      <c r="H342">
        <v>0.2928</v>
      </c>
      <c r="I342" t="s">
        <v>13</v>
      </c>
    </row>
    <row r="343" spans="1:9" x14ac:dyDescent="0.25">
      <c r="A343">
        <v>54482</v>
      </c>
      <c r="B343" t="s">
        <v>8</v>
      </c>
      <c r="C343" t="s">
        <v>18</v>
      </c>
      <c r="D343" t="s">
        <v>20</v>
      </c>
      <c r="E343" t="s">
        <v>23</v>
      </c>
      <c r="F343">
        <v>2050</v>
      </c>
      <c r="G343" t="s">
        <v>12</v>
      </c>
      <c r="H343">
        <v>0.29930000000000001</v>
      </c>
      <c r="I343" t="s">
        <v>13</v>
      </c>
    </row>
    <row r="344" spans="1:9" x14ac:dyDescent="0.25">
      <c r="A344">
        <v>54550</v>
      </c>
      <c r="B344" t="s">
        <v>8</v>
      </c>
      <c r="C344" t="s">
        <v>18</v>
      </c>
      <c r="D344" t="s">
        <v>20</v>
      </c>
      <c r="E344" t="s">
        <v>23</v>
      </c>
      <c r="F344">
        <v>2055</v>
      </c>
      <c r="G344" t="s">
        <v>12</v>
      </c>
      <c r="H344">
        <v>0.29930000000000001</v>
      </c>
      <c r="I344" t="s">
        <v>13</v>
      </c>
    </row>
    <row r="345" spans="1:9" x14ac:dyDescent="0.25">
      <c r="A345">
        <v>54618</v>
      </c>
      <c r="B345" t="s">
        <v>8</v>
      </c>
      <c r="C345" t="s">
        <v>18</v>
      </c>
      <c r="D345" t="s">
        <v>20</v>
      </c>
      <c r="E345" t="s">
        <v>23</v>
      </c>
      <c r="F345">
        <v>2060</v>
      </c>
      <c r="G345" t="s">
        <v>12</v>
      </c>
      <c r="H345">
        <v>0.29930000000000001</v>
      </c>
      <c r="I345" t="s">
        <v>13</v>
      </c>
    </row>
    <row r="346" spans="1:9" x14ac:dyDescent="0.25">
      <c r="A346">
        <v>54686</v>
      </c>
      <c r="B346" t="s">
        <v>8</v>
      </c>
      <c r="C346" t="s">
        <v>18</v>
      </c>
      <c r="D346" t="s">
        <v>20</v>
      </c>
      <c r="E346" t="s">
        <v>23</v>
      </c>
      <c r="F346">
        <v>2065</v>
      </c>
      <c r="G346" t="s">
        <v>12</v>
      </c>
      <c r="H346">
        <v>0.29930000000000001</v>
      </c>
      <c r="I346" t="s">
        <v>13</v>
      </c>
    </row>
    <row r="347" spans="1:9" x14ac:dyDescent="0.25">
      <c r="A347">
        <v>54754</v>
      </c>
      <c r="B347" t="s">
        <v>8</v>
      </c>
      <c r="C347" t="s">
        <v>18</v>
      </c>
      <c r="D347" t="s">
        <v>20</v>
      </c>
      <c r="E347" t="s">
        <v>23</v>
      </c>
      <c r="F347">
        <v>2070</v>
      </c>
      <c r="G347" t="s">
        <v>12</v>
      </c>
      <c r="H347">
        <v>0.29930000000000001</v>
      </c>
      <c r="I347" t="s">
        <v>13</v>
      </c>
    </row>
    <row r="348" spans="1:9" x14ac:dyDescent="0.25">
      <c r="A348">
        <v>54822</v>
      </c>
      <c r="B348" t="s">
        <v>8</v>
      </c>
      <c r="C348" t="s">
        <v>18</v>
      </c>
      <c r="D348" t="s">
        <v>20</v>
      </c>
      <c r="E348" t="s">
        <v>23</v>
      </c>
      <c r="F348">
        <v>2075</v>
      </c>
      <c r="G348" t="s">
        <v>12</v>
      </c>
      <c r="H348">
        <v>0.29930000000000001</v>
      </c>
      <c r="I348" t="s">
        <v>13</v>
      </c>
    </row>
    <row r="349" spans="1:9" x14ac:dyDescent="0.25">
      <c r="A349">
        <v>54890</v>
      </c>
      <c r="B349" t="s">
        <v>8</v>
      </c>
      <c r="C349" t="s">
        <v>18</v>
      </c>
      <c r="D349" t="s">
        <v>20</v>
      </c>
      <c r="E349" t="s">
        <v>23</v>
      </c>
      <c r="F349">
        <v>2080</v>
      </c>
      <c r="G349" t="s">
        <v>12</v>
      </c>
      <c r="H349">
        <v>0.29930000000000001</v>
      </c>
      <c r="I349" t="s">
        <v>13</v>
      </c>
    </row>
    <row r="350" spans="1:9" x14ac:dyDescent="0.25">
      <c r="A350">
        <v>54958</v>
      </c>
      <c r="B350" t="s">
        <v>8</v>
      </c>
      <c r="C350" t="s">
        <v>18</v>
      </c>
      <c r="D350" t="s">
        <v>20</v>
      </c>
      <c r="E350" t="s">
        <v>23</v>
      </c>
      <c r="F350">
        <v>2085</v>
      </c>
      <c r="G350" t="s">
        <v>12</v>
      </c>
      <c r="H350">
        <v>0.29930000000000001</v>
      </c>
      <c r="I350" t="s">
        <v>13</v>
      </c>
    </row>
    <row r="351" spans="1:9" x14ac:dyDescent="0.25">
      <c r="A351">
        <v>55026</v>
      </c>
      <c r="B351" t="s">
        <v>8</v>
      </c>
      <c r="C351" t="s">
        <v>18</v>
      </c>
      <c r="D351" t="s">
        <v>20</v>
      </c>
      <c r="E351" t="s">
        <v>23</v>
      </c>
      <c r="F351">
        <v>2090</v>
      </c>
      <c r="G351" t="s">
        <v>12</v>
      </c>
      <c r="H351">
        <v>0.29930000000000001</v>
      </c>
      <c r="I351" t="s">
        <v>13</v>
      </c>
    </row>
    <row r="352" spans="1:9" x14ac:dyDescent="0.25">
      <c r="A352">
        <v>55094</v>
      </c>
      <c r="B352" t="s">
        <v>8</v>
      </c>
      <c r="C352" t="s">
        <v>18</v>
      </c>
      <c r="D352" t="s">
        <v>20</v>
      </c>
      <c r="E352" t="s">
        <v>23</v>
      </c>
      <c r="F352">
        <v>2095</v>
      </c>
      <c r="G352" t="s">
        <v>12</v>
      </c>
      <c r="H352">
        <v>0.29930000000000001</v>
      </c>
      <c r="I352" t="s">
        <v>13</v>
      </c>
    </row>
    <row r="353" spans="1:9" x14ac:dyDescent="0.25">
      <c r="A353">
        <v>55162</v>
      </c>
      <c r="B353" t="s">
        <v>8</v>
      </c>
      <c r="C353" t="s">
        <v>18</v>
      </c>
      <c r="D353" t="s">
        <v>20</v>
      </c>
      <c r="E353" t="s">
        <v>23</v>
      </c>
      <c r="F353">
        <v>2100</v>
      </c>
      <c r="G353" t="s">
        <v>12</v>
      </c>
      <c r="H353">
        <v>0.29930000000000001</v>
      </c>
      <c r="I353" t="s">
        <v>13</v>
      </c>
    </row>
    <row r="354" spans="1:9" x14ac:dyDescent="0.25">
      <c r="A354">
        <v>55196</v>
      </c>
      <c r="B354" t="s">
        <v>8</v>
      </c>
      <c r="C354" t="s">
        <v>18</v>
      </c>
      <c r="D354" t="s">
        <v>21</v>
      </c>
      <c r="E354" t="s">
        <v>23</v>
      </c>
      <c r="F354">
        <v>1975</v>
      </c>
      <c r="G354" t="s">
        <v>12</v>
      </c>
      <c r="H354">
        <v>7.2499999999999995E-2</v>
      </c>
      <c r="I354" t="s">
        <v>13</v>
      </c>
    </row>
    <row r="355" spans="1:9" x14ac:dyDescent="0.25">
      <c r="A355">
        <v>55221</v>
      </c>
      <c r="B355" t="s">
        <v>8</v>
      </c>
      <c r="C355" t="s">
        <v>18</v>
      </c>
      <c r="D355" t="s">
        <v>21</v>
      </c>
      <c r="E355" t="s">
        <v>23</v>
      </c>
      <c r="F355">
        <v>1990</v>
      </c>
      <c r="G355" t="s">
        <v>12</v>
      </c>
      <c r="H355">
        <v>7.2499999999999995E-2</v>
      </c>
      <c r="I355" t="s">
        <v>13</v>
      </c>
    </row>
    <row r="356" spans="1:9" x14ac:dyDescent="0.25">
      <c r="A356">
        <v>55300</v>
      </c>
      <c r="B356" t="s">
        <v>8</v>
      </c>
      <c r="C356" t="s">
        <v>18</v>
      </c>
      <c r="D356" t="s">
        <v>21</v>
      </c>
      <c r="E356" t="s">
        <v>23</v>
      </c>
      <c r="F356">
        <v>2005</v>
      </c>
      <c r="G356" t="s">
        <v>12</v>
      </c>
      <c r="H356">
        <v>5.4699999999999999E-2</v>
      </c>
      <c r="I356" t="s">
        <v>13</v>
      </c>
    </row>
    <row r="357" spans="1:9" x14ac:dyDescent="0.25">
      <c r="A357">
        <v>55400</v>
      </c>
      <c r="B357" t="s">
        <v>8</v>
      </c>
      <c r="C357" t="s">
        <v>18</v>
      </c>
      <c r="D357" t="s">
        <v>21</v>
      </c>
      <c r="E357" t="s">
        <v>23</v>
      </c>
      <c r="F357">
        <v>2010</v>
      </c>
      <c r="G357" t="s">
        <v>12</v>
      </c>
      <c r="H357">
        <v>5.57E-2</v>
      </c>
      <c r="I357" t="s">
        <v>13</v>
      </c>
    </row>
    <row r="358" spans="1:9" x14ac:dyDescent="0.25">
      <c r="A358">
        <v>55500</v>
      </c>
      <c r="B358" t="s">
        <v>8</v>
      </c>
      <c r="C358" t="s">
        <v>18</v>
      </c>
      <c r="D358" t="s">
        <v>21</v>
      </c>
      <c r="E358" t="s">
        <v>23</v>
      </c>
      <c r="F358">
        <v>2015</v>
      </c>
      <c r="G358" t="s">
        <v>12</v>
      </c>
      <c r="H358">
        <v>5.67E-2</v>
      </c>
      <c r="I358" t="s">
        <v>13</v>
      </c>
    </row>
    <row r="359" spans="1:9" x14ac:dyDescent="0.25">
      <c r="A359">
        <v>55618</v>
      </c>
      <c r="B359" t="s">
        <v>8</v>
      </c>
      <c r="C359" t="s">
        <v>18</v>
      </c>
      <c r="D359" t="s">
        <v>21</v>
      </c>
      <c r="E359" t="s">
        <v>23</v>
      </c>
      <c r="F359">
        <v>2020</v>
      </c>
      <c r="G359" t="s">
        <v>12</v>
      </c>
      <c r="H359">
        <v>6.0699999999999997E-2</v>
      </c>
      <c r="I359" t="s">
        <v>13</v>
      </c>
    </row>
    <row r="360" spans="1:9" x14ac:dyDescent="0.25">
      <c r="A360">
        <v>55743</v>
      </c>
      <c r="B360" t="s">
        <v>8</v>
      </c>
      <c r="C360" t="s">
        <v>18</v>
      </c>
      <c r="D360" t="s">
        <v>21</v>
      </c>
      <c r="E360" t="s">
        <v>23</v>
      </c>
      <c r="F360">
        <v>2025</v>
      </c>
      <c r="G360" t="s">
        <v>12</v>
      </c>
      <c r="H360">
        <v>6.3399999999999998E-2</v>
      </c>
      <c r="I360" t="s">
        <v>13</v>
      </c>
    </row>
    <row r="361" spans="1:9" x14ac:dyDescent="0.25">
      <c r="A361">
        <v>55868</v>
      </c>
      <c r="B361" t="s">
        <v>8</v>
      </c>
      <c r="C361" t="s">
        <v>18</v>
      </c>
      <c r="D361" t="s">
        <v>21</v>
      </c>
      <c r="E361" t="s">
        <v>23</v>
      </c>
      <c r="F361">
        <v>2030</v>
      </c>
      <c r="G361" t="s">
        <v>12</v>
      </c>
      <c r="H361">
        <v>6.6100000000000006E-2</v>
      </c>
      <c r="I361" t="s">
        <v>13</v>
      </c>
    </row>
    <row r="362" spans="1:9" x14ac:dyDescent="0.25">
      <c r="A362">
        <v>55993</v>
      </c>
      <c r="B362" t="s">
        <v>8</v>
      </c>
      <c r="C362" t="s">
        <v>18</v>
      </c>
      <c r="D362" t="s">
        <v>21</v>
      </c>
      <c r="E362" t="s">
        <v>23</v>
      </c>
      <c r="F362">
        <v>2035</v>
      </c>
      <c r="G362" t="s">
        <v>12</v>
      </c>
      <c r="H362">
        <v>6.7500000000000004E-2</v>
      </c>
      <c r="I362" t="s">
        <v>13</v>
      </c>
    </row>
    <row r="363" spans="1:9" x14ac:dyDescent="0.25">
      <c r="A363">
        <v>56064</v>
      </c>
      <c r="B363" t="s">
        <v>8</v>
      </c>
      <c r="C363" t="s">
        <v>18</v>
      </c>
      <c r="D363" t="s">
        <v>21</v>
      </c>
      <c r="E363" t="s">
        <v>23</v>
      </c>
      <c r="F363">
        <v>2040</v>
      </c>
      <c r="G363" t="s">
        <v>12</v>
      </c>
      <c r="H363">
        <v>6.9199999999999998E-2</v>
      </c>
      <c r="I363" t="s">
        <v>13</v>
      </c>
    </row>
    <row r="364" spans="1:9" x14ac:dyDescent="0.25">
      <c r="A364">
        <v>56114</v>
      </c>
      <c r="B364" t="s">
        <v>8</v>
      </c>
      <c r="C364" t="s">
        <v>18</v>
      </c>
      <c r="D364" t="s">
        <v>21</v>
      </c>
      <c r="E364" t="s">
        <v>23</v>
      </c>
      <c r="F364">
        <v>2045</v>
      </c>
      <c r="G364" t="s">
        <v>12</v>
      </c>
      <c r="H364">
        <v>7.0699999999999999E-2</v>
      </c>
      <c r="I364" t="s">
        <v>13</v>
      </c>
    </row>
    <row r="365" spans="1:9" x14ac:dyDescent="0.25">
      <c r="A365">
        <v>56164</v>
      </c>
      <c r="B365" t="s">
        <v>8</v>
      </c>
      <c r="C365" t="s">
        <v>18</v>
      </c>
      <c r="D365" t="s">
        <v>21</v>
      </c>
      <c r="E365" t="s">
        <v>23</v>
      </c>
      <c r="F365">
        <v>2050</v>
      </c>
      <c r="G365" t="s">
        <v>12</v>
      </c>
      <c r="H365">
        <v>7.2300000000000003E-2</v>
      </c>
      <c r="I365" t="s">
        <v>13</v>
      </c>
    </row>
    <row r="366" spans="1:9" x14ac:dyDescent="0.25">
      <c r="A366">
        <v>56214</v>
      </c>
      <c r="B366" t="s">
        <v>8</v>
      </c>
      <c r="C366" t="s">
        <v>18</v>
      </c>
      <c r="D366" t="s">
        <v>21</v>
      </c>
      <c r="E366" t="s">
        <v>23</v>
      </c>
      <c r="F366">
        <v>2055</v>
      </c>
      <c r="G366" t="s">
        <v>12</v>
      </c>
      <c r="H366">
        <v>7.2300000000000003E-2</v>
      </c>
      <c r="I366" t="s">
        <v>13</v>
      </c>
    </row>
    <row r="367" spans="1:9" x14ac:dyDescent="0.25">
      <c r="A367">
        <v>56264</v>
      </c>
      <c r="B367" t="s">
        <v>8</v>
      </c>
      <c r="C367" t="s">
        <v>18</v>
      </c>
      <c r="D367" t="s">
        <v>21</v>
      </c>
      <c r="E367" t="s">
        <v>23</v>
      </c>
      <c r="F367">
        <v>2060</v>
      </c>
      <c r="G367" t="s">
        <v>12</v>
      </c>
      <c r="H367">
        <v>7.2300000000000003E-2</v>
      </c>
      <c r="I367" t="s">
        <v>13</v>
      </c>
    </row>
    <row r="368" spans="1:9" x14ac:dyDescent="0.25">
      <c r="A368">
        <v>56314</v>
      </c>
      <c r="B368" t="s">
        <v>8</v>
      </c>
      <c r="C368" t="s">
        <v>18</v>
      </c>
      <c r="D368" t="s">
        <v>21</v>
      </c>
      <c r="E368" t="s">
        <v>23</v>
      </c>
      <c r="F368">
        <v>2065</v>
      </c>
      <c r="G368" t="s">
        <v>12</v>
      </c>
      <c r="H368">
        <v>7.2300000000000003E-2</v>
      </c>
      <c r="I368" t="s">
        <v>13</v>
      </c>
    </row>
    <row r="369" spans="1:9" x14ac:dyDescent="0.25">
      <c r="A369">
        <v>56364</v>
      </c>
      <c r="B369" t="s">
        <v>8</v>
      </c>
      <c r="C369" t="s">
        <v>18</v>
      </c>
      <c r="D369" t="s">
        <v>21</v>
      </c>
      <c r="E369" t="s">
        <v>23</v>
      </c>
      <c r="F369">
        <v>2070</v>
      </c>
      <c r="G369" t="s">
        <v>12</v>
      </c>
      <c r="H369">
        <v>7.2300000000000003E-2</v>
      </c>
      <c r="I369" t="s">
        <v>13</v>
      </c>
    </row>
    <row r="370" spans="1:9" x14ac:dyDescent="0.25">
      <c r="A370">
        <v>56414</v>
      </c>
      <c r="B370" t="s">
        <v>8</v>
      </c>
      <c r="C370" t="s">
        <v>18</v>
      </c>
      <c r="D370" t="s">
        <v>21</v>
      </c>
      <c r="E370" t="s">
        <v>23</v>
      </c>
      <c r="F370">
        <v>2075</v>
      </c>
      <c r="G370" t="s">
        <v>12</v>
      </c>
      <c r="H370">
        <v>7.2300000000000003E-2</v>
      </c>
      <c r="I370" t="s">
        <v>13</v>
      </c>
    </row>
    <row r="371" spans="1:9" x14ac:dyDescent="0.25">
      <c r="A371">
        <v>56464</v>
      </c>
      <c r="B371" t="s">
        <v>8</v>
      </c>
      <c r="C371" t="s">
        <v>18</v>
      </c>
      <c r="D371" t="s">
        <v>21</v>
      </c>
      <c r="E371" t="s">
        <v>23</v>
      </c>
      <c r="F371">
        <v>2080</v>
      </c>
      <c r="G371" t="s">
        <v>12</v>
      </c>
      <c r="H371">
        <v>7.2300000000000003E-2</v>
      </c>
      <c r="I371" t="s">
        <v>13</v>
      </c>
    </row>
    <row r="372" spans="1:9" x14ac:dyDescent="0.25">
      <c r="A372">
        <v>56514</v>
      </c>
      <c r="B372" t="s">
        <v>8</v>
      </c>
      <c r="C372" t="s">
        <v>18</v>
      </c>
      <c r="D372" t="s">
        <v>21</v>
      </c>
      <c r="E372" t="s">
        <v>23</v>
      </c>
      <c r="F372">
        <v>2085</v>
      </c>
      <c r="G372" t="s">
        <v>12</v>
      </c>
      <c r="H372">
        <v>7.2300000000000003E-2</v>
      </c>
      <c r="I372" t="s">
        <v>13</v>
      </c>
    </row>
    <row r="373" spans="1:9" x14ac:dyDescent="0.25">
      <c r="A373">
        <v>56564</v>
      </c>
      <c r="B373" t="s">
        <v>8</v>
      </c>
      <c r="C373" t="s">
        <v>18</v>
      </c>
      <c r="D373" t="s">
        <v>21</v>
      </c>
      <c r="E373" t="s">
        <v>23</v>
      </c>
      <c r="F373">
        <v>2090</v>
      </c>
      <c r="G373" t="s">
        <v>12</v>
      </c>
      <c r="H373">
        <v>7.2300000000000003E-2</v>
      </c>
      <c r="I373" t="s">
        <v>13</v>
      </c>
    </row>
    <row r="374" spans="1:9" x14ac:dyDescent="0.25">
      <c r="A374">
        <v>56614</v>
      </c>
      <c r="B374" t="s">
        <v>8</v>
      </c>
      <c r="C374" t="s">
        <v>18</v>
      </c>
      <c r="D374" t="s">
        <v>21</v>
      </c>
      <c r="E374" t="s">
        <v>23</v>
      </c>
      <c r="F374">
        <v>2095</v>
      </c>
      <c r="G374" t="s">
        <v>12</v>
      </c>
      <c r="H374">
        <v>7.2300000000000003E-2</v>
      </c>
      <c r="I374" t="s">
        <v>13</v>
      </c>
    </row>
    <row r="375" spans="1:9" x14ac:dyDescent="0.25">
      <c r="A375">
        <v>56664</v>
      </c>
      <c r="B375" t="s">
        <v>8</v>
      </c>
      <c r="C375" t="s">
        <v>18</v>
      </c>
      <c r="D375" t="s">
        <v>21</v>
      </c>
      <c r="E375" t="s">
        <v>23</v>
      </c>
      <c r="F375">
        <v>2100</v>
      </c>
      <c r="G375" t="s">
        <v>12</v>
      </c>
      <c r="H375">
        <v>7.2300000000000003E-2</v>
      </c>
      <c r="I375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3FC11-A478-4A44-B644-5703E750A18B}">
  <dimension ref="A1:H243"/>
  <sheetViews>
    <sheetView workbookViewId="0">
      <selection activeCell="G3" sqref="G3"/>
    </sheetView>
  </sheetViews>
  <sheetFormatPr defaultRowHeight="15" x14ac:dyDescent="0.25"/>
  <cols>
    <col min="1" max="1" width="16.5703125" customWidth="1"/>
    <col min="2" max="2" width="14.140625" customWidth="1"/>
    <col min="3" max="3" width="17.85546875" customWidth="1"/>
    <col min="4" max="4" width="22.7109375" customWidth="1"/>
    <col min="6" max="6" width="22.7109375" customWidth="1"/>
    <col min="7" max="7" width="21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tr">
        <f>'4W_passenger'!B7</f>
        <v>Thailand</v>
      </c>
      <c r="B2" t="str">
        <f>'4W_passenger'!C7</f>
        <v>trn_pass_road_LDV_4W</v>
      </c>
      <c r="C2" t="str">
        <f>'4W_passenger'!D7</f>
        <v>Car</v>
      </c>
      <c r="D2" t="str">
        <f>'4W_passenger'!E7</f>
        <v>BEV</v>
      </c>
      <c r="E2">
        <f>'4W_passenger'!F7</f>
        <v>1975</v>
      </c>
      <c r="F2" t="str">
        <f>'4W_passenger'!G7</f>
        <v>non-energy</v>
      </c>
      <c r="G2">
        <f>'4W_passenger'!J7</f>
        <v>0.54479999999999995</v>
      </c>
      <c r="H2" t="str">
        <f>'4W_passenger'!I7</f>
        <v>CORE</v>
      </c>
    </row>
    <row r="3" spans="1:8" x14ac:dyDescent="0.25">
      <c r="A3" t="str">
        <f>'4W_passenger'!B8</f>
        <v>Thailand</v>
      </c>
      <c r="B3" t="str">
        <f>'4W_passenger'!C8</f>
        <v>trn_pass_road_LDV_4W</v>
      </c>
      <c r="C3" t="str">
        <f>'4W_passenger'!D8</f>
        <v>Car</v>
      </c>
      <c r="D3" t="str">
        <f>'4W_passenger'!E8</f>
        <v>BEV</v>
      </c>
      <c r="E3">
        <f>'4W_passenger'!F8</f>
        <v>1990</v>
      </c>
      <c r="F3" t="str">
        <f>'4W_passenger'!G8</f>
        <v>non-energy</v>
      </c>
      <c r="G3">
        <f>'4W_passenger'!J8</f>
        <v>0.54479999999999995</v>
      </c>
      <c r="H3" t="str">
        <f>'4W_passenger'!I8</f>
        <v>CORE</v>
      </c>
    </row>
    <row r="4" spans="1:8" x14ac:dyDescent="0.25">
      <c r="A4" t="str">
        <f>'4W_passenger'!B9</f>
        <v>Thailand</v>
      </c>
      <c r="B4" t="str">
        <f>'4W_passenger'!C9</f>
        <v>trn_pass_road_LDV_4W</v>
      </c>
      <c r="C4" t="str">
        <f>'4W_passenger'!D9</f>
        <v>Car</v>
      </c>
      <c r="D4" t="str">
        <f>'4W_passenger'!E9</f>
        <v>BEV</v>
      </c>
      <c r="E4">
        <f>'4W_passenger'!F9</f>
        <v>2005</v>
      </c>
      <c r="F4" t="str">
        <f>'4W_passenger'!G9</f>
        <v>non-energy</v>
      </c>
      <c r="G4">
        <f>'4W_passenger'!J9</f>
        <v>0.31480000000000002</v>
      </c>
      <c r="H4" t="str">
        <f>'4W_passenger'!I9</f>
        <v>CORE</v>
      </c>
    </row>
    <row r="5" spans="1:8" x14ac:dyDescent="0.25">
      <c r="A5" t="str">
        <f>'4W_passenger'!B10</f>
        <v>Thailand</v>
      </c>
      <c r="B5" t="str">
        <f>'4W_passenger'!C10</f>
        <v>trn_pass_road_LDV_4W</v>
      </c>
      <c r="C5" t="str">
        <f>'4W_passenger'!D10</f>
        <v>Car</v>
      </c>
      <c r="D5" t="str">
        <f>'4W_passenger'!E10</f>
        <v>BEV</v>
      </c>
      <c r="E5">
        <f>'4W_passenger'!F10</f>
        <v>2010</v>
      </c>
      <c r="F5" t="str">
        <f>'4W_passenger'!G10</f>
        <v>non-energy</v>
      </c>
      <c r="G5">
        <f>'4W_passenger'!J10</f>
        <v>0.28179999999999999</v>
      </c>
      <c r="H5" t="str">
        <f>'4W_passenger'!I10</f>
        <v>CORE</v>
      </c>
    </row>
    <row r="6" spans="1:8" x14ac:dyDescent="0.25">
      <c r="A6" t="str">
        <f>'4W_passenger'!B11</f>
        <v>Thailand</v>
      </c>
      <c r="B6" t="str">
        <f>'4W_passenger'!C11</f>
        <v>trn_pass_road_LDV_4W</v>
      </c>
      <c r="C6" t="str">
        <f>'4W_passenger'!D11</f>
        <v>Car</v>
      </c>
      <c r="D6" t="str">
        <f>'4W_passenger'!E11</f>
        <v>BEV</v>
      </c>
      <c r="E6">
        <f>'4W_passenger'!F11</f>
        <v>2015</v>
      </c>
      <c r="F6" t="str">
        <f>'4W_passenger'!G11</f>
        <v>non-energy</v>
      </c>
      <c r="G6">
        <f>'4W_passenger'!J11</f>
        <v>0.2487</v>
      </c>
      <c r="H6" t="str">
        <f>'4W_passenger'!I11</f>
        <v>CORE</v>
      </c>
    </row>
    <row r="7" spans="1:8" x14ac:dyDescent="0.25">
      <c r="A7" t="str">
        <f>'4W_passenger'!B12</f>
        <v>Thailand</v>
      </c>
      <c r="B7" t="str">
        <f>'4W_passenger'!C12</f>
        <v>trn_pass_road_LDV_4W</v>
      </c>
      <c r="C7" t="str">
        <f>'4W_passenger'!D12</f>
        <v>Car</v>
      </c>
      <c r="D7" t="str">
        <f>'4W_passenger'!E12</f>
        <v>BEV</v>
      </c>
      <c r="E7">
        <f>'4W_passenger'!F12</f>
        <v>2020</v>
      </c>
      <c r="F7" t="str">
        <f>'4W_passenger'!G12</f>
        <v>non-energy</v>
      </c>
      <c r="G7">
        <f>'4W_passenger'!J12</f>
        <v>0.22320000000000001</v>
      </c>
      <c r="H7" t="str">
        <f>'4W_passenger'!I12</f>
        <v>CORE</v>
      </c>
    </row>
    <row r="8" spans="1:8" x14ac:dyDescent="0.25">
      <c r="A8" t="str">
        <f>'4W_passenger'!B13</f>
        <v>Thailand</v>
      </c>
      <c r="B8" t="str">
        <f>'4W_passenger'!C13</f>
        <v>trn_pass_road_LDV_4W</v>
      </c>
      <c r="C8" t="str">
        <f>'4W_passenger'!D13</f>
        <v>Car</v>
      </c>
      <c r="D8" t="str">
        <f>'4W_passenger'!E13</f>
        <v>BEV</v>
      </c>
      <c r="E8">
        <f>'4W_passenger'!F13</f>
        <v>2025</v>
      </c>
      <c r="F8" t="str">
        <f>'4W_passenger'!G13</f>
        <v>non-energy</v>
      </c>
      <c r="G8">
        <f>'4W_passenger'!J13</f>
        <v>0.21373483172857055</v>
      </c>
      <c r="H8" t="str">
        <f>'4W_passenger'!I13</f>
        <v>CORE</v>
      </c>
    </row>
    <row r="9" spans="1:8" x14ac:dyDescent="0.25">
      <c r="A9" t="str">
        <f>'4W_passenger'!B14</f>
        <v>Thailand</v>
      </c>
      <c r="B9" t="str">
        <f>'4W_passenger'!C14</f>
        <v>trn_pass_road_LDV_4W</v>
      </c>
      <c r="C9" t="str">
        <f>'4W_passenger'!D14</f>
        <v>Car</v>
      </c>
      <c r="D9" t="str">
        <f>'4W_passenger'!E14</f>
        <v>BEV</v>
      </c>
      <c r="E9">
        <f>'4W_passenger'!F14</f>
        <v>2030</v>
      </c>
      <c r="F9" t="str">
        <f>'4W_passenger'!G14</f>
        <v>non-energy</v>
      </c>
      <c r="G9">
        <f>'4W_passenger'!J14</f>
        <v>0.20467104970448191</v>
      </c>
      <c r="H9" t="str">
        <f>'4W_passenger'!I14</f>
        <v>CORE</v>
      </c>
    </row>
    <row r="10" spans="1:8" x14ac:dyDescent="0.25">
      <c r="A10" t="str">
        <f>'4W_passenger'!B15</f>
        <v>Thailand</v>
      </c>
      <c r="B10" t="str">
        <f>'4W_passenger'!C15</f>
        <v>trn_pass_road_LDV_4W</v>
      </c>
      <c r="C10" t="str">
        <f>'4W_passenger'!D15</f>
        <v>Car</v>
      </c>
      <c r="D10" t="str">
        <f>'4W_passenger'!E15</f>
        <v>BEV</v>
      </c>
      <c r="E10">
        <f>'4W_passenger'!F15</f>
        <v>2035</v>
      </c>
      <c r="F10" t="str">
        <f>'4W_passenger'!G15</f>
        <v>non-energy</v>
      </c>
      <c r="G10">
        <f>'4W_passenger'!J15</f>
        <v>0.19599163247445045</v>
      </c>
      <c r="H10" t="str">
        <f>'4W_passenger'!I15</f>
        <v>CORE</v>
      </c>
    </row>
    <row r="11" spans="1:8" x14ac:dyDescent="0.25">
      <c r="A11" t="str">
        <f>'4W_passenger'!B16</f>
        <v>Thailand</v>
      </c>
      <c r="B11" t="str">
        <f>'4W_passenger'!C16</f>
        <v>trn_pass_road_LDV_4W</v>
      </c>
      <c r="C11" t="str">
        <f>'4W_passenger'!D16</f>
        <v>Car</v>
      </c>
      <c r="D11" t="str">
        <f>'4W_passenger'!E16</f>
        <v>BEV</v>
      </c>
      <c r="E11">
        <f>'4W_passenger'!F16</f>
        <v>2040</v>
      </c>
      <c r="F11" t="str">
        <f>'4W_passenger'!G16</f>
        <v>non-energy</v>
      </c>
      <c r="G11">
        <f>'4W_passenger'!J16</f>
        <v>0.18768028040830873</v>
      </c>
      <c r="H11" t="str">
        <f>'4W_passenger'!I16</f>
        <v>CORE</v>
      </c>
    </row>
    <row r="12" spans="1:8" x14ac:dyDescent="0.25">
      <c r="A12" t="str">
        <f>'4W_passenger'!B17</f>
        <v>Thailand</v>
      </c>
      <c r="B12" t="str">
        <f>'4W_passenger'!C17</f>
        <v>trn_pass_road_LDV_4W</v>
      </c>
      <c r="C12" t="str">
        <f>'4W_passenger'!D17</f>
        <v>Car</v>
      </c>
      <c r="D12" t="str">
        <f>'4W_passenger'!E17</f>
        <v>BEV</v>
      </c>
      <c r="E12">
        <f>'4W_passenger'!F17</f>
        <v>2045</v>
      </c>
      <c r="F12" t="str">
        <f>'4W_passenger'!G17</f>
        <v>non-energy</v>
      </c>
      <c r="G12">
        <f>'4W_passenger'!J17</f>
        <v>0.17972138508889246</v>
      </c>
      <c r="H12" t="str">
        <f>'4W_passenger'!I17</f>
        <v>CORE</v>
      </c>
    </row>
    <row r="13" spans="1:8" x14ac:dyDescent="0.25">
      <c r="A13" t="str">
        <f>'4W_passenger'!B18</f>
        <v>Thailand</v>
      </c>
      <c r="B13" t="str">
        <f>'4W_passenger'!C18</f>
        <v>trn_pass_road_LDV_4W</v>
      </c>
      <c r="C13" t="str">
        <f>'4W_passenger'!D18</f>
        <v>Car</v>
      </c>
      <c r="D13" t="str">
        <f>'4W_passenger'!E18</f>
        <v>BEV</v>
      </c>
      <c r="E13">
        <f>'4W_passenger'!F18</f>
        <v>2050</v>
      </c>
      <c r="F13" t="str">
        <f>'4W_passenger'!G18</f>
        <v>non-energy</v>
      </c>
      <c r="G13">
        <f>'4W_passenger'!J18</f>
        <v>0.17210000000000025</v>
      </c>
      <c r="H13" t="str">
        <f>'4W_passenger'!I18</f>
        <v>CORE</v>
      </c>
    </row>
    <row r="14" spans="1:8" x14ac:dyDescent="0.25">
      <c r="A14" t="str">
        <f>'4W_passenger'!B19</f>
        <v>Thailand</v>
      </c>
      <c r="B14" t="str">
        <f>'4W_passenger'!C19</f>
        <v>trn_pass_road_LDV_4W</v>
      </c>
      <c r="C14" t="str">
        <f>'4W_passenger'!D19</f>
        <v>Car</v>
      </c>
      <c r="D14" t="str">
        <f>'4W_passenger'!E19</f>
        <v>BEV</v>
      </c>
      <c r="E14">
        <f>'4W_passenger'!F19</f>
        <v>2055</v>
      </c>
      <c r="F14" t="str">
        <f>'4W_passenger'!G19</f>
        <v>non-energy</v>
      </c>
      <c r="G14">
        <f>'4W_passenger'!J19</f>
        <v>0.1721</v>
      </c>
      <c r="H14" t="str">
        <f>'4W_passenger'!I19</f>
        <v>CORE</v>
      </c>
    </row>
    <row r="15" spans="1:8" x14ac:dyDescent="0.25">
      <c r="A15" t="str">
        <f>'4W_passenger'!B20</f>
        <v>Thailand</v>
      </c>
      <c r="B15" t="str">
        <f>'4W_passenger'!C20</f>
        <v>trn_pass_road_LDV_4W</v>
      </c>
      <c r="C15" t="str">
        <f>'4W_passenger'!D20</f>
        <v>Car</v>
      </c>
      <c r="D15" t="str">
        <f>'4W_passenger'!E20</f>
        <v>BEV</v>
      </c>
      <c r="E15">
        <f>'4W_passenger'!F20</f>
        <v>2060</v>
      </c>
      <c r="F15" t="str">
        <f>'4W_passenger'!G20</f>
        <v>non-energy</v>
      </c>
      <c r="G15">
        <f>'4W_passenger'!J20</f>
        <v>0.1721</v>
      </c>
      <c r="H15" t="str">
        <f>'4W_passenger'!I20</f>
        <v>CORE</v>
      </c>
    </row>
    <row r="16" spans="1:8" x14ac:dyDescent="0.25">
      <c r="A16" t="str">
        <f>'4W_passenger'!B21</f>
        <v>Thailand</v>
      </c>
      <c r="B16" t="str">
        <f>'4W_passenger'!C21</f>
        <v>trn_pass_road_LDV_4W</v>
      </c>
      <c r="C16" t="str">
        <f>'4W_passenger'!D21</f>
        <v>Car</v>
      </c>
      <c r="D16" t="str">
        <f>'4W_passenger'!E21</f>
        <v>BEV</v>
      </c>
      <c r="E16">
        <f>'4W_passenger'!F21</f>
        <v>2065</v>
      </c>
      <c r="F16" t="str">
        <f>'4W_passenger'!G21</f>
        <v>non-energy</v>
      </c>
      <c r="G16">
        <f>'4W_passenger'!J21</f>
        <v>0.1721</v>
      </c>
      <c r="H16" t="str">
        <f>'4W_passenger'!I21</f>
        <v>CORE</v>
      </c>
    </row>
    <row r="17" spans="1:8" x14ac:dyDescent="0.25">
      <c r="A17" t="str">
        <f>'4W_passenger'!B22</f>
        <v>Thailand</v>
      </c>
      <c r="B17" t="str">
        <f>'4W_passenger'!C22</f>
        <v>trn_pass_road_LDV_4W</v>
      </c>
      <c r="C17" t="str">
        <f>'4W_passenger'!D22</f>
        <v>Car</v>
      </c>
      <c r="D17" t="str">
        <f>'4W_passenger'!E22</f>
        <v>BEV</v>
      </c>
      <c r="E17">
        <f>'4W_passenger'!F22</f>
        <v>2070</v>
      </c>
      <c r="F17" t="str">
        <f>'4W_passenger'!G22</f>
        <v>non-energy</v>
      </c>
      <c r="G17">
        <f>'4W_passenger'!J22</f>
        <v>0.1721</v>
      </c>
      <c r="H17" t="str">
        <f>'4W_passenger'!I22</f>
        <v>CORE</v>
      </c>
    </row>
    <row r="18" spans="1:8" x14ac:dyDescent="0.25">
      <c r="A18" t="str">
        <f>'4W_passenger'!B23</f>
        <v>Thailand</v>
      </c>
      <c r="B18" t="str">
        <f>'4W_passenger'!C23</f>
        <v>trn_pass_road_LDV_4W</v>
      </c>
      <c r="C18" t="str">
        <f>'4W_passenger'!D23</f>
        <v>Car</v>
      </c>
      <c r="D18" t="str">
        <f>'4W_passenger'!E23</f>
        <v>BEV</v>
      </c>
      <c r="E18">
        <f>'4W_passenger'!F23</f>
        <v>2075</v>
      </c>
      <c r="F18" t="str">
        <f>'4W_passenger'!G23</f>
        <v>non-energy</v>
      </c>
      <c r="G18">
        <f>'4W_passenger'!J23</f>
        <v>0.1721</v>
      </c>
      <c r="H18" t="str">
        <f>'4W_passenger'!I23</f>
        <v>CORE</v>
      </c>
    </row>
    <row r="19" spans="1:8" x14ac:dyDescent="0.25">
      <c r="A19" t="str">
        <f>'4W_passenger'!B24</f>
        <v>Thailand</v>
      </c>
      <c r="B19" t="str">
        <f>'4W_passenger'!C24</f>
        <v>trn_pass_road_LDV_4W</v>
      </c>
      <c r="C19" t="str">
        <f>'4W_passenger'!D24</f>
        <v>Car</v>
      </c>
      <c r="D19" t="str">
        <f>'4W_passenger'!E24</f>
        <v>BEV</v>
      </c>
      <c r="E19">
        <f>'4W_passenger'!F24</f>
        <v>2080</v>
      </c>
      <c r="F19" t="str">
        <f>'4W_passenger'!G24</f>
        <v>non-energy</v>
      </c>
      <c r="G19">
        <f>'4W_passenger'!J24</f>
        <v>0.1721</v>
      </c>
      <c r="H19" t="str">
        <f>'4W_passenger'!I24</f>
        <v>CORE</v>
      </c>
    </row>
    <row r="20" spans="1:8" x14ac:dyDescent="0.25">
      <c r="A20" t="str">
        <f>'4W_passenger'!B25</f>
        <v>Thailand</v>
      </c>
      <c r="B20" t="str">
        <f>'4W_passenger'!C25</f>
        <v>trn_pass_road_LDV_4W</v>
      </c>
      <c r="C20" t="str">
        <f>'4W_passenger'!D25</f>
        <v>Car</v>
      </c>
      <c r="D20" t="str">
        <f>'4W_passenger'!E25</f>
        <v>BEV</v>
      </c>
      <c r="E20">
        <f>'4W_passenger'!F25</f>
        <v>2085</v>
      </c>
      <c r="F20" t="str">
        <f>'4W_passenger'!G25</f>
        <v>non-energy</v>
      </c>
      <c r="G20">
        <f>'4W_passenger'!J25</f>
        <v>0.1721</v>
      </c>
      <c r="H20" t="str">
        <f>'4W_passenger'!I25</f>
        <v>CORE</v>
      </c>
    </row>
    <row r="21" spans="1:8" x14ac:dyDescent="0.25">
      <c r="A21" t="str">
        <f>'4W_passenger'!B26</f>
        <v>Thailand</v>
      </c>
      <c r="B21" t="str">
        <f>'4W_passenger'!C26</f>
        <v>trn_pass_road_LDV_4W</v>
      </c>
      <c r="C21" t="str">
        <f>'4W_passenger'!D26</f>
        <v>Car</v>
      </c>
      <c r="D21" t="str">
        <f>'4W_passenger'!E26</f>
        <v>BEV</v>
      </c>
      <c r="E21">
        <f>'4W_passenger'!F26</f>
        <v>2090</v>
      </c>
      <c r="F21" t="str">
        <f>'4W_passenger'!G26</f>
        <v>non-energy</v>
      </c>
      <c r="G21">
        <f>'4W_passenger'!J26</f>
        <v>0.1721</v>
      </c>
      <c r="H21" t="str">
        <f>'4W_passenger'!I26</f>
        <v>CORE</v>
      </c>
    </row>
    <row r="22" spans="1:8" x14ac:dyDescent="0.25">
      <c r="A22" t="str">
        <f>'4W_passenger'!B27</f>
        <v>Thailand</v>
      </c>
      <c r="B22" t="str">
        <f>'4W_passenger'!C27</f>
        <v>trn_pass_road_LDV_4W</v>
      </c>
      <c r="C22" t="str">
        <f>'4W_passenger'!D27</f>
        <v>Car</v>
      </c>
      <c r="D22" t="str">
        <f>'4W_passenger'!E27</f>
        <v>BEV</v>
      </c>
      <c r="E22">
        <f>'4W_passenger'!F27</f>
        <v>2095</v>
      </c>
      <c r="F22" t="str">
        <f>'4W_passenger'!G27</f>
        <v>non-energy</v>
      </c>
      <c r="G22">
        <f>'4W_passenger'!J27</f>
        <v>0.1721</v>
      </c>
      <c r="H22" t="str">
        <f>'4W_passenger'!I27</f>
        <v>CORE</v>
      </c>
    </row>
    <row r="23" spans="1:8" x14ac:dyDescent="0.25">
      <c r="A23" t="str">
        <f>'4W_passenger'!B28</f>
        <v>Thailand</v>
      </c>
      <c r="B23" t="str">
        <f>'4W_passenger'!C28</f>
        <v>trn_pass_road_LDV_4W</v>
      </c>
      <c r="C23" t="str">
        <f>'4W_passenger'!D28</f>
        <v>Car</v>
      </c>
      <c r="D23" t="str">
        <f>'4W_passenger'!E28</f>
        <v>BEV</v>
      </c>
      <c r="E23">
        <f>'4W_passenger'!F28</f>
        <v>2100</v>
      </c>
      <c r="F23" t="str">
        <f>'4W_passenger'!G28</f>
        <v>non-energy</v>
      </c>
      <c r="G23">
        <f>'4W_passenger'!J28</f>
        <v>0.1721</v>
      </c>
      <c r="H23" t="str">
        <f>'4W_passenger'!I28</f>
        <v>CORE</v>
      </c>
    </row>
    <row r="24" spans="1:8" x14ac:dyDescent="0.25">
      <c r="A24" t="str">
        <f>'4W_passenger'!B36</f>
        <v>Thailand</v>
      </c>
      <c r="B24" t="str">
        <f>'4W_passenger'!C36</f>
        <v>trn_pass_road_LDV_4W</v>
      </c>
      <c r="C24" t="str">
        <f>'4W_passenger'!D36</f>
        <v>Large Car and Truck</v>
      </c>
      <c r="D24" t="str">
        <f>'4W_passenger'!E36</f>
        <v>BEV</v>
      </c>
      <c r="E24">
        <f>'4W_passenger'!F36</f>
        <v>1975</v>
      </c>
      <c r="F24" t="str">
        <f>'4W_passenger'!G36</f>
        <v>non-energy</v>
      </c>
      <c r="G24">
        <f>'4W_passenger'!J36</f>
        <v>1.1146</v>
      </c>
      <c r="H24" t="str">
        <f>'4W_passenger'!I36</f>
        <v>CORE</v>
      </c>
    </row>
    <row r="25" spans="1:8" x14ac:dyDescent="0.25">
      <c r="A25" t="str">
        <f>'4W_passenger'!B37</f>
        <v>Thailand</v>
      </c>
      <c r="B25" t="str">
        <f>'4W_passenger'!C37</f>
        <v>trn_pass_road_LDV_4W</v>
      </c>
      <c r="C25" t="str">
        <f>'4W_passenger'!D37</f>
        <v>Large Car and Truck</v>
      </c>
      <c r="D25" t="str">
        <f>'4W_passenger'!E37</f>
        <v>BEV</v>
      </c>
      <c r="E25">
        <f>'4W_passenger'!F37</f>
        <v>1990</v>
      </c>
      <c r="F25" t="str">
        <f>'4W_passenger'!G37</f>
        <v>non-energy</v>
      </c>
      <c r="G25">
        <f>'4W_passenger'!J37</f>
        <v>1.1146</v>
      </c>
      <c r="H25" t="str">
        <f>'4W_passenger'!I37</f>
        <v>CORE</v>
      </c>
    </row>
    <row r="26" spans="1:8" x14ac:dyDescent="0.25">
      <c r="A26" t="str">
        <f>'4W_passenger'!B38</f>
        <v>Thailand</v>
      </c>
      <c r="B26" t="str">
        <f>'4W_passenger'!C38</f>
        <v>trn_pass_road_LDV_4W</v>
      </c>
      <c r="C26" t="str">
        <f>'4W_passenger'!D38</f>
        <v>Large Car and Truck</v>
      </c>
      <c r="D26" t="str">
        <f>'4W_passenger'!E38</f>
        <v>BEV</v>
      </c>
      <c r="E26">
        <f>'4W_passenger'!F38</f>
        <v>2005</v>
      </c>
      <c r="F26" t="str">
        <f>'4W_passenger'!G38</f>
        <v>non-energy</v>
      </c>
      <c r="G26">
        <f>'4W_passenger'!J38</f>
        <v>0.60440000000000005</v>
      </c>
      <c r="H26" t="str">
        <f>'4W_passenger'!I38</f>
        <v>CORE</v>
      </c>
    </row>
    <row r="27" spans="1:8" x14ac:dyDescent="0.25">
      <c r="A27" t="str">
        <f>'4W_passenger'!B39</f>
        <v>Thailand</v>
      </c>
      <c r="B27" t="str">
        <f>'4W_passenger'!C39</f>
        <v>trn_pass_road_LDV_4W</v>
      </c>
      <c r="C27" t="str">
        <f>'4W_passenger'!D39</f>
        <v>Large Car and Truck</v>
      </c>
      <c r="D27" t="str">
        <f>'4W_passenger'!E39</f>
        <v>BEV</v>
      </c>
      <c r="E27">
        <f>'4W_passenger'!F39</f>
        <v>2010</v>
      </c>
      <c r="F27" t="str">
        <f>'4W_passenger'!G39</f>
        <v>non-energy</v>
      </c>
      <c r="G27">
        <f>'4W_passenger'!J39</f>
        <v>0.53739999999999999</v>
      </c>
      <c r="H27" t="str">
        <f>'4W_passenger'!I39</f>
        <v>CORE</v>
      </c>
    </row>
    <row r="28" spans="1:8" x14ac:dyDescent="0.25">
      <c r="A28" t="str">
        <f>'4W_passenger'!B40</f>
        <v>Thailand</v>
      </c>
      <c r="B28" t="str">
        <f>'4W_passenger'!C40</f>
        <v>trn_pass_road_LDV_4W</v>
      </c>
      <c r="C28" t="str">
        <f>'4W_passenger'!D40</f>
        <v>Large Car and Truck</v>
      </c>
      <c r="D28" t="str">
        <f>'4W_passenger'!E40</f>
        <v>BEV</v>
      </c>
      <c r="E28">
        <f>'4W_passenger'!F40</f>
        <v>2015</v>
      </c>
      <c r="F28" t="str">
        <f>'4W_passenger'!G40</f>
        <v>non-energy</v>
      </c>
      <c r="G28">
        <f>'4W_passenger'!J40</f>
        <v>0.47039999999999998</v>
      </c>
      <c r="H28" t="str">
        <f>'4W_passenger'!I40</f>
        <v>CORE</v>
      </c>
    </row>
    <row r="29" spans="1:8" x14ac:dyDescent="0.25">
      <c r="A29" t="str">
        <f>'4W_passenger'!B41</f>
        <v>Thailand</v>
      </c>
      <c r="B29" t="str">
        <f>'4W_passenger'!C41</f>
        <v>trn_pass_road_LDV_4W</v>
      </c>
      <c r="C29" t="str">
        <f>'4W_passenger'!D41</f>
        <v>Large Car and Truck</v>
      </c>
      <c r="D29" t="str">
        <f>'4W_passenger'!E41</f>
        <v>BEV</v>
      </c>
      <c r="E29">
        <f>'4W_passenger'!F41</f>
        <v>2020</v>
      </c>
      <c r="F29" t="str">
        <f>'4W_passenger'!G41</f>
        <v>non-energy</v>
      </c>
      <c r="G29">
        <f>'4W_passenger'!J41</f>
        <v>0.41849999999999998</v>
      </c>
      <c r="H29" t="str">
        <f>'4W_passenger'!I41</f>
        <v>CORE</v>
      </c>
    </row>
    <row r="30" spans="1:8" x14ac:dyDescent="0.25">
      <c r="A30" t="str">
        <f>'4W_passenger'!B42</f>
        <v>Thailand</v>
      </c>
      <c r="B30" t="str">
        <f>'4W_passenger'!C42</f>
        <v>trn_pass_road_LDV_4W</v>
      </c>
      <c r="C30" t="str">
        <f>'4W_passenger'!D42</f>
        <v>Large Car and Truck</v>
      </c>
      <c r="D30" t="str">
        <f>'4W_passenger'!E42</f>
        <v>BEV</v>
      </c>
      <c r="E30">
        <f>'4W_passenger'!F42</f>
        <v>2025</v>
      </c>
      <c r="F30" t="str">
        <f>'4W_passenger'!G42</f>
        <v>non-energy</v>
      </c>
      <c r="G30">
        <f>'4W_passenger'!J42</f>
        <v>0.39575888283636984</v>
      </c>
      <c r="H30" t="str">
        <f>'4W_passenger'!I42</f>
        <v>CORE</v>
      </c>
    </row>
    <row r="31" spans="1:8" x14ac:dyDescent="0.25">
      <c r="A31" t="str">
        <f>'4W_passenger'!B36</f>
        <v>Thailand</v>
      </c>
      <c r="B31" t="str">
        <f>'4W_passenger'!C43</f>
        <v>trn_pass_road_LDV_4W</v>
      </c>
      <c r="C31" t="str">
        <f>'4W_passenger'!D43</f>
        <v>Large Car and Truck</v>
      </c>
      <c r="D31" t="str">
        <f>'4W_passenger'!E43</f>
        <v>BEV</v>
      </c>
      <c r="E31">
        <f>'4W_passenger'!F43</f>
        <v>2030</v>
      </c>
      <c r="F31" t="str">
        <f>'4W_passenger'!G43</f>
        <v>non-energy</v>
      </c>
      <c r="G31">
        <f>'4W_passenger'!J43</f>
        <v>0.37425350858755441</v>
      </c>
      <c r="H31" t="str">
        <f>'4W_passenger'!I43</f>
        <v>CORE</v>
      </c>
    </row>
    <row r="32" spans="1:8" x14ac:dyDescent="0.25">
      <c r="A32" t="str">
        <f>'4W_passenger'!B37</f>
        <v>Thailand</v>
      </c>
      <c r="B32" t="str">
        <f>'4W_passenger'!C44</f>
        <v>trn_pass_road_LDV_4W</v>
      </c>
      <c r="C32" t="str">
        <f>'4W_passenger'!D44</f>
        <v>Large Car and Truck</v>
      </c>
      <c r="D32" t="str">
        <f>'4W_passenger'!E44</f>
        <v>BEV</v>
      </c>
      <c r="E32">
        <f>'4W_passenger'!F44</f>
        <v>2035</v>
      </c>
      <c r="F32" t="str">
        <f>'4W_passenger'!G44</f>
        <v>non-energy</v>
      </c>
      <c r="G32">
        <f>'4W_passenger'!J44</f>
        <v>0.35391672749391223</v>
      </c>
      <c r="H32" t="str">
        <f>'4W_passenger'!I44</f>
        <v>CORE</v>
      </c>
    </row>
    <row r="33" spans="1:8" x14ac:dyDescent="0.25">
      <c r="A33" t="str">
        <f>'4W_passenger'!B38</f>
        <v>Thailand</v>
      </c>
      <c r="B33" t="str">
        <f>'4W_passenger'!C45</f>
        <v>trn_pass_road_LDV_4W</v>
      </c>
      <c r="C33" t="str">
        <f>'4W_passenger'!D45</f>
        <v>Large Car and Truck</v>
      </c>
      <c r="D33" t="str">
        <f>'4W_passenger'!E45</f>
        <v>BEV</v>
      </c>
      <c r="E33">
        <f>'4W_passenger'!F45</f>
        <v>2040</v>
      </c>
      <c r="F33" t="str">
        <f>'4W_passenger'!G45</f>
        <v>non-energy</v>
      </c>
      <c r="G33">
        <f>'4W_passenger'!J45</f>
        <v>0.33468503868600868</v>
      </c>
      <c r="H33" t="str">
        <f>'4W_passenger'!I45</f>
        <v>CORE</v>
      </c>
    </row>
    <row r="34" spans="1:8" x14ac:dyDescent="0.25">
      <c r="A34" t="str">
        <f>'4W_passenger'!B39</f>
        <v>Thailand</v>
      </c>
      <c r="B34" t="str">
        <f>'4W_passenger'!C46</f>
        <v>trn_pass_road_LDV_4W</v>
      </c>
      <c r="C34" t="str">
        <f>'4W_passenger'!D46</f>
        <v>Large Car and Truck</v>
      </c>
      <c r="D34" t="str">
        <f>'4W_passenger'!E46</f>
        <v>BEV</v>
      </c>
      <c r="E34">
        <f>'4W_passenger'!F46</f>
        <v>2045</v>
      </c>
      <c r="F34" t="str">
        <f>'4W_passenger'!G46</f>
        <v>non-energy</v>
      </c>
      <c r="G34">
        <f>'4W_passenger'!J46</f>
        <v>0.31649839190542894</v>
      </c>
      <c r="H34" t="str">
        <f>'4W_passenger'!I46</f>
        <v>CORE</v>
      </c>
    </row>
    <row r="35" spans="1:8" x14ac:dyDescent="0.25">
      <c r="A35" t="str">
        <f>'4W_passenger'!B40</f>
        <v>Thailand</v>
      </c>
      <c r="B35" t="str">
        <f>'4W_passenger'!C47</f>
        <v>trn_pass_road_LDV_4W</v>
      </c>
      <c r="C35" t="str">
        <f>'4W_passenger'!D47</f>
        <v>Large Car and Truck</v>
      </c>
      <c r="D35" t="str">
        <f>'4W_passenger'!E47</f>
        <v>BEV</v>
      </c>
      <c r="E35">
        <f>'4W_passenger'!F47</f>
        <v>2050</v>
      </c>
      <c r="F35" t="str">
        <f>'4W_passenger'!G47</f>
        <v>non-energy</v>
      </c>
      <c r="G35">
        <f>'4W_passenger'!J47</f>
        <v>0.29930000000000029</v>
      </c>
      <c r="H35" t="str">
        <f>'4W_passenger'!I47</f>
        <v>CORE</v>
      </c>
    </row>
    <row r="36" spans="1:8" x14ac:dyDescent="0.25">
      <c r="A36" t="str">
        <f>'4W_passenger'!B41</f>
        <v>Thailand</v>
      </c>
      <c r="B36" t="str">
        <f>'4W_passenger'!C48</f>
        <v>trn_pass_road_LDV_4W</v>
      </c>
      <c r="C36" t="str">
        <f>'4W_passenger'!D48</f>
        <v>Large Car and Truck</v>
      </c>
      <c r="D36" t="str">
        <f>'4W_passenger'!E48</f>
        <v>BEV</v>
      </c>
      <c r="E36">
        <f>'4W_passenger'!F48</f>
        <v>2055</v>
      </c>
      <c r="F36" t="str">
        <f>'4W_passenger'!G48</f>
        <v>non-energy</v>
      </c>
      <c r="G36">
        <f>'4W_passenger'!J48</f>
        <v>0.29930000000000001</v>
      </c>
      <c r="H36" t="str">
        <f>'4W_passenger'!I48</f>
        <v>CORE</v>
      </c>
    </row>
    <row r="37" spans="1:8" x14ac:dyDescent="0.25">
      <c r="A37" t="str">
        <f>'4W_passenger'!B42</f>
        <v>Thailand</v>
      </c>
      <c r="B37" t="str">
        <f>'4W_passenger'!C49</f>
        <v>trn_pass_road_LDV_4W</v>
      </c>
      <c r="C37" t="str">
        <f>'4W_passenger'!D49</f>
        <v>Large Car and Truck</v>
      </c>
      <c r="D37" t="str">
        <f>'4W_passenger'!E49</f>
        <v>BEV</v>
      </c>
      <c r="E37">
        <f>'4W_passenger'!F49</f>
        <v>2060</v>
      </c>
      <c r="F37" t="str">
        <f>'4W_passenger'!G49</f>
        <v>non-energy</v>
      </c>
      <c r="G37">
        <f>'4W_passenger'!J49</f>
        <v>0.29930000000000001</v>
      </c>
      <c r="H37" t="str">
        <f>'4W_passenger'!I49</f>
        <v>CORE</v>
      </c>
    </row>
    <row r="38" spans="1:8" x14ac:dyDescent="0.25">
      <c r="A38" t="str">
        <f>'4W_passenger'!B43</f>
        <v>Thailand</v>
      </c>
      <c r="B38" t="str">
        <f>'4W_passenger'!C50</f>
        <v>trn_pass_road_LDV_4W</v>
      </c>
      <c r="C38" t="str">
        <f>'4W_passenger'!D50</f>
        <v>Large Car and Truck</v>
      </c>
      <c r="D38" t="str">
        <f>'4W_passenger'!E50</f>
        <v>BEV</v>
      </c>
      <c r="E38">
        <f>'4W_passenger'!F50</f>
        <v>2065</v>
      </c>
      <c r="F38" t="str">
        <f>'4W_passenger'!G50</f>
        <v>non-energy</v>
      </c>
      <c r="G38">
        <f>'4W_passenger'!J50</f>
        <v>0.29930000000000001</v>
      </c>
      <c r="H38" t="str">
        <f>'4W_passenger'!I50</f>
        <v>CORE</v>
      </c>
    </row>
    <row r="39" spans="1:8" x14ac:dyDescent="0.25">
      <c r="A39" t="str">
        <f>'4W_passenger'!B44</f>
        <v>Thailand</v>
      </c>
      <c r="B39" t="str">
        <f>'4W_passenger'!C51</f>
        <v>trn_pass_road_LDV_4W</v>
      </c>
      <c r="C39" t="str">
        <f>'4W_passenger'!D51</f>
        <v>Large Car and Truck</v>
      </c>
      <c r="D39" t="str">
        <f>'4W_passenger'!E51</f>
        <v>BEV</v>
      </c>
      <c r="E39">
        <f>'4W_passenger'!F51</f>
        <v>2070</v>
      </c>
      <c r="F39" t="str">
        <f>'4W_passenger'!G51</f>
        <v>non-energy</v>
      </c>
      <c r="G39">
        <f>'4W_passenger'!J51</f>
        <v>0.29930000000000001</v>
      </c>
      <c r="H39" t="str">
        <f>'4W_passenger'!I51</f>
        <v>CORE</v>
      </c>
    </row>
    <row r="40" spans="1:8" x14ac:dyDescent="0.25">
      <c r="A40" t="str">
        <f>'4W_passenger'!B45</f>
        <v>Thailand</v>
      </c>
      <c r="B40" t="str">
        <f>'4W_passenger'!C52</f>
        <v>trn_pass_road_LDV_4W</v>
      </c>
      <c r="C40" t="str">
        <f>'4W_passenger'!D52</f>
        <v>Large Car and Truck</v>
      </c>
      <c r="D40" t="str">
        <f>'4W_passenger'!E52</f>
        <v>BEV</v>
      </c>
      <c r="E40">
        <f>'4W_passenger'!F52</f>
        <v>2075</v>
      </c>
      <c r="F40" t="str">
        <f>'4W_passenger'!G52</f>
        <v>non-energy</v>
      </c>
      <c r="G40">
        <f>'4W_passenger'!J52</f>
        <v>0.29930000000000001</v>
      </c>
      <c r="H40" t="str">
        <f>'4W_passenger'!I52</f>
        <v>CORE</v>
      </c>
    </row>
    <row r="41" spans="1:8" x14ac:dyDescent="0.25">
      <c r="A41" t="str">
        <f>'4W_passenger'!B46</f>
        <v>Thailand</v>
      </c>
      <c r="B41" t="str">
        <f>'4W_passenger'!C53</f>
        <v>trn_pass_road_LDV_4W</v>
      </c>
      <c r="C41" t="str">
        <f>'4W_passenger'!D53</f>
        <v>Large Car and Truck</v>
      </c>
      <c r="D41" t="str">
        <f>'4W_passenger'!E53</f>
        <v>BEV</v>
      </c>
      <c r="E41">
        <f>'4W_passenger'!F53</f>
        <v>2080</v>
      </c>
      <c r="F41" t="str">
        <f>'4W_passenger'!G53</f>
        <v>non-energy</v>
      </c>
      <c r="G41">
        <f>'4W_passenger'!J53</f>
        <v>0.29930000000000001</v>
      </c>
      <c r="H41" t="str">
        <f>'4W_passenger'!I53</f>
        <v>CORE</v>
      </c>
    </row>
    <row r="42" spans="1:8" x14ac:dyDescent="0.25">
      <c r="A42" t="str">
        <f>'4W_passenger'!B47</f>
        <v>Thailand</v>
      </c>
      <c r="B42" t="str">
        <f>'4W_passenger'!C54</f>
        <v>trn_pass_road_LDV_4W</v>
      </c>
      <c r="C42" t="str">
        <f>'4W_passenger'!D54</f>
        <v>Large Car and Truck</v>
      </c>
      <c r="D42" t="str">
        <f>'4W_passenger'!E54</f>
        <v>BEV</v>
      </c>
      <c r="E42">
        <f>'4W_passenger'!F54</f>
        <v>2085</v>
      </c>
      <c r="F42" t="str">
        <f>'4W_passenger'!G54</f>
        <v>non-energy</v>
      </c>
      <c r="G42">
        <f>'4W_passenger'!J54</f>
        <v>0.29930000000000001</v>
      </c>
      <c r="H42" t="str">
        <f>'4W_passenger'!I54</f>
        <v>CORE</v>
      </c>
    </row>
    <row r="43" spans="1:8" x14ac:dyDescent="0.25">
      <c r="A43" t="str">
        <f>'4W_passenger'!B48</f>
        <v>Thailand</v>
      </c>
      <c r="B43" t="str">
        <f>'4W_passenger'!C55</f>
        <v>trn_pass_road_LDV_4W</v>
      </c>
      <c r="C43" t="str">
        <f>'4W_passenger'!D55</f>
        <v>Large Car and Truck</v>
      </c>
      <c r="D43" t="str">
        <f>'4W_passenger'!E55</f>
        <v>BEV</v>
      </c>
      <c r="E43">
        <f>'4W_passenger'!F55</f>
        <v>2090</v>
      </c>
      <c r="F43" t="str">
        <f>'4W_passenger'!G55</f>
        <v>non-energy</v>
      </c>
      <c r="G43">
        <f>'4W_passenger'!J55</f>
        <v>0.29930000000000001</v>
      </c>
      <c r="H43" t="str">
        <f>'4W_passenger'!I55</f>
        <v>CORE</v>
      </c>
    </row>
    <row r="44" spans="1:8" x14ac:dyDescent="0.25">
      <c r="A44" t="str">
        <f>'4W_passenger'!B49</f>
        <v>Thailand</v>
      </c>
      <c r="B44" t="str">
        <f>'4W_passenger'!C56</f>
        <v>trn_pass_road_LDV_4W</v>
      </c>
      <c r="C44" t="str">
        <f>'4W_passenger'!D56</f>
        <v>Large Car and Truck</v>
      </c>
      <c r="D44" t="str">
        <f>'4W_passenger'!E56</f>
        <v>BEV</v>
      </c>
      <c r="E44">
        <f>'4W_passenger'!F56</f>
        <v>2095</v>
      </c>
      <c r="F44" t="str">
        <f>'4W_passenger'!G56</f>
        <v>non-energy</v>
      </c>
      <c r="G44">
        <f>'4W_passenger'!J56</f>
        <v>0.29930000000000001</v>
      </c>
      <c r="H44" t="str">
        <f>'4W_passenger'!I56</f>
        <v>CORE</v>
      </c>
    </row>
    <row r="45" spans="1:8" x14ac:dyDescent="0.25">
      <c r="A45" t="str">
        <f>'4W_passenger'!B50</f>
        <v>Thailand</v>
      </c>
      <c r="B45" t="str">
        <f>'4W_passenger'!C57</f>
        <v>trn_pass_road_LDV_4W</v>
      </c>
      <c r="C45" t="str">
        <f>'4W_passenger'!D57</f>
        <v>Large Car and Truck</v>
      </c>
      <c r="D45" t="str">
        <f>'4W_passenger'!E57</f>
        <v>BEV</v>
      </c>
      <c r="E45">
        <f>'4W_passenger'!F57</f>
        <v>2100</v>
      </c>
      <c r="F45" t="str">
        <f>'4W_passenger'!G57</f>
        <v>non-energy</v>
      </c>
      <c r="G45">
        <f>'4W_passenger'!J57</f>
        <v>0.29930000000000001</v>
      </c>
      <c r="H45" t="str">
        <f>'4W_passenger'!I57</f>
        <v>CORE</v>
      </c>
    </row>
    <row r="46" spans="1:8" x14ac:dyDescent="0.25">
      <c r="A46" t="str">
        <f>'4W_passenger'!B51</f>
        <v>Thailand</v>
      </c>
      <c r="B46" t="str">
        <f>'4W_passenger'!C63</f>
        <v>trn_pass_road_LDV_4W</v>
      </c>
      <c r="C46" t="str">
        <f>'4W_passenger'!D63</f>
        <v>Mini Car</v>
      </c>
      <c r="D46" t="str">
        <f>'4W_passenger'!E63</f>
        <v>BEV</v>
      </c>
      <c r="E46">
        <f>'4W_passenger'!F63</f>
        <v>1975</v>
      </c>
      <c r="F46" t="str">
        <f>'4W_passenger'!G63</f>
        <v>non-energy</v>
      </c>
      <c r="G46">
        <f>'4W_passenger'!J63</f>
        <v>0.35299999999999998</v>
      </c>
      <c r="H46" t="str">
        <f>'4W_passenger'!I63</f>
        <v>CORE</v>
      </c>
    </row>
    <row r="47" spans="1:8" x14ac:dyDescent="0.25">
      <c r="A47" t="str">
        <f>'4W_passenger'!B52</f>
        <v>Thailand</v>
      </c>
      <c r="B47" t="str">
        <f>'4W_passenger'!C64</f>
        <v>trn_pass_road_LDV_4W</v>
      </c>
      <c r="C47" t="str">
        <f>'4W_passenger'!D64</f>
        <v>Mini Car</v>
      </c>
      <c r="D47" t="str">
        <f>'4W_passenger'!E64</f>
        <v>BEV</v>
      </c>
      <c r="E47">
        <f>'4W_passenger'!F64</f>
        <v>1990</v>
      </c>
      <c r="F47" t="str">
        <f>'4W_passenger'!G64</f>
        <v>non-energy</v>
      </c>
      <c r="G47">
        <f>'4W_passenger'!J64</f>
        <v>0.35299999999999998</v>
      </c>
      <c r="H47" t="str">
        <f>'4W_passenger'!I64</f>
        <v>CORE</v>
      </c>
    </row>
    <row r="48" spans="1:8" x14ac:dyDescent="0.25">
      <c r="A48" t="str">
        <f>'4W_passenger'!B53</f>
        <v>Thailand</v>
      </c>
      <c r="B48" t="str">
        <f>'4W_passenger'!C65</f>
        <v>trn_pass_road_LDV_4W</v>
      </c>
      <c r="C48" t="str">
        <f>'4W_passenger'!D65</f>
        <v>Mini Car</v>
      </c>
      <c r="D48" t="str">
        <f>'4W_passenger'!E65</f>
        <v>BEV</v>
      </c>
      <c r="E48">
        <f>'4W_passenger'!F65</f>
        <v>2005</v>
      </c>
      <c r="F48" t="str">
        <f>'4W_passenger'!G65</f>
        <v>non-energy</v>
      </c>
      <c r="G48">
        <f>'4W_passenger'!J65</f>
        <v>0.18940000000000001</v>
      </c>
      <c r="H48" t="str">
        <f>'4W_passenger'!I65</f>
        <v>CORE</v>
      </c>
    </row>
    <row r="49" spans="1:8" x14ac:dyDescent="0.25">
      <c r="A49" t="str">
        <f>'4W_passenger'!B54</f>
        <v>Thailand</v>
      </c>
      <c r="B49" t="str">
        <f>'4W_passenger'!C66</f>
        <v>trn_pass_road_LDV_4W</v>
      </c>
      <c r="C49" t="str">
        <f>'4W_passenger'!D66</f>
        <v>Mini Car</v>
      </c>
      <c r="D49" t="str">
        <f>'4W_passenger'!E66</f>
        <v>BEV</v>
      </c>
      <c r="E49">
        <f>'4W_passenger'!F66</f>
        <v>2010</v>
      </c>
      <c r="F49" t="str">
        <f>'4W_passenger'!G66</f>
        <v>non-energy</v>
      </c>
      <c r="G49">
        <f>'4W_passenger'!J66</f>
        <v>0.1694</v>
      </c>
      <c r="H49" t="str">
        <f>'4W_passenger'!I66</f>
        <v>CORE</v>
      </c>
    </row>
    <row r="50" spans="1:8" x14ac:dyDescent="0.25">
      <c r="A50" t="str">
        <f>'4W_passenger'!B55</f>
        <v>Thailand</v>
      </c>
      <c r="B50" t="str">
        <f>'4W_passenger'!C67</f>
        <v>trn_pass_road_LDV_4W</v>
      </c>
      <c r="C50" t="str">
        <f>'4W_passenger'!D67</f>
        <v>Mini Car</v>
      </c>
      <c r="D50" t="str">
        <f>'4W_passenger'!E67</f>
        <v>BEV</v>
      </c>
      <c r="E50">
        <f>'4W_passenger'!F67</f>
        <v>2015</v>
      </c>
      <c r="F50" t="str">
        <f>'4W_passenger'!G67</f>
        <v>non-energy</v>
      </c>
      <c r="G50">
        <f>'4W_passenger'!J67</f>
        <v>0.14929999999999999</v>
      </c>
      <c r="H50" t="str">
        <f>'4W_passenger'!I67</f>
        <v>CORE</v>
      </c>
    </row>
    <row r="51" spans="1:8" x14ac:dyDescent="0.25">
      <c r="A51" t="str">
        <f>'4W_passenger'!B56</f>
        <v>Thailand</v>
      </c>
      <c r="B51" t="str">
        <f>'4W_passenger'!C68</f>
        <v>trn_pass_road_LDV_4W</v>
      </c>
      <c r="C51" t="str">
        <f>'4W_passenger'!D68</f>
        <v>Mini Car</v>
      </c>
      <c r="D51" t="str">
        <f>'4W_passenger'!E68</f>
        <v>BEV</v>
      </c>
      <c r="E51">
        <f>'4W_passenger'!F68</f>
        <v>2020</v>
      </c>
      <c r="F51" t="str">
        <f>'4W_passenger'!G68</f>
        <v>non-energy</v>
      </c>
      <c r="G51">
        <f>'4W_passenger'!J68</f>
        <v>0.1338</v>
      </c>
      <c r="H51" t="str">
        <f>'4W_passenger'!I68</f>
        <v>CORE</v>
      </c>
    </row>
    <row r="52" spans="1:8" x14ac:dyDescent="0.25">
      <c r="A52" t="str">
        <f>'4W_passenger'!B57</f>
        <v>Thailand</v>
      </c>
      <c r="B52" t="str">
        <f>'4W_passenger'!C69</f>
        <v>trn_pass_road_LDV_4W</v>
      </c>
      <c r="C52" t="str">
        <f>'4W_passenger'!D69</f>
        <v>Mini Car</v>
      </c>
      <c r="D52" t="str">
        <f>'4W_passenger'!E69</f>
        <v>BEV</v>
      </c>
      <c r="E52">
        <f>'4W_passenger'!F69</f>
        <v>2025</v>
      </c>
      <c r="F52" t="str">
        <f>'4W_passenger'!G69</f>
        <v>non-energy</v>
      </c>
      <c r="G52">
        <f>'4W_passenger'!J69</f>
        <v>0.12075444996983507</v>
      </c>
      <c r="H52" t="str">
        <f>'4W_passenger'!I69</f>
        <v>CORE</v>
      </c>
    </row>
    <row r="53" spans="1:8" x14ac:dyDescent="0.25">
      <c r="A53" t="str">
        <f>'4W_passenger'!B70</f>
        <v>Thailand</v>
      </c>
      <c r="B53" t="str">
        <f>'4W_passenger'!C70</f>
        <v>trn_pass_road_LDV_4W</v>
      </c>
      <c r="C53" t="str">
        <f>'4W_passenger'!D70</f>
        <v>Mini Car</v>
      </c>
      <c r="D53" t="str">
        <f>'4W_passenger'!E70</f>
        <v>BEV</v>
      </c>
      <c r="E53">
        <f>'4W_passenger'!F70</f>
        <v>2030</v>
      </c>
      <c r="F53" t="str">
        <f>'4W_passenger'!G70</f>
        <v>non-energy</v>
      </c>
      <c r="G53">
        <f>'4W_passenger'!J70</f>
        <v>0.10898084594557102</v>
      </c>
      <c r="H53" t="str">
        <f>'4W_passenger'!I70</f>
        <v>CORE</v>
      </c>
    </row>
    <row r="54" spans="1:8" x14ac:dyDescent="0.25">
      <c r="A54" t="str">
        <f>'4W_passenger'!B71</f>
        <v>Thailand</v>
      </c>
      <c r="B54" t="str">
        <f>'4W_passenger'!C71</f>
        <v>trn_pass_road_LDV_4W</v>
      </c>
      <c r="C54" t="str">
        <f>'4W_passenger'!D71</f>
        <v>Mini Car</v>
      </c>
      <c r="D54" t="str">
        <f>'4W_passenger'!E71</f>
        <v>BEV</v>
      </c>
      <c r="E54">
        <f>'4W_passenger'!F71</f>
        <v>2035</v>
      </c>
      <c r="F54" t="str">
        <f>'4W_passenger'!G71</f>
        <v>non-energy</v>
      </c>
      <c r="G54">
        <f>'4W_passenger'!J71</f>
        <v>9.8355172716029587E-2</v>
      </c>
      <c r="H54" t="str">
        <f>'4W_passenger'!I71</f>
        <v>CORE</v>
      </c>
    </row>
    <row r="55" spans="1:8" x14ac:dyDescent="0.25">
      <c r="A55" t="str">
        <f>'4W_passenger'!B72</f>
        <v>Thailand</v>
      </c>
      <c r="B55" t="str">
        <f>'4W_passenger'!C72</f>
        <v>trn_pass_road_LDV_4W</v>
      </c>
      <c r="C55" t="str">
        <f>'4W_passenger'!D72</f>
        <v>Mini Car</v>
      </c>
      <c r="D55" t="str">
        <f>'4W_passenger'!E72</f>
        <v>BEV</v>
      </c>
      <c r="E55">
        <f>'4W_passenger'!F72</f>
        <v>2040</v>
      </c>
      <c r="F55" t="str">
        <f>'4W_passenger'!G72</f>
        <v>non-energy</v>
      </c>
      <c r="G55">
        <f>'4W_passenger'!J72</f>
        <v>8.8765506599493893E-2</v>
      </c>
      <c r="H55" t="str">
        <f>'4W_passenger'!I72</f>
        <v>CORE</v>
      </c>
    </row>
    <row r="56" spans="1:8" x14ac:dyDescent="0.25">
      <c r="A56" t="str">
        <f>'4W_passenger'!B73</f>
        <v>Thailand</v>
      </c>
      <c r="B56" t="str">
        <f>'4W_passenger'!C73</f>
        <v>trn_pass_road_LDV_4W</v>
      </c>
      <c r="C56" t="str">
        <f>'4W_passenger'!D73</f>
        <v>Mini Car</v>
      </c>
      <c r="D56" t="str">
        <f>'4W_passenger'!E73</f>
        <v>BEV</v>
      </c>
      <c r="E56">
        <f>'4W_passenger'!F73</f>
        <v>2045</v>
      </c>
      <c r="F56" t="str">
        <f>'4W_passenger'!G73</f>
        <v>non-energy</v>
      </c>
      <c r="G56">
        <f>'4W_passenger'!J73</f>
        <v>8.0110836515064648E-2</v>
      </c>
      <c r="H56" t="str">
        <f>'4W_passenger'!I73</f>
        <v>CORE</v>
      </c>
    </row>
    <row r="57" spans="1:8" x14ac:dyDescent="0.25">
      <c r="A57" t="str">
        <f>'4W_passenger'!B74</f>
        <v>Thailand</v>
      </c>
      <c r="B57" t="str">
        <f>'4W_passenger'!C74</f>
        <v>trn_pass_road_LDV_4W</v>
      </c>
      <c r="C57" t="str">
        <f>'4W_passenger'!D74</f>
        <v>Mini Car</v>
      </c>
      <c r="D57" t="str">
        <f>'4W_passenger'!E74</f>
        <v>BEV</v>
      </c>
      <c r="E57">
        <f>'4W_passenger'!F74</f>
        <v>2050</v>
      </c>
      <c r="F57" t="str">
        <f>'4W_passenger'!G74</f>
        <v>non-energy</v>
      </c>
      <c r="G57">
        <f>'4W_passenger'!J74</f>
        <v>7.2300000000000073E-2</v>
      </c>
      <c r="H57" t="str">
        <f>'4W_passenger'!I74</f>
        <v>CORE</v>
      </c>
    </row>
    <row r="58" spans="1:8" x14ac:dyDescent="0.25">
      <c r="A58" t="str">
        <f>'4W_passenger'!B63</f>
        <v>Thailand</v>
      </c>
      <c r="B58" t="str">
        <f>'4W_passenger'!C75</f>
        <v>trn_pass_road_LDV_4W</v>
      </c>
      <c r="C58" t="str">
        <f>'4W_passenger'!D75</f>
        <v>Mini Car</v>
      </c>
      <c r="D58" t="str">
        <f>'4W_passenger'!E75</f>
        <v>BEV</v>
      </c>
      <c r="E58">
        <f>'4W_passenger'!F75</f>
        <v>2055</v>
      </c>
      <c r="F58" t="str">
        <f>'4W_passenger'!G75</f>
        <v>non-energy</v>
      </c>
      <c r="G58">
        <f>'4W_passenger'!J75</f>
        <v>7.2300000000000003E-2</v>
      </c>
      <c r="H58" t="str">
        <f>'4W_passenger'!I75</f>
        <v>CORE</v>
      </c>
    </row>
    <row r="59" spans="1:8" x14ac:dyDescent="0.25">
      <c r="A59" t="str">
        <f>'4W_passenger'!B64</f>
        <v>Thailand</v>
      </c>
      <c r="B59" t="str">
        <f>'4W_passenger'!C76</f>
        <v>trn_pass_road_LDV_4W</v>
      </c>
      <c r="C59" t="str">
        <f>'4W_passenger'!D76</f>
        <v>Mini Car</v>
      </c>
      <c r="D59" t="str">
        <f>'4W_passenger'!E76</f>
        <v>BEV</v>
      </c>
      <c r="E59">
        <f>'4W_passenger'!F76</f>
        <v>2060</v>
      </c>
      <c r="F59" t="str">
        <f>'4W_passenger'!G76</f>
        <v>non-energy</v>
      </c>
      <c r="G59">
        <f>'4W_passenger'!J76</f>
        <v>7.2300000000000003E-2</v>
      </c>
      <c r="H59" t="str">
        <f>'4W_passenger'!I76</f>
        <v>CORE</v>
      </c>
    </row>
    <row r="60" spans="1:8" x14ac:dyDescent="0.25">
      <c r="A60" t="str">
        <f>'4W_passenger'!B65</f>
        <v>Thailand</v>
      </c>
      <c r="B60" t="str">
        <f>'4W_passenger'!C77</f>
        <v>trn_pass_road_LDV_4W</v>
      </c>
      <c r="C60" t="str">
        <f>'4W_passenger'!D77</f>
        <v>Mini Car</v>
      </c>
      <c r="D60" t="str">
        <f>'4W_passenger'!E77</f>
        <v>BEV</v>
      </c>
      <c r="E60">
        <f>'4W_passenger'!F77</f>
        <v>2065</v>
      </c>
      <c r="F60" t="str">
        <f>'4W_passenger'!G77</f>
        <v>non-energy</v>
      </c>
      <c r="G60">
        <f>'4W_passenger'!J77</f>
        <v>7.2300000000000003E-2</v>
      </c>
      <c r="H60" t="str">
        <f>'4W_passenger'!I77</f>
        <v>CORE</v>
      </c>
    </row>
    <row r="61" spans="1:8" x14ac:dyDescent="0.25">
      <c r="A61" t="str">
        <f>'4W_passenger'!B66</f>
        <v>Thailand</v>
      </c>
      <c r="B61" t="str">
        <f>'4W_passenger'!C78</f>
        <v>trn_pass_road_LDV_4W</v>
      </c>
      <c r="C61" t="str">
        <f>'4W_passenger'!D78</f>
        <v>Mini Car</v>
      </c>
      <c r="D61" t="str">
        <f>'4W_passenger'!E78</f>
        <v>BEV</v>
      </c>
      <c r="E61">
        <f>'4W_passenger'!F78</f>
        <v>2070</v>
      </c>
      <c r="F61" t="str">
        <f>'4W_passenger'!G78</f>
        <v>non-energy</v>
      </c>
      <c r="G61">
        <f>'4W_passenger'!J78</f>
        <v>7.2300000000000003E-2</v>
      </c>
      <c r="H61" t="str">
        <f>'4W_passenger'!I78</f>
        <v>CORE</v>
      </c>
    </row>
    <row r="62" spans="1:8" x14ac:dyDescent="0.25">
      <c r="A62" t="str">
        <f>'4W_passenger'!B67</f>
        <v>Thailand</v>
      </c>
      <c r="B62" t="str">
        <f>'4W_passenger'!C79</f>
        <v>trn_pass_road_LDV_4W</v>
      </c>
      <c r="C62" t="str">
        <f>'4W_passenger'!D79</f>
        <v>Mini Car</v>
      </c>
      <c r="D62" t="str">
        <f>'4W_passenger'!E79</f>
        <v>BEV</v>
      </c>
      <c r="E62">
        <f>'4W_passenger'!F79</f>
        <v>2075</v>
      </c>
      <c r="F62" t="str">
        <f>'4W_passenger'!G79</f>
        <v>non-energy</v>
      </c>
      <c r="G62">
        <f>'4W_passenger'!J79</f>
        <v>7.2300000000000003E-2</v>
      </c>
      <c r="H62" t="str">
        <f>'4W_passenger'!I79</f>
        <v>CORE</v>
      </c>
    </row>
    <row r="63" spans="1:8" x14ac:dyDescent="0.25">
      <c r="A63" t="str">
        <f>'4W_passenger'!B68</f>
        <v>Thailand</v>
      </c>
      <c r="B63" t="str">
        <f>'4W_passenger'!C80</f>
        <v>trn_pass_road_LDV_4W</v>
      </c>
      <c r="C63" t="str">
        <f>'4W_passenger'!D80</f>
        <v>Mini Car</v>
      </c>
      <c r="D63" t="str">
        <f>'4W_passenger'!E80</f>
        <v>BEV</v>
      </c>
      <c r="E63">
        <f>'4W_passenger'!F80</f>
        <v>2080</v>
      </c>
      <c r="F63" t="str">
        <f>'4W_passenger'!G80</f>
        <v>non-energy</v>
      </c>
      <c r="G63">
        <f>'4W_passenger'!J80</f>
        <v>7.2300000000000003E-2</v>
      </c>
      <c r="H63" t="str">
        <f>'4W_passenger'!I80</f>
        <v>CORE</v>
      </c>
    </row>
    <row r="64" spans="1:8" x14ac:dyDescent="0.25">
      <c r="A64" t="str">
        <f>'4W_passenger'!B69</f>
        <v>Thailand</v>
      </c>
      <c r="B64" t="str">
        <f>'4W_passenger'!C81</f>
        <v>trn_pass_road_LDV_4W</v>
      </c>
      <c r="C64" t="str">
        <f>'4W_passenger'!D81</f>
        <v>Mini Car</v>
      </c>
      <c r="D64" t="str">
        <f>'4W_passenger'!E81</f>
        <v>BEV</v>
      </c>
      <c r="E64">
        <f>'4W_passenger'!F81</f>
        <v>2085</v>
      </c>
      <c r="F64" t="str">
        <f>'4W_passenger'!G81</f>
        <v>non-energy</v>
      </c>
      <c r="G64">
        <f>'4W_passenger'!J81</f>
        <v>7.2300000000000003E-2</v>
      </c>
      <c r="H64" t="str">
        <f>'4W_passenger'!I81</f>
        <v>CORE</v>
      </c>
    </row>
    <row r="65" spans="1:8" x14ac:dyDescent="0.25">
      <c r="A65" t="str">
        <f>'4W_passenger'!B70</f>
        <v>Thailand</v>
      </c>
      <c r="B65" t="str">
        <f>'4W_passenger'!C82</f>
        <v>trn_pass_road_LDV_4W</v>
      </c>
      <c r="C65" t="str">
        <f>'4W_passenger'!D82</f>
        <v>Mini Car</v>
      </c>
      <c r="D65" t="str">
        <f>'4W_passenger'!E82</f>
        <v>BEV</v>
      </c>
      <c r="E65">
        <f>'4W_passenger'!F82</f>
        <v>2090</v>
      </c>
      <c r="F65" t="str">
        <f>'4W_passenger'!G82</f>
        <v>non-energy</v>
      </c>
      <c r="G65">
        <f>'4W_passenger'!J82</f>
        <v>7.2300000000000003E-2</v>
      </c>
      <c r="H65" t="str">
        <f>'4W_passenger'!I82</f>
        <v>CORE</v>
      </c>
    </row>
    <row r="66" spans="1:8" x14ac:dyDescent="0.25">
      <c r="A66" t="str">
        <f>'4W_passenger'!B71</f>
        <v>Thailand</v>
      </c>
      <c r="B66" t="str">
        <f>'4W_passenger'!C83</f>
        <v>trn_pass_road_LDV_4W</v>
      </c>
      <c r="C66" t="str">
        <f>'4W_passenger'!D83</f>
        <v>Mini Car</v>
      </c>
      <c r="D66" t="str">
        <f>'4W_passenger'!E83</f>
        <v>BEV</v>
      </c>
      <c r="E66">
        <f>'4W_passenger'!F83</f>
        <v>2095</v>
      </c>
      <c r="F66" t="str">
        <f>'4W_passenger'!G83</f>
        <v>non-energy</v>
      </c>
      <c r="G66">
        <f>'4W_passenger'!J83</f>
        <v>7.2300000000000003E-2</v>
      </c>
      <c r="H66" t="str">
        <f>'4W_passenger'!I83</f>
        <v>CORE</v>
      </c>
    </row>
    <row r="67" spans="1:8" x14ac:dyDescent="0.25">
      <c r="A67" t="str">
        <f>'4W_passenger'!B72</f>
        <v>Thailand</v>
      </c>
      <c r="B67" t="str">
        <f>'4W_passenger'!C84</f>
        <v>trn_pass_road_LDV_4W</v>
      </c>
      <c r="C67" t="str">
        <f>'4W_passenger'!D84</f>
        <v>Mini Car</v>
      </c>
      <c r="D67" t="str">
        <f>'4W_passenger'!E84</f>
        <v>BEV</v>
      </c>
      <c r="E67">
        <f>'4W_passenger'!F84</f>
        <v>2100</v>
      </c>
      <c r="F67" t="str">
        <f>'4W_passenger'!G84</f>
        <v>non-energy</v>
      </c>
      <c r="G67">
        <f>'4W_passenger'!J84</f>
        <v>7.2300000000000003E-2</v>
      </c>
      <c r="H67" t="str">
        <f>'4W_passenger'!I84</f>
        <v>CORE</v>
      </c>
    </row>
    <row r="68" spans="1:8" x14ac:dyDescent="0.25">
      <c r="A68" t="str">
        <f>'4W_passenger'!L7</f>
        <v>Thailand</v>
      </c>
      <c r="B68" t="str">
        <f>'4W_passenger'!M7</f>
        <v>trn_pass_road_LDV_4W</v>
      </c>
      <c r="C68" t="str">
        <f>'4W_passenger'!N7</f>
        <v>Car</v>
      </c>
      <c r="D68" t="str">
        <f>'4W_passenger'!O7</f>
        <v>Hybrid Liquids</v>
      </c>
      <c r="E68">
        <f>'4W_passenger'!P7</f>
        <v>1975</v>
      </c>
      <c r="F68" t="str">
        <f>'4W_passenger'!Q7</f>
        <v>non-energy</v>
      </c>
      <c r="G68">
        <f>'4W_passenger'!T7</f>
        <v>0.20960000000000001</v>
      </c>
      <c r="H68" t="str">
        <f>'4W_passenger'!S7</f>
        <v>CORE</v>
      </c>
    </row>
    <row r="69" spans="1:8" x14ac:dyDescent="0.25">
      <c r="A69" t="str">
        <f>'4W_passenger'!L8</f>
        <v>Thailand</v>
      </c>
      <c r="B69" t="str">
        <f>'4W_passenger'!M8</f>
        <v>trn_pass_road_LDV_4W</v>
      </c>
      <c r="C69" t="str">
        <f>'4W_passenger'!N8</f>
        <v>Car</v>
      </c>
      <c r="D69" t="str">
        <f>'4W_passenger'!O8</f>
        <v>Hybrid Liquids</v>
      </c>
      <c r="E69">
        <f>'4W_passenger'!P8</f>
        <v>1990</v>
      </c>
      <c r="F69" t="str">
        <f>'4W_passenger'!Q8</f>
        <v>non-energy</v>
      </c>
      <c r="G69">
        <f>'4W_passenger'!T8</f>
        <v>0.20960000000000001</v>
      </c>
      <c r="H69" t="str">
        <f>'4W_passenger'!S8</f>
        <v>CORE</v>
      </c>
    </row>
    <row r="70" spans="1:8" x14ac:dyDescent="0.25">
      <c r="A70" t="str">
        <f>'4W_passenger'!L9</f>
        <v>Thailand</v>
      </c>
      <c r="B70" t="str">
        <f>'4W_passenger'!M9</f>
        <v>trn_pass_road_LDV_4W</v>
      </c>
      <c r="C70" t="str">
        <f>'4W_passenger'!N9</f>
        <v>Car</v>
      </c>
      <c r="D70" t="str">
        <f>'4W_passenger'!O9</f>
        <v>Hybrid Liquids</v>
      </c>
      <c r="E70">
        <f>'4W_passenger'!P9</f>
        <v>2005</v>
      </c>
      <c r="F70" t="str">
        <f>'4W_passenger'!Q9</f>
        <v>non-energy</v>
      </c>
      <c r="G70">
        <f>'4W_passenger'!T9</f>
        <v>0.15629999999999999</v>
      </c>
      <c r="H70" t="str">
        <f>'4W_passenger'!S9</f>
        <v>CORE</v>
      </c>
    </row>
    <row r="71" spans="1:8" x14ac:dyDescent="0.25">
      <c r="A71" t="str">
        <f>'4W_passenger'!L10</f>
        <v>Thailand</v>
      </c>
      <c r="B71" t="str">
        <f>'4W_passenger'!M10</f>
        <v>trn_pass_road_LDV_4W</v>
      </c>
      <c r="C71" t="str">
        <f>'4W_passenger'!N10</f>
        <v>Car</v>
      </c>
      <c r="D71" t="str">
        <f>'4W_passenger'!O10</f>
        <v>Hybrid Liquids</v>
      </c>
      <c r="E71">
        <f>'4W_passenger'!P10</f>
        <v>2010</v>
      </c>
      <c r="F71" t="str">
        <f>'4W_passenger'!Q10</f>
        <v>non-energy</v>
      </c>
      <c r="G71">
        <f>'4W_passenger'!T10</f>
        <v>0.15440000000000001</v>
      </c>
      <c r="H71" t="str">
        <f>'4W_passenger'!S10</f>
        <v>CORE</v>
      </c>
    </row>
    <row r="72" spans="1:8" x14ac:dyDescent="0.25">
      <c r="A72" t="str">
        <f>'4W_passenger'!L11</f>
        <v>Thailand</v>
      </c>
      <c r="B72" t="str">
        <f>'4W_passenger'!M11</f>
        <v>trn_pass_road_LDV_4W</v>
      </c>
      <c r="C72" t="str">
        <f>'4W_passenger'!N11</f>
        <v>Car</v>
      </c>
      <c r="D72" t="str">
        <f>'4W_passenger'!O11</f>
        <v>Hybrid Liquids</v>
      </c>
      <c r="E72">
        <f>'4W_passenger'!P11</f>
        <v>2015</v>
      </c>
      <c r="F72" t="str">
        <f>'4W_passenger'!Q11</f>
        <v>non-energy</v>
      </c>
      <c r="G72">
        <f>'4W_passenger'!T11</f>
        <v>0.1527</v>
      </c>
      <c r="H72" t="str">
        <f>'4W_passenger'!S11</f>
        <v>CORE</v>
      </c>
    </row>
    <row r="73" spans="1:8" x14ac:dyDescent="0.25">
      <c r="A73" t="str">
        <f>'4W_passenger'!L12</f>
        <v>Thailand</v>
      </c>
      <c r="B73" t="str">
        <f>'4W_passenger'!M12</f>
        <v>trn_pass_road_LDV_4W</v>
      </c>
      <c r="C73" t="str">
        <f>'4W_passenger'!N12</f>
        <v>Car</v>
      </c>
      <c r="D73" t="str">
        <f>'4W_passenger'!O12</f>
        <v>Hybrid Liquids</v>
      </c>
      <c r="E73">
        <f>'4W_passenger'!P12</f>
        <v>2020</v>
      </c>
      <c r="F73" t="str">
        <f>'4W_passenger'!Q12</f>
        <v>non-energy</v>
      </c>
      <c r="G73">
        <f>'4W_passenger'!T12</f>
        <v>0.15909999999999999</v>
      </c>
      <c r="H73" t="str">
        <f>'4W_passenger'!S12</f>
        <v>CORE</v>
      </c>
    </row>
    <row r="74" spans="1:8" x14ac:dyDescent="0.25">
      <c r="A74" t="str">
        <f>'4W_passenger'!L13</f>
        <v>Thailand</v>
      </c>
      <c r="B74" t="str">
        <f>'4W_passenger'!M13</f>
        <v>trn_pass_road_LDV_4W</v>
      </c>
      <c r="C74" t="str">
        <f>'4W_passenger'!N13</f>
        <v>Car</v>
      </c>
      <c r="D74" t="str">
        <f>'4W_passenger'!O13</f>
        <v>Hybrid Liquids</v>
      </c>
      <c r="E74">
        <f>'4W_passenger'!P13</f>
        <v>2025</v>
      </c>
      <c r="F74" t="str">
        <f>'4W_passenger'!Q13</f>
        <v>non-energy</v>
      </c>
      <c r="G74">
        <f>'4W_passenger'!T13</f>
        <v>0.16119638377382337</v>
      </c>
      <c r="H74" t="str">
        <f>'4W_passenger'!S13</f>
        <v>CORE</v>
      </c>
    </row>
    <row r="75" spans="1:8" x14ac:dyDescent="0.25">
      <c r="A75" t="str">
        <f>'4W_passenger'!L14</f>
        <v>Thailand</v>
      </c>
      <c r="B75" t="str">
        <f>'4W_passenger'!M14</f>
        <v>trn_pass_road_LDV_4W</v>
      </c>
      <c r="C75" t="str">
        <f>'4W_passenger'!N14</f>
        <v>Car</v>
      </c>
      <c r="D75" t="str">
        <f>'4W_passenger'!O14</f>
        <v>Hybrid Liquids</v>
      </c>
      <c r="E75">
        <f>'4W_passenger'!P14</f>
        <v>2030</v>
      </c>
      <c r="F75" t="str">
        <f>'4W_passenger'!Q14</f>
        <v>non-energy</v>
      </c>
      <c r="G75">
        <f>'4W_passenger'!T14</f>
        <v>0.1633203905830154</v>
      </c>
      <c r="H75" t="str">
        <f>'4W_passenger'!S14</f>
        <v>CORE</v>
      </c>
    </row>
    <row r="76" spans="1:8" x14ac:dyDescent="0.25">
      <c r="A76" t="str">
        <f>'4W_passenger'!L15</f>
        <v>Thailand</v>
      </c>
      <c r="B76" t="str">
        <f>'4W_passenger'!M15</f>
        <v>trn_pass_road_LDV_4W</v>
      </c>
      <c r="C76" t="str">
        <f>'4W_passenger'!N15</f>
        <v>Car</v>
      </c>
      <c r="D76" t="str">
        <f>'4W_passenger'!O15</f>
        <v>Hybrid Liquids</v>
      </c>
      <c r="E76">
        <f>'4W_passenger'!P15</f>
        <v>2035</v>
      </c>
      <c r="F76" t="str">
        <f>'4W_passenger'!Q15</f>
        <v>non-energy</v>
      </c>
      <c r="G76">
        <f>'4W_passenger'!T15</f>
        <v>0.16547238440295714</v>
      </c>
      <c r="H76" t="str">
        <f>'4W_passenger'!S15</f>
        <v>CORE</v>
      </c>
    </row>
    <row r="77" spans="1:8" x14ac:dyDescent="0.25">
      <c r="A77" t="str">
        <f>'4W_passenger'!L16</f>
        <v>Thailand</v>
      </c>
      <c r="B77" t="str">
        <f>'4W_passenger'!M16</f>
        <v>trn_pass_road_LDV_4W</v>
      </c>
      <c r="C77" t="str">
        <f>'4W_passenger'!N16</f>
        <v>Car</v>
      </c>
      <c r="D77" t="str">
        <f>'4W_passenger'!O16</f>
        <v>Hybrid Liquids</v>
      </c>
      <c r="E77">
        <f>'4W_passenger'!P16</f>
        <v>2040</v>
      </c>
      <c r="F77" t="str">
        <f>'4W_passenger'!Q16</f>
        <v>non-energy</v>
      </c>
      <c r="G77">
        <f>'4W_passenger'!T16</f>
        <v>0.16765273400495728</v>
      </c>
      <c r="H77" t="str">
        <f>'4W_passenger'!S16</f>
        <v>CORE</v>
      </c>
    </row>
    <row r="78" spans="1:8" x14ac:dyDescent="0.25">
      <c r="A78" t="str">
        <f>'4W_passenger'!L17</f>
        <v>Thailand</v>
      </c>
      <c r="B78" t="str">
        <f>'4W_passenger'!M17</f>
        <v>trn_pass_road_LDV_4W</v>
      </c>
      <c r="C78" t="str">
        <f>'4W_passenger'!N17</f>
        <v>Car</v>
      </c>
      <c r="D78" t="str">
        <f>'4W_passenger'!O17</f>
        <v>Hybrid Liquids</v>
      </c>
      <c r="E78">
        <f>'4W_passenger'!P17</f>
        <v>2045</v>
      </c>
      <c r="F78" t="str">
        <f>'4W_passenger'!Q17</f>
        <v>non-energy</v>
      </c>
      <c r="G78">
        <f>'4W_passenger'!T17</f>
        <v>0.16986181301944578</v>
      </c>
      <c r="H78" t="str">
        <f>'4W_passenger'!S17</f>
        <v>CORE</v>
      </c>
    </row>
    <row r="79" spans="1:8" x14ac:dyDescent="0.25">
      <c r="A79" t="str">
        <f>'4W_passenger'!L18</f>
        <v>Thailand</v>
      </c>
      <c r="B79" t="str">
        <f>'4W_passenger'!M18</f>
        <v>trn_pass_road_LDV_4W</v>
      </c>
      <c r="C79" t="str">
        <f>'4W_passenger'!N18</f>
        <v>Car</v>
      </c>
      <c r="D79" t="str">
        <f>'4W_passenger'!O18</f>
        <v>Hybrid Liquids</v>
      </c>
      <c r="E79">
        <f>'4W_passenger'!P18</f>
        <v>2050</v>
      </c>
      <c r="F79" t="str">
        <f>'4W_passenger'!Q18</f>
        <v>non-energy</v>
      </c>
      <c r="G79">
        <f>'4W_passenger'!T18</f>
        <v>0.17210000000000006</v>
      </c>
      <c r="H79" t="str">
        <f>'4W_passenger'!S18</f>
        <v>CORE</v>
      </c>
    </row>
    <row r="80" spans="1:8" x14ac:dyDescent="0.25">
      <c r="A80" t="str">
        <f>'4W_passenger'!L19</f>
        <v>Thailand</v>
      </c>
      <c r="B80" t="str">
        <f>'4W_passenger'!M19</f>
        <v>trn_pass_road_LDV_4W</v>
      </c>
      <c r="C80" t="str">
        <f>'4W_passenger'!N19</f>
        <v>Car</v>
      </c>
      <c r="D80" t="str">
        <f>'4W_passenger'!O19</f>
        <v>Hybrid Liquids</v>
      </c>
      <c r="E80">
        <f>'4W_passenger'!P19</f>
        <v>2055</v>
      </c>
      <c r="F80" t="str">
        <f>'4W_passenger'!Q19</f>
        <v>non-energy</v>
      </c>
      <c r="G80">
        <f>'4W_passenger'!T19</f>
        <v>0.1721</v>
      </c>
      <c r="H80" t="str">
        <f>'4W_passenger'!S19</f>
        <v>CORE</v>
      </c>
    </row>
    <row r="81" spans="1:8" x14ac:dyDescent="0.25">
      <c r="A81" t="str">
        <f>'4W_passenger'!L20</f>
        <v>Thailand</v>
      </c>
      <c r="B81" t="str">
        <f>'4W_passenger'!M20</f>
        <v>trn_pass_road_LDV_4W</v>
      </c>
      <c r="C81" t="str">
        <f>'4W_passenger'!N20</f>
        <v>Car</v>
      </c>
      <c r="D81" t="str">
        <f>'4W_passenger'!O20</f>
        <v>Hybrid Liquids</v>
      </c>
      <c r="E81">
        <f>'4W_passenger'!P20</f>
        <v>2060</v>
      </c>
      <c r="F81" t="str">
        <f>'4W_passenger'!Q20</f>
        <v>non-energy</v>
      </c>
      <c r="G81">
        <f>'4W_passenger'!T20</f>
        <v>0.1721</v>
      </c>
      <c r="H81" t="str">
        <f>'4W_passenger'!S20</f>
        <v>CORE</v>
      </c>
    </row>
    <row r="82" spans="1:8" x14ac:dyDescent="0.25">
      <c r="A82" t="str">
        <f>'4W_passenger'!L21</f>
        <v>Thailand</v>
      </c>
      <c r="B82" t="str">
        <f>'4W_passenger'!M21</f>
        <v>trn_pass_road_LDV_4W</v>
      </c>
      <c r="C82" t="str">
        <f>'4W_passenger'!N21</f>
        <v>Car</v>
      </c>
      <c r="D82" t="str">
        <f>'4W_passenger'!O21</f>
        <v>Hybrid Liquids</v>
      </c>
      <c r="E82">
        <f>'4W_passenger'!P21</f>
        <v>2065</v>
      </c>
      <c r="F82" t="str">
        <f>'4W_passenger'!Q21</f>
        <v>non-energy</v>
      </c>
      <c r="G82">
        <f>'4W_passenger'!T21</f>
        <v>0.1721</v>
      </c>
      <c r="H82" t="str">
        <f>'4W_passenger'!S21</f>
        <v>CORE</v>
      </c>
    </row>
    <row r="83" spans="1:8" x14ac:dyDescent="0.25">
      <c r="A83" t="str">
        <f>'4W_passenger'!L22</f>
        <v>Thailand</v>
      </c>
      <c r="B83" t="str">
        <f>'4W_passenger'!M22</f>
        <v>trn_pass_road_LDV_4W</v>
      </c>
      <c r="C83" t="str">
        <f>'4W_passenger'!N22</f>
        <v>Car</v>
      </c>
      <c r="D83" t="str">
        <f>'4W_passenger'!O22</f>
        <v>Hybrid Liquids</v>
      </c>
      <c r="E83">
        <f>'4W_passenger'!P22</f>
        <v>2070</v>
      </c>
      <c r="F83" t="str">
        <f>'4W_passenger'!Q22</f>
        <v>non-energy</v>
      </c>
      <c r="G83">
        <f>'4W_passenger'!T22</f>
        <v>0.1721</v>
      </c>
      <c r="H83" t="str">
        <f>'4W_passenger'!S22</f>
        <v>CORE</v>
      </c>
    </row>
    <row r="84" spans="1:8" x14ac:dyDescent="0.25">
      <c r="A84" t="str">
        <f>'4W_passenger'!L23</f>
        <v>Thailand</v>
      </c>
      <c r="B84" t="str">
        <f>'4W_passenger'!M23</f>
        <v>trn_pass_road_LDV_4W</v>
      </c>
      <c r="C84" t="str">
        <f>'4W_passenger'!N23</f>
        <v>Car</v>
      </c>
      <c r="D84" t="str">
        <f>'4W_passenger'!O23</f>
        <v>Hybrid Liquids</v>
      </c>
      <c r="E84">
        <f>'4W_passenger'!P23</f>
        <v>2075</v>
      </c>
      <c r="F84" t="str">
        <f>'4W_passenger'!Q23</f>
        <v>non-energy</v>
      </c>
      <c r="G84">
        <f>'4W_passenger'!T23</f>
        <v>0.1721</v>
      </c>
      <c r="H84" t="str">
        <f>'4W_passenger'!S23</f>
        <v>CORE</v>
      </c>
    </row>
    <row r="85" spans="1:8" x14ac:dyDescent="0.25">
      <c r="A85" t="str">
        <f>'4W_passenger'!L24</f>
        <v>Thailand</v>
      </c>
      <c r="B85" t="str">
        <f>'4W_passenger'!M24</f>
        <v>trn_pass_road_LDV_4W</v>
      </c>
      <c r="C85" t="str">
        <f>'4W_passenger'!N24</f>
        <v>Car</v>
      </c>
      <c r="D85" t="str">
        <f>'4W_passenger'!O24</f>
        <v>Hybrid Liquids</v>
      </c>
      <c r="E85">
        <f>'4W_passenger'!P24</f>
        <v>2080</v>
      </c>
      <c r="F85" t="str">
        <f>'4W_passenger'!Q24</f>
        <v>non-energy</v>
      </c>
      <c r="G85">
        <f>'4W_passenger'!T24</f>
        <v>0.1721</v>
      </c>
      <c r="H85" t="str">
        <f>'4W_passenger'!S24</f>
        <v>CORE</v>
      </c>
    </row>
    <row r="86" spans="1:8" x14ac:dyDescent="0.25">
      <c r="A86" t="str">
        <f>'4W_passenger'!L25</f>
        <v>Thailand</v>
      </c>
      <c r="B86" t="str">
        <f>'4W_passenger'!M25</f>
        <v>trn_pass_road_LDV_4W</v>
      </c>
      <c r="C86" t="str">
        <f>'4W_passenger'!N25</f>
        <v>Car</v>
      </c>
      <c r="D86" t="str">
        <f>'4W_passenger'!O25</f>
        <v>Hybrid Liquids</v>
      </c>
      <c r="E86">
        <f>'4W_passenger'!P25</f>
        <v>2085</v>
      </c>
      <c r="F86" t="str">
        <f>'4W_passenger'!Q25</f>
        <v>non-energy</v>
      </c>
      <c r="G86">
        <f>'4W_passenger'!T25</f>
        <v>0.1721</v>
      </c>
      <c r="H86" t="str">
        <f>'4W_passenger'!S25</f>
        <v>CORE</v>
      </c>
    </row>
    <row r="87" spans="1:8" x14ac:dyDescent="0.25">
      <c r="A87" t="str">
        <f>'4W_passenger'!L26</f>
        <v>Thailand</v>
      </c>
      <c r="B87" t="str">
        <f>'4W_passenger'!M26</f>
        <v>trn_pass_road_LDV_4W</v>
      </c>
      <c r="C87" t="str">
        <f>'4W_passenger'!N26</f>
        <v>Car</v>
      </c>
      <c r="D87" t="str">
        <f>'4W_passenger'!O26</f>
        <v>Hybrid Liquids</v>
      </c>
      <c r="E87">
        <f>'4W_passenger'!P26</f>
        <v>2090</v>
      </c>
      <c r="F87" t="str">
        <f>'4W_passenger'!Q26</f>
        <v>non-energy</v>
      </c>
      <c r="G87">
        <f>'4W_passenger'!T26</f>
        <v>0.1721</v>
      </c>
      <c r="H87" t="str">
        <f>'4W_passenger'!S26</f>
        <v>CORE</v>
      </c>
    </row>
    <row r="88" spans="1:8" x14ac:dyDescent="0.25">
      <c r="A88" t="str">
        <f>'4W_passenger'!L27</f>
        <v>Thailand</v>
      </c>
      <c r="B88" t="str">
        <f>'4W_passenger'!M27</f>
        <v>trn_pass_road_LDV_4W</v>
      </c>
      <c r="C88" t="str">
        <f>'4W_passenger'!N27</f>
        <v>Car</v>
      </c>
      <c r="D88" t="str">
        <f>'4W_passenger'!O27</f>
        <v>Hybrid Liquids</v>
      </c>
      <c r="E88">
        <f>'4W_passenger'!P27</f>
        <v>2095</v>
      </c>
      <c r="F88" t="str">
        <f>'4W_passenger'!Q27</f>
        <v>non-energy</v>
      </c>
      <c r="G88">
        <f>'4W_passenger'!T27</f>
        <v>0.1721</v>
      </c>
      <c r="H88" t="str">
        <f>'4W_passenger'!S27</f>
        <v>CORE</v>
      </c>
    </row>
    <row r="89" spans="1:8" x14ac:dyDescent="0.25">
      <c r="A89" t="str">
        <f>'4W_passenger'!L28</f>
        <v>Thailand</v>
      </c>
      <c r="B89" t="str">
        <f>'4W_passenger'!M28</f>
        <v>trn_pass_road_LDV_4W</v>
      </c>
      <c r="C89" t="str">
        <f>'4W_passenger'!N28</f>
        <v>Car</v>
      </c>
      <c r="D89" t="str">
        <f>'4W_passenger'!O28</f>
        <v>Hybrid Liquids</v>
      </c>
      <c r="E89">
        <f>'4W_passenger'!P28</f>
        <v>2100</v>
      </c>
      <c r="F89" t="str">
        <f>'4W_passenger'!Q28</f>
        <v>non-energy</v>
      </c>
      <c r="G89">
        <f>'4W_passenger'!T28</f>
        <v>0.1721</v>
      </c>
      <c r="H89" t="str">
        <f>'4W_passenger'!S28</f>
        <v>CORE</v>
      </c>
    </row>
    <row r="90" spans="1:8" x14ac:dyDescent="0.25">
      <c r="A90" t="str">
        <f>'4W_passenger'!L36</f>
        <v>Thailand</v>
      </c>
      <c r="B90" t="str">
        <f>'4W_passenger'!M36</f>
        <v>trn_pass_road_LDV_4W</v>
      </c>
      <c r="C90" t="str">
        <f>'4W_passenger'!N36</f>
        <v>Large Car and Truck</v>
      </c>
      <c r="D90" t="str">
        <f>'4W_passenger'!O36</f>
        <v>Hybrid Liquids</v>
      </c>
      <c r="E90">
        <f>'4W_passenger'!P36</f>
        <v>1975</v>
      </c>
      <c r="F90" t="str">
        <f>'4W_passenger'!Q36</f>
        <v>non-energy</v>
      </c>
      <c r="G90">
        <f>'4W_passenger'!T36</f>
        <v>0.3614</v>
      </c>
      <c r="H90" t="str">
        <f>'4W_passenger'!S36</f>
        <v>CORE</v>
      </c>
    </row>
    <row r="91" spans="1:8" x14ac:dyDescent="0.25">
      <c r="A91" t="str">
        <f>'4W_passenger'!L37</f>
        <v>Thailand</v>
      </c>
      <c r="B91" t="str">
        <f>'4W_passenger'!M37</f>
        <v>trn_pass_road_LDV_4W</v>
      </c>
      <c r="C91" t="str">
        <f>'4W_passenger'!N37</f>
        <v>Large Car and Truck</v>
      </c>
      <c r="D91" t="str">
        <f>'4W_passenger'!O37</f>
        <v>Hybrid Liquids</v>
      </c>
      <c r="E91">
        <f>'4W_passenger'!P37</f>
        <v>1990</v>
      </c>
      <c r="F91" t="str">
        <f>'4W_passenger'!Q37</f>
        <v>non-energy</v>
      </c>
      <c r="G91">
        <f>'4W_passenger'!T37</f>
        <v>0.3614</v>
      </c>
      <c r="H91" t="str">
        <f>'4W_passenger'!S37</f>
        <v>CORE</v>
      </c>
    </row>
    <row r="92" spans="1:8" x14ac:dyDescent="0.25">
      <c r="A92" t="str">
        <f>'4W_passenger'!L38</f>
        <v>Thailand</v>
      </c>
      <c r="B92" t="str">
        <f>'4W_passenger'!M38</f>
        <v>trn_pass_road_LDV_4W</v>
      </c>
      <c r="C92" t="str">
        <f>'4W_passenger'!N38</f>
        <v>Large Car and Truck</v>
      </c>
      <c r="D92" t="str">
        <f>'4W_passenger'!O38</f>
        <v>Hybrid Liquids</v>
      </c>
      <c r="E92">
        <f>'4W_passenger'!P38</f>
        <v>2005</v>
      </c>
      <c r="F92" t="str">
        <f>'4W_passenger'!Q38</f>
        <v>non-energy</v>
      </c>
      <c r="G92">
        <f>'4W_passenger'!T38</f>
        <v>0.26960000000000001</v>
      </c>
      <c r="H92" t="str">
        <f>'4W_passenger'!S38</f>
        <v>CORE</v>
      </c>
    </row>
    <row r="93" spans="1:8" x14ac:dyDescent="0.25">
      <c r="A93" t="str">
        <f>'4W_passenger'!L39</f>
        <v>Thailand</v>
      </c>
      <c r="B93" t="str">
        <f>'4W_passenger'!M39</f>
        <v>trn_pass_road_LDV_4W</v>
      </c>
      <c r="C93" t="str">
        <f>'4W_passenger'!N39</f>
        <v>Large Car and Truck</v>
      </c>
      <c r="D93" t="str">
        <f>'4W_passenger'!O39</f>
        <v>Hybrid Liquids</v>
      </c>
      <c r="E93">
        <f>'4W_passenger'!P39</f>
        <v>2010</v>
      </c>
      <c r="F93" t="str">
        <f>'4W_passenger'!Q39</f>
        <v>non-energy</v>
      </c>
      <c r="G93">
        <f>'4W_passenger'!T39</f>
        <v>0.26740000000000003</v>
      </c>
      <c r="H93" t="str">
        <f>'4W_passenger'!S39</f>
        <v>CORE</v>
      </c>
    </row>
    <row r="94" spans="1:8" x14ac:dyDescent="0.25">
      <c r="A94" t="str">
        <f>'4W_passenger'!L40</f>
        <v>Thailand</v>
      </c>
      <c r="B94" t="str">
        <f>'4W_passenger'!M40</f>
        <v>trn_pass_road_LDV_4W</v>
      </c>
      <c r="C94" t="str">
        <f>'4W_passenger'!N40</f>
        <v>Large Car and Truck</v>
      </c>
      <c r="D94" t="str">
        <f>'4W_passenger'!O40</f>
        <v>Hybrid Liquids</v>
      </c>
      <c r="E94">
        <f>'4W_passenger'!P40</f>
        <v>2015</v>
      </c>
      <c r="F94" t="str">
        <f>'4W_passenger'!Q40</f>
        <v>non-energy</v>
      </c>
      <c r="G94">
        <f>'4W_passenger'!T40</f>
        <v>0.26529999999999998</v>
      </c>
      <c r="H94" t="str">
        <f>'4W_passenger'!S40</f>
        <v>CORE</v>
      </c>
    </row>
    <row r="95" spans="1:8" x14ac:dyDescent="0.25">
      <c r="A95" t="str">
        <f>'4W_passenger'!L41</f>
        <v>Thailand</v>
      </c>
      <c r="B95" t="str">
        <f>'4W_passenger'!M41</f>
        <v>trn_pass_road_LDV_4W</v>
      </c>
      <c r="C95" t="str">
        <f>'4W_passenger'!N41</f>
        <v>Large Car and Truck</v>
      </c>
      <c r="D95" t="str">
        <f>'4W_passenger'!O41</f>
        <v>Hybrid Liquids</v>
      </c>
      <c r="E95">
        <f>'4W_passenger'!P41</f>
        <v>2020</v>
      </c>
      <c r="F95" t="str">
        <f>'4W_passenger'!Q41</f>
        <v>non-energy</v>
      </c>
      <c r="G95">
        <f>'4W_passenger'!T41</f>
        <v>0.2777</v>
      </c>
      <c r="H95" t="str">
        <f>'4W_passenger'!S41</f>
        <v>CORE</v>
      </c>
    </row>
    <row r="96" spans="1:8" x14ac:dyDescent="0.25">
      <c r="A96" t="str">
        <f>'4W_passenger'!L42</f>
        <v>Thailand</v>
      </c>
      <c r="B96" t="str">
        <f>'4W_passenger'!M42</f>
        <v>trn_pass_road_LDV_4W</v>
      </c>
      <c r="C96" t="str">
        <f>'4W_passenger'!N42</f>
        <v>Large Car and Truck</v>
      </c>
      <c r="D96" t="str">
        <f>'4W_passenger'!O42</f>
        <v>Hybrid Liquids</v>
      </c>
      <c r="E96">
        <f>'4W_passenger'!P42</f>
        <v>2025</v>
      </c>
      <c r="F96" t="str">
        <f>'4W_passenger'!Q42</f>
        <v>non-energy</v>
      </c>
      <c r="G96">
        <f>'4W_passenger'!T42</f>
        <v>0.28118858476788949</v>
      </c>
      <c r="H96" t="str">
        <f>'4W_passenger'!S42</f>
        <v>CORE</v>
      </c>
    </row>
    <row r="97" spans="1:8" x14ac:dyDescent="0.25">
      <c r="A97" t="str">
        <f>'4W_passenger'!L43</f>
        <v>Thailand</v>
      </c>
      <c r="B97" t="str">
        <f>'4W_passenger'!M43</f>
        <v>trn_pass_road_LDV_4W</v>
      </c>
      <c r="C97" t="str">
        <f>'4W_passenger'!N43</f>
        <v>Large Car and Truck</v>
      </c>
      <c r="D97" t="str">
        <f>'4W_passenger'!O43</f>
        <v>Hybrid Liquids</v>
      </c>
      <c r="E97">
        <f>'4W_passenger'!P43</f>
        <v>2030</v>
      </c>
      <c r="F97" t="str">
        <f>'4W_passenger'!Q43</f>
        <v>non-energy</v>
      </c>
      <c r="G97">
        <f>'4W_passenger'!T43</f>
        <v>0.28472099461205824</v>
      </c>
      <c r="H97" t="str">
        <f>'4W_passenger'!S43</f>
        <v>CORE</v>
      </c>
    </row>
    <row r="98" spans="1:8" x14ac:dyDescent="0.25">
      <c r="A98" t="str">
        <f>'4W_passenger'!L44</f>
        <v>Thailand</v>
      </c>
      <c r="B98" t="str">
        <f>'4W_passenger'!M44</f>
        <v>trn_pass_road_LDV_4W</v>
      </c>
      <c r="C98" t="str">
        <f>'4W_passenger'!N44</f>
        <v>Large Car and Truck</v>
      </c>
      <c r="D98" t="str">
        <f>'4W_passenger'!O44</f>
        <v>Hybrid Liquids</v>
      </c>
      <c r="E98">
        <f>'4W_passenger'!P44</f>
        <v>2035</v>
      </c>
      <c r="F98" t="str">
        <f>'4W_passenger'!Q44</f>
        <v>non-energy</v>
      </c>
      <c r="G98">
        <f>'4W_passenger'!T44</f>
        <v>0.28829778008163681</v>
      </c>
      <c r="H98" t="str">
        <f>'4W_passenger'!S44</f>
        <v>CORE</v>
      </c>
    </row>
    <row r="99" spans="1:8" x14ac:dyDescent="0.25">
      <c r="A99" t="str">
        <f>'4W_passenger'!L45</f>
        <v>Thailand</v>
      </c>
      <c r="B99" t="str">
        <f>'4W_passenger'!M45</f>
        <v>trn_pass_road_LDV_4W</v>
      </c>
      <c r="C99" t="str">
        <f>'4W_passenger'!N45</f>
        <v>Large Car and Truck</v>
      </c>
      <c r="D99" t="str">
        <f>'4W_passenger'!O45</f>
        <v>Hybrid Liquids</v>
      </c>
      <c r="E99">
        <f>'4W_passenger'!P45</f>
        <v>2040</v>
      </c>
      <c r="F99" t="str">
        <f>'4W_passenger'!Q45</f>
        <v>non-energy</v>
      </c>
      <c r="G99">
        <f>'4W_passenger'!T45</f>
        <v>0.29191949864198663</v>
      </c>
      <c r="H99" t="str">
        <f>'4W_passenger'!S45</f>
        <v>CORE</v>
      </c>
    </row>
    <row r="100" spans="1:8" x14ac:dyDescent="0.25">
      <c r="A100" t="str">
        <f>'4W_passenger'!L46</f>
        <v>Thailand</v>
      </c>
      <c r="B100" t="str">
        <f>'4W_passenger'!M46</f>
        <v>trn_pass_road_LDV_4W</v>
      </c>
      <c r="C100" t="str">
        <f>'4W_passenger'!N46</f>
        <v>Large Car and Truck</v>
      </c>
      <c r="D100" t="str">
        <f>'4W_passenger'!O46</f>
        <v>Hybrid Liquids</v>
      </c>
      <c r="E100">
        <f>'4W_passenger'!P46</f>
        <v>2045</v>
      </c>
      <c r="F100" t="str">
        <f>'4W_passenger'!Q46</f>
        <v>non-energy</v>
      </c>
      <c r="G100">
        <f>'4W_passenger'!T46</f>
        <v>0.29558671476158466</v>
      </c>
      <c r="H100" t="str">
        <f>'4W_passenger'!S46</f>
        <v>CORE</v>
      </c>
    </row>
    <row r="101" spans="1:8" x14ac:dyDescent="0.25">
      <c r="A101" t="str">
        <f>'4W_passenger'!L47</f>
        <v>Thailand</v>
      </c>
      <c r="B101" t="str">
        <f>'4W_passenger'!M47</f>
        <v>trn_pass_road_LDV_4W</v>
      </c>
      <c r="C101" t="str">
        <f>'4W_passenger'!N47</f>
        <v>Large Car and Truck</v>
      </c>
      <c r="D101" t="str">
        <f>'4W_passenger'!O47</f>
        <v>Hybrid Liquids</v>
      </c>
      <c r="E101">
        <f>'4W_passenger'!P47</f>
        <v>2050</v>
      </c>
      <c r="F101" t="str">
        <f>'4W_passenger'!Q47</f>
        <v>non-energy</v>
      </c>
      <c r="G101">
        <f>'4W_passenger'!T47</f>
        <v>0.29929999999999934</v>
      </c>
      <c r="H101" t="str">
        <f>'4W_passenger'!S47</f>
        <v>CORE</v>
      </c>
    </row>
    <row r="102" spans="1:8" x14ac:dyDescent="0.25">
      <c r="A102" t="str">
        <f>'4W_passenger'!L48</f>
        <v>Thailand</v>
      </c>
      <c r="B102" t="str">
        <f>'4W_passenger'!M48</f>
        <v>trn_pass_road_LDV_4W</v>
      </c>
      <c r="C102" t="str">
        <f>'4W_passenger'!N48</f>
        <v>Large Car and Truck</v>
      </c>
      <c r="D102" t="str">
        <f>'4W_passenger'!O48</f>
        <v>Hybrid Liquids</v>
      </c>
      <c r="E102">
        <f>'4W_passenger'!P48</f>
        <v>2055</v>
      </c>
      <c r="F102" t="str">
        <f>'4W_passenger'!Q48</f>
        <v>non-energy</v>
      </c>
      <c r="G102">
        <f>'4W_passenger'!T48</f>
        <v>0.29930000000000001</v>
      </c>
      <c r="H102" t="str">
        <f>'4W_passenger'!S48</f>
        <v>CORE</v>
      </c>
    </row>
    <row r="103" spans="1:8" x14ac:dyDescent="0.25">
      <c r="A103" t="str">
        <f>'4W_passenger'!L49</f>
        <v>Thailand</v>
      </c>
      <c r="B103" t="str">
        <f>'4W_passenger'!M49</f>
        <v>trn_pass_road_LDV_4W</v>
      </c>
      <c r="C103" t="str">
        <f>'4W_passenger'!N49</f>
        <v>Large Car and Truck</v>
      </c>
      <c r="D103" t="str">
        <f>'4W_passenger'!O49</f>
        <v>Hybrid Liquids</v>
      </c>
      <c r="E103">
        <f>'4W_passenger'!P49</f>
        <v>2060</v>
      </c>
      <c r="F103" t="str">
        <f>'4W_passenger'!Q49</f>
        <v>non-energy</v>
      </c>
      <c r="G103">
        <f>'4W_passenger'!T49</f>
        <v>0.29930000000000001</v>
      </c>
      <c r="H103" t="str">
        <f>'4W_passenger'!S49</f>
        <v>CORE</v>
      </c>
    </row>
    <row r="104" spans="1:8" x14ac:dyDescent="0.25">
      <c r="A104" t="str">
        <f>'4W_passenger'!L50</f>
        <v>Thailand</v>
      </c>
      <c r="B104" t="str">
        <f>'4W_passenger'!M50</f>
        <v>trn_pass_road_LDV_4W</v>
      </c>
      <c r="C104" t="str">
        <f>'4W_passenger'!N50</f>
        <v>Large Car and Truck</v>
      </c>
      <c r="D104" t="str">
        <f>'4W_passenger'!O50</f>
        <v>Hybrid Liquids</v>
      </c>
      <c r="E104">
        <f>'4W_passenger'!P50</f>
        <v>2065</v>
      </c>
      <c r="F104" t="str">
        <f>'4W_passenger'!Q50</f>
        <v>non-energy</v>
      </c>
      <c r="G104">
        <f>'4W_passenger'!T50</f>
        <v>0.29930000000000001</v>
      </c>
      <c r="H104" t="str">
        <f>'4W_passenger'!S50</f>
        <v>CORE</v>
      </c>
    </row>
    <row r="105" spans="1:8" x14ac:dyDescent="0.25">
      <c r="A105" t="str">
        <f>'4W_passenger'!L51</f>
        <v>Thailand</v>
      </c>
      <c r="B105" t="str">
        <f>'4W_passenger'!M51</f>
        <v>trn_pass_road_LDV_4W</v>
      </c>
      <c r="C105" t="str">
        <f>'4W_passenger'!N51</f>
        <v>Large Car and Truck</v>
      </c>
      <c r="D105" t="str">
        <f>'4W_passenger'!O51</f>
        <v>Hybrid Liquids</v>
      </c>
      <c r="E105">
        <f>'4W_passenger'!P51</f>
        <v>2070</v>
      </c>
      <c r="F105" t="str">
        <f>'4W_passenger'!Q51</f>
        <v>non-energy</v>
      </c>
      <c r="G105">
        <f>'4W_passenger'!T51</f>
        <v>0.29930000000000001</v>
      </c>
      <c r="H105" t="str">
        <f>'4W_passenger'!S51</f>
        <v>CORE</v>
      </c>
    </row>
    <row r="106" spans="1:8" x14ac:dyDescent="0.25">
      <c r="A106" t="str">
        <f>'4W_passenger'!L52</f>
        <v>Thailand</v>
      </c>
      <c r="B106" t="str">
        <f>'4W_passenger'!M52</f>
        <v>trn_pass_road_LDV_4W</v>
      </c>
      <c r="C106" t="str">
        <f>'4W_passenger'!N52</f>
        <v>Large Car and Truck</v>
      </c>
      <c r="D106" t="str">
        <f>'4W_passenger'!O52</f>
        <v>Hybrid Liquids</v>
      </c>
      <c r="E106">
        <f>'4W_passenger'!P52</f>
        <v>2075</v>
      </c>
      <c r="F106" t="str">
        <f>'4W_passenger'!Q52</f>
        <v>non-energy</v>
      </c>
      <c r="G106">
        <f>'4W_passenger'!T52</f>
        <v>0.29930000000000001</v>
      </c>
      <c r="H106" t="str">
        <f>'4W_passenger'!S52</f>
        <v>CORE</v>
      </c>
    </row>
    <row r="107" spans="1:8" x14ac:dyDescent="0.25">
      <c r="A107" t="str">
        <f>'4W_passenger'!L53</f>
        <v>Thailand</v>
      </c>
      <c r="B107" t="str">
        <f>'4W_passenger'!M53</f>
        <v>trn_pass_road_LDV_4W</v>
      </c>
      <c r="C107" t="str">
        <f>'4W_passenger'!N53</f>
        <v>Large Car and Truck</v>
      </c>
      <c r="D107" t="str">
        <f>'4W_passenger'!O53</f>
        <v>Hybrid Liquids</v>
      </c>
      <c r="E107">
        <f>'4W_passenger'!P53</f>
        <v>2080</v>
      </c>
      <c r="F107" t="str">
        <f>'4W_passenger'!Q53</f>
        <v>non-energy</v>
      </c>
      <c r="G107">
        <f>'4W_passenger'!T53</f>
        <v>0.29930000000000001</v>
      </c>
      <c r="H107" t="str">
        <f>'4W_passenger'!S53</f>
        <v>CORE</v>
      </c>
    </row>
    <row r="108" spans="1:8" x14ac:dyDescent="0.25">
      <c r="A108" t="str">
        <f>'4W_passenger'!L54</f>
        <v>Thailand</v>
      </c>
      <c r="B108" t="str">
        <f>'4W_passenger'!M54</f>
        <v>trn_pass_road_LDV_4W</v>
      </c>
      <c r="C108" t="str">
        <f>'4W_passenger'!N54</f>
        <v>Large Car and Truck</v>
      </c>
      <c r="D108" t="str">
        <f>'4W_passenger'!O54</f>
        <v>Hybrid Liquids</v>
      </c>
      <c r="E108">
        <f>'4W_passenger'!P54</f>
        <v>2085</v>
      </c>
      <c r="F108" t="str">
        <f>'4W_passenger'!Q54</f>
        <v>non-energy</v>
      </c>
      <c r="G108">
        <f>'4W_passenger'!T54</f>
        <v>0.29930000000000001</v>
      </c>
      <c r="H108" t="str">
        <f>'4W_passenger'!S54</f>
        <v>CORE</v>
      </c>
    </row>
    <row r="109" spans="1:8" x14ac:dyDescent="0.25">
      <c r="A109" t="str">
        <f>'4W_passenger'!L55</f>
        <v>Thailand</v>
      </c>
      <c r="B109" t="str">
        <f>'4W_passenger'!M55</f>
        <v>trn_pass_road_LDV_4W</v>
      </c>
      <c r="C109" t="str">
        <f>'4W_passenger'!N55</f>
        <v>Large Car and Truck</v>
      </c>
      <c r="D109" t="str">
        <f>'4W_passenger'!O55</f>
        <v>Hybrid Liquids</v>
      </c>
      <c r="E109">
        <f>'4W_passenger'!P55</f>
        <v>2090</v>
      </c>
      <c r="F109" t="str">
        <f>'4W_passenger'!Q55</f>
        <v>non-energy</v>
      </c>
      <c r="G109">
        <f>'4W_passenger'!T55</f>
        <v>0.29930000000000001</v>
      </c>
      <c r="H109" t="str">
        <f>'4W_passenger'!S55</f>
        <v>CORE</v>
      </c>
    </row>
    <row r="110" spans="1:8" x14ac:dyDescent="0.25">
      <c r="A110" t="str">
        <f>'4W_passenger'!L56</f>
        <v>Thailand</v>
      </c>
      <c r="B110" t="str">
        <f>'4W_passenger'!M56</f>
        <v>trn_pass_road_LDV_4W</v>
      </c>
      <c r="C110" t="str">
        <f>'4W_passenger'!N56</f>
        <v>Large Car and Truck</v>
      </c>
      <c r="D110" t="str">
        <f>'4W_passenger'!O56</f>
        <v>Hybrid Liquids</v>
      </c>
      <c r="E110">
        <f>'4W_passenger'!P56</f>
        <v>2095</v>
      </c>
      <c r="F110" t="str">
        <f>'4W_passenger'!Q56</f>
        <v>non-energy</v>
      </c>
      <c r="G110">
        <f>'4W_passenger'!T56</f>
        <v>0.29930000000000001</v>
      </c>
      <c r="H110" t="str">
        <f>'4W_passenger'!S56</f>
        <v>CORE</v>
      </c>
    </row>
    <row r="111" spans="1:8" x14ac:dyDescent="0.25">
      <c r="A111" t="str">
        <f>'4W_passenger'!L57</f>
        <v>Thailand</v>
      </c>
      <c r="B111" t="str">
        <f>'4W_passenger'!M57</f>
        <v>trn_pass_road_LDV_4W</v>
      </c>
      <c r="C111" t="str">
        <f>'4W_passenger'!N57</f>
        <v>Large Car and Truck</v>
      </c>
      <c r="D111" t="str">
        <f>'4W_passenger'!O57</f>
        <v>Hybrid Liquids</v>
      </c>
      <c r="E111">
        <f>'4W_passenger'!P57</f>
        <v>2100</v>
      </c>
      <c r="F111" t="str">
        <f>'4W_passenger'!Q57</f>
        <v>non-energy</v>
      </c>
      <c r="G111">
        <f>'4W_passenger'!T57</f>
        <v>0.29930000000000001</v>
      </c>
      <c r="H111" t="str">
        <f>'4W_passenger'!S57</f>
        <v>CORE</v>
      </c>
    </row>
    <row r="112" spans="1:8" x14ac:dyDescent="0.25">
      <c r="A112" t="str">
        <f>'4W_passenger'!L63</f>
        <v>Thailand</v>
      </c>
      <c r="B112" t="str">
        <f>'4W_passenger'!M63</f>
        <v>trn_pass_road_LDV_4W</v>
      </c>
      <c r="C112" t="str">
        <f>'4W_passenger'!N63</f>
        <v>Mini Car</v>
      </c>
      <c r="D112" t="str">
        <f>'4W_passenger'!O63</f>
        <v>Hybrid Liquids</v>
      </c>
      <c r="E112">
        <f>'4W_passenger'!P63</f>
        <v>1975</v>
      </c>
      <c r="F112" t="str">
        <f>'4W_passenger'!Q63</f>
        <v>non-energy</v>
      </c>
      <c r="G112">
        <f>'4W_passenger'!T63</f>
        <v>9.6100000000000005E-2</v>
      </c>
      <c r="H112" t="str">
        <f>'4W_passenger'!S63</f>
        <v>CORE</v>
      </c>
    </row>
    <row r="113" spans="1:8" x14ac:dyDescent="0.25">
      <c r="A113" t="str">
        <f>'4W_passenger'!L64</f>
        <v>Thailand</v>
      </c>
      <c r="B113" t="str">
        <f>'4W_passenger'!M64</f>
        <v>trn_pass_road_LDV_4W</v>
      </c>
      <c r="C113" t="str">
        <f>'4W_passenger'!N64</f>
        <v>Mini Car</v>
      </c>
      <c r="D113" t="str">
        <f>'4W_passenger'!O64</f>
        <v>Hybrid Liquids</v>
      </c>
      <c r="E113">
        <f>'4W_passenger'!P64</f>
        <v>1990</v>
      </c>
      <c r="F113" t="str">
        <f>'4W_passenger'!Q64</f>
        <v>non-energy</v>
      </c>
      <c r="G113">
        <f>'4W_passenger'!T64</f>
        <v>9.6100000000000005E-2</v>
      </c>
      <c r="H113" t="str">
        <f>'4W_passenger'!S64</f>
        <v>CORE</v>
      </c>
    </row>
    <row r="114" spans="1:8" x14ac:dyDescent="0.25">
      <c r="A114" t="str">
        <f>'4W_passenger'!L65</f>
        <v>Thailand</v>
      </c>
      <c r="B114" t="str">
        <f>'4W_passenger'!M65</f>
        <v>trn_pass_road_LDV_4W</v>
      </c>
      <c r="C114" t="str">
        <f>'4W_passenger'!N65</f>
        <v>Mini Car</v>
      </c>
      <c r="D114" t="str">
        <f>'4W_passenger'!O65</f>
        <v>Hybrid Liquids</v>
      </c>
      <c r="E114">
        <f>'4W_passenger'!P65</f>
        <v>2005</v>
      </c>
      <c r="F114" t="str">
        <f>'4W_passenger'!Q65</f>
        <v>non-energy</v>
      </c>
      <c r="G114">
        <f>'4W_passenger'!T65</f>
        <v>7.1400000000000005E-2</v>
      </c>
      <c r="H114" t="str">
        <f>'4W_passenger'!S65</f>
        <v>CORE</v>
      </c>
    </row>
    <row r="115" spans="1:8" x14ac:dyDescent="0.25">
      <c r="A115" t="str">
        <f>'4W_passenger'!L66</f>
        <v>Thailand</v>
      </c>
      <c r="B115" t="str">
        <f>'4W_passenger'!M66</f>
        <v>trn_pass_road_LDV_4W</v>
      </c>
      <c r="C115" t="str">
        <f>'4W_passenger'!N66</f>
        <v>Mini Car</v>
      </c>
      <c r="D115" t="str">
        <f>'4W_passenger'!O66</f>
        <v>Hybrid Liquids</v>
      </c>
      <c r="E115">
        <f>'4W_passenger'!P66</f>
        <v>2010</v>
      </c>
      <c r="F115" t="str">
        <f>'4W_passenger'!Q66</f>
        <v>non-energy</v>
      </c>
      <c r="G115">
        <f>'4W_passenger'!T66</f>
        <v>6.9900000000000004E-2</v>
      </c>
      <c r="H115" t="str">
        <f>'4W_passenger'!S66</f>
        <v>CORE</v>
      </c>
    </row>
    <row r="116" spans="1:8" x14ac:dyDescent="0.25">
      <c r="A116" t="str">
        <f>'4W_passenger'!L67</f>
        <v>Thailand</v>
      </c>
      <c r="B116" t="str">
        <f>'4W_passenger'!M67</f>
        <v>trn_pass_road_LDV_4W</v>
      </c>
      <c r="C116" t="str">
        <f>'4W_passenger'!N67</f>
        <v>Mini Car</v>
      </c>
      <c r="D116" t="str">
        <f>'4W_passenger'!O67</f>
        <v>Hybrid Liquids</v>
      </c>
      <c r="E116">
        <f>'4W_passenger'!P67</f>
        <v>2015</v>
      </c>
      <c r="F116" t="str">
        <f>'4W_passenger'!Q67</f>
        <v>non-energy</v>
      </c>
      <c r="G116">
        <f>'4W_passenger'!T67</f>
        <v>6.8500000000000005E-2</v>
      </c>
      <c r="H116" t="str">
        <f>'4W_passenger'!S67</f>
        <v>CORE</v>
      </c>
    </row>
    <row r="117" spans="1:8" x14ac:dyDescent="0.25">
      <c r="A117" t="str">
        <f>'4W_passenger'!L68</f>
        <v>Thailand</v>
      </c>
      <c r="B117" t="str">
        <f>'4W_passenger'!M68</f>
        <v>trn_pass_road_LDV_4W</v>
      </c>
      <c r="C117" t="str">
        <f>'4W_passenger'!N68</f>
        <v>Mini Car</v>
      </c>
      <c r="D117" t="str">
        <f>'4W_passenger'!O68</f>
        <v>Hybrid Liquids</v>
      </c>
      <c r="E117">
        <f>'4W_passenger'!P68</f>
        <v>2020</v>
      </c>
      <c r="F117" t="str">
        <f>'4W_passenger'!Q68</f>
        <v>non-energy</v>
      </c>
      <c r="G117">
        <f>'4W_passenger'!T68</f>
        <v>7.0900000000000005E-2</v>
      </c>
      <c r="H117" t="str">
        <f>'4W_passenger'!S68</f>
        <v>CORE</v>
      </c>
    </row>
    <row r="118" spans="1:8" x14ac:dyDescent="0.25">
      <c r="A118" t="str">
        <f>'4W_passenger'!L69</f>
        <v>Thailand</v>
      </c>
      <c r="B118" t="str">
        <f>'4W_passenger'!M69</f>
        <v>trn_pass_road_LDV_4W</v>
      </c>
      <c r="C118" t="str">
        <f>'4W_passenger'!N69</f>
        <v>Mini Car</v>
      </c>
      <c r="D118" t="str">
        <f>'4W_passenger'!O69</f>
        <v>Hybrid Liquids</v>
      </c>
      <c r="E118">
        <f>'4W_passenger'!P69</f>
        <v>2025</v>
      </c>
      <c r="F118" t="str">
        <f>'4W_passenger'!Q69</f>
        <v>non-energy</v>
      </c>
      <c r="G118">
        <f>'4W_passenger'!T69</f>
        <v>7.1131436418259072E-2</v>
      </c>
      <c r="H118" t="str">
        <f>'4W_passenger'!S69</f>
        <v>CORE</v>
      </c>
    </row>
    <row r="119" spans="1:8" x14ac:dyDescent="0.25">
      <c r="A119" t="str">
        <f>'4W_passenger'!L70</f>
        <v>Thailand</v>
      </c>
      <c r="B119" t="str">
        <f>'4W_passenger'!M70</f>
        <v>trn_pass_road_LDV_4W</v>
      </c>
      <c r="C119" t="str">
        <f>'4W_passenger'!N70</f>
        <v>Mini Car</v>
      </c>
      <c r="D119" t="str">
        <f>'4W_passenger'!O70</f>
        <v>Hybrid Liquids</v>
      </c>
      <c r="E119">
        <f>'4W_passenger'!P70</f>
        <v>2030</v>
      </c>
      <c r="F119" t="str">
        <f>'4W_passenger'!Q70</f>
        <v>non-energy</v>
      </c>
      <c r="G119">
        <f>'4W_passenger'!T70</f>
        <v>7.1363628306415128E-2</v>
      </c>
      <c r="H119" t="str">
        <f>'4W_passenger'!S70</f>
        <v>CORE</v>
      </c>
    </row>
    <row r="120" spans="1:8" x14ac:dyDescent="0.25">
      <c r="A120" t="str">
        <f>'4W_passenger'!L71</f>
        <v>Thailand</v>
      </c>
      <c r="B120" t="str">
        <f>'4W_passenger'!M71</f>
        <v>trn_pass_road_LDV_4W</v>
      </c>
      <c r="C120" t="str">
        <f>'4W_passenger'!N71</f>
        <v>Mini Car</v>
      </c>
      <c r="D120" t="str">
        <f>'4W_passenger'!O71</f>
        <v>Hybrid Liquids</v>
      </c>
      <c r="E120">
        <f>'4W_passenger'!P71</f>
        <v>2035</v>
      </c>
      <c r="F120" t="str">
        <f>'4W_passenger'!Q71</f>
        <v>non-energy</v>
      </c>
      <c r="G120">
        <f>'4W_passenger'!T71</f>
        <v>7.1596578130522434E-2</v>
      </c>
      <c r="H120" t="str">
        <f>'4W_passenger'!S71</f>
        <v>CORE</v>
      </c>
    </row>
    <row r="121" spans="1:8" x14ac:dyDescent="0.25">
      <c r="A121" t="str">
        <f>'4W_passenger'!L72</f>
        <v>Thailand</v>
      </c>
      <c r="B121" t="str">
        <f>'4W_passenger'!M72</f>
        <v>trn_pass_road_LDV_4W</v>
      </c>
      <c r="C121" t="str">
        <f>'4W_passenger'!N72</f>
        <v>Mini Car</v>
      </c>
      <c r="D121" t="str">
        <f>'4W_passenger'!O72</f>
        <v>Hybrid Liquids</v>
      </c>
      <c r="E121">
        <f>'4W_passenger'!P72</f>
        <v>2040</v>
      </c>
      <c r="F121" t="str">
        <f>'4W_passenger'!Q72</f>
        <v>non-energy</v>
      </c>
      <c r="G121">
        <f>'4W_passenger'!T72</f>
        <v>7.1830288364685108E-2</v>
      </c>
      <c r="H121" t="str">
        <f>'4W_passenger'!S72</f>
        <v>CORE</v>
      </c>
    </row>
    <row r="122" spans="1:8" x14ac:dyDescent="0.25">
      <c r="A122" t="str">
        <f>'4W_passenger'!L73</f>
        <v>Thailand</v>
      </c>
      <c r="B122" t="str">
        <f>'4W_passenger'!M73</f>
        <v>trn_pass_road_LDV_4W</v>
      </c>
      <c r="C122" t="str">
        <f>'4W_passenger'!N73</f>
        <v>Mini Car</v>
      </c>
      <c r="D122" t="str">
        <f>'4W_passenger'!O73</f>
        <v>Hybrid Liquids</v>
      </c>
      <c r="E122">
        <f>'4W_passenger'!P73</f>
        <v>2045</v>
      </c>
      <c r="F122" t="str">
        <f>'4W_passenger'!Q73</f>
        <v>non-energy</v>
      </c>
      <c r="G122">
        <f>'4W_passenger'!T73</f>
        <v>7.2064761491083401E-2</v>
      </c>
      <c r="H122" t="str">
        <f>'4W_passenger'!S73</f>
        <v>CORE</v>
      </c>
    </row>
    <row r="123" spans="1:8" x14ac:dyDescent="0.25">
      <c r="A123" t="str">
        <f>'4W_passenger'!L74</f>
        <v>Thailand</v>
      </c>
      <c r="B123" t="str">
        <f>'4W_passenger'!M74</f>
        <v>trn_pass_road_LDV_4W</v>
      </c>
      <c r="C123" t="str">
        <f>'4W_passenger'!N74</f>
        <v>Mini Car</v>
      </c>
      <c r="D123" t="str">
        <f>'4W_passenger'!O74</f>
        <v>Hybrid Liquids</v>
      </c>
      <c r="E123">
        <f>'4W_passenger'!P74</f>
        <v>2050</v>
      </c>
      <c r="F123" t="str">
        <f>'4W_passenger'!Q74</f>
        <v>non-energy</v>
      </c>
      <c r="G123">
        <f>'4W_passenger'!T74</f>
        <v>7.2300000000000059E-2</v>
      </c>
      <c r="H123" t="str">
        <f>'4W_passenger'!S74</f>
        <v>CORE</v>
      </c>
    </row>
    <row r="124" spans="1:8" x14ac:dyDescent="0.25">
      <c r="A124" t="str">
        <f>'4W_passenger'!L75</f>
        <v>Thailand</v>
      </c>
      <c r="B124" t="str">
        <f>'4W_passenger'!M75</f>
        <v>trn_pass_road_LDV_4W</v>
      </c>
      <c r="C124" t="str">
        <f>'4W_passenger'!N75</f>
        <v>Mini Car</v>
      </c>
      <c r="D124" t="str">
        <f>'4W_passenger'!O75</f>
        <v>Hybrid Liquids</v>
      </c>
      <c r="E124">
        <f>'4W_passenger'!P75</f>
        <v>2055</v>
      </c>
      <c r="F124" t="str">
        <f>'4W_passenger'!Q75</f>
        <v>non-energy</v>
      </c>
      <c r="G124">
        <f>'4W_passenger'!T75</f>
        <v>7.2300000000000003E-2</v>
      </c>
      <c r="H124" t="str">
        <f>'4W_passenger'!S75</f>
        <v>CORE</v>
      </c>
    </row>
    <row r="125" spans="1:8" x14ac:dyDescent="0.25">
      <c r="A125" t="str">
        <f>'4W_passenger'!L76</f>
        <v>Thailand</v>
      </c>
      <c r="B125" t="str">
        <f>'4W_passenger'!M76</f>
        <v>trn_pass_road_LDV_4W</v>
      </c>
      <c r="C125" t="str">
        <f>'4W_passenger'!N76</f>
        <v>Mini Car</v>
      </c>
      <c r="D125" t="str">
        <f>'4W_passenger'!O76</f>
        <v>Hybrid Liquids</v>
      </c>
      <c r="E125">
        <f>'4W_passenger'!P76</f>
        <v>2060</v>
      </c>
      <c r="F125" t="str">
        <f>'4W_passenger'!Q76</f>
        <v>non-energy</v>
      </c>
      <c r="G125">
        <f>'4W_passenger'!T76</f>
        <v>7.2300000000000003E-2</v>
      </c>
      <c r="H125" t="str">
        <f>'4W_passenger'!S76</f>
        <v>CORE</v>
      </c>
    </row>
    <row r="126" spans="1:8" x14ac:dyDescent="0.25">
      <c r="A126" t="str">
        <f>'4W_passenger'!L77</f>
        <v>Thailand</v>
      </c>
      <c r="B126" t="str">
        <f>'4W_passenger'!M77</f>
        <v>trn_pass_road_LDV_4W</v>
      </c>
      <c r="C126" t="str">
        <f>'4W_passenger'!N77</f>
        <v>Mini Car</v>
      </c>
      <c r="D126" t="str">
        <f>'4W_passenger'!O77</f>
        <v>Hybrid Liquids</v>
      </c>
      <c r="E126">
        <f>'4W_passenger'!P77</f>
        <v>2065</v>
      </c>
      <c r="F126" t="str">
        <f>'4W_passenger'!Q77</f>
        <v>non-energy</v>
      </c>
      <c r="G126">
        <f>'4W_passenger'!T77</f>
        <v>7.2300000000000003E-2</v>
      </c>
      <c r="H126" t="str">
        <f>'4W_passenger'!S77</f>
        <v>CORE</v>
      </c>
    </row>
    <row r="127" spans="1:8" x14ac:dyDescent="0.25">
      <c r="A127" t="str">
        <f>'4W_passenger'!L78</f>
        <v>Thailand</v>
      </c>
      <c r="B127" t="str">
        <f>'4W_passenger'!M78</f>
        <v>trn_pass_road_LDV_4W</v>
      </c>
      <c r="C127" t="str">
        <f>'4W_passenger'!N78</f>
        <v>Mini Car</v>
      </c>
      <c r="D127" t="str">
        <f>'4W_passenger'!O78</f>
        <v>Hybrid Liquids</v>
      </c>
      <c r="E127">
        <f>'4W_passenger'!P78</f>
        <v>2070</v>
      </c>
      <c r="F127" t="str">
        <f>'4W_passenger'!Q78</f>
        <v>non-energy</v>
      </c>
      <c r="G127">
        <f>'4W_passenger'!T78</f>
        <v>7.2300000000000003E-2</v>
      </c>
      <c r="H127" t="str">
        <f>'4W_passenger'!S78</f>
        <v>CORE</v>
      </c>
    </row>
    <row r="128" spans="1:8" x14ac:dyDescent="0.25">
      <c r="A128" t="str">
        <f>'4W_passenger'!L79</f>
        <v>Thailand</v>
      </c>
      <c r="B128" t="str">
        <f>'4W_passenger'!M79</f>
        <v>trn_pass_road_LDV_4W</v>
      </c>
      <c r="C128" t="str">
        <f>'4W_passenger'!N79</f>
        <v>Mini Car</v>
      </c>
      <c r="D128" t="str">
        <f>'4W_passenger'!O79</f>
        <v>Hybrid Liquids</v>
      </c>
      <c r="E128">
        <f>'4W_passenger'!P79</f>
        <v>2075</v>
      </c>
      <c r="F128" t="str">
        <f>'4W_passenger'!Q79</f>
        <v>non-energy</v>
      </c>
      <c r="G128">
        <f>'4W_passenger'!T79</f>
        <v>7.2300000000000003E-2</v>
      </c>
      <c r="H128" t="str">
        <f>'4W_passenger'!S79</f>
        <v>CORE</v>
      </c>
    </row>
    <row r="129" spans="1:8" x14ac:dyDescent="0.25">
      <c r="A129" t="str">
        <f>'4W_passenger'!L80</f>
        <v>Thailand</v>
      </c>
      <c r="B129" t="str">
        <f>'4W_passenger'!M80</f>
        <v>trn_pass_road_LDV_4W</v>
      </c>
      <c r="C129" t="str">
        <f>'4W_passenger'!N80</f>
        <v>Mini Car</v>
      </c>
      <c r="D129" t="str">
        <f>'4W_passenger'!O80</f>
        <v>Hybrid Liquids</v>
      </c>
      <c r="E129">
        <f>'4W_passenger'!P80</f>
        <v>2080</v>
      </c>
      <c r="F129" t="str">
        <f>'4W_passenger'!Q80</f>
        <v>non-energy</v>
      </c>
      <c r="G129">
        <f>'4W_passenger'!T80</f>
        <v>7.2300000000000003E-2</v>
      </c>
      <c r="H129" t="str">
        <f>'4W_passenger'!S80</f>
        <v>CORE</v>
      </c>
    </row>
    <row r="130" spans="1:8" x14ac:dyDescent="0.25">
      <c r="A130" t="str">
        <f>'4W_passenger'!L81</f>
        <v>Thailand</v>
      </c>
      <c r="B130" t="str">
        <f>'4W_passenger'!M81</f>
        <v>trn_pass_road_LDV_4W</v>
      </c>
      <c r="C130" t="str">
        <f>'4W_passenger'!N81</f>
        <v>Mini Car</v>
      </c>
      <c r="D130" t="str">
        <f>'4W_passenger'!O81</f>
        <v>Hybrid Liquids</v>
      </c>
      <c r="E130">
        <f>'4W_passenger'!P81</f>
        <v>2085</v>
      </c>
      <c r="F130" t="str">
        <f>'4W_passenger'!Q81</f>
        <v>non-energy</v>
      </c>
      <c r="G130">
        <f>'4W_passenger'!T81</f>
        <v>7.2300000000000003E-2</v>
      </c>
      <c r="H130" t="str">
        <f>'4W_passenger'!S81</f>
        <v>CORE</v>
      </c>
    </row>
    <row r="131" spans="1:8" x14ac:dyDescent="0.25">
      <c r="A131" t="str">
        <f>'4W_passenger'!L82</f>
        <v>Thailand</v>
      </c>
      <c r="B131" t="str">
        <f>'4W_passenger'!M82</f>
        <v>trn_pass_road_LDV_4W</v>
      </c>
      <c r="C131" t="str">
        <f>'4W_passenger'!N82</f>
        <v>Mini Car</v>
      </c>
      <c r="D131" t="str">
        <f>'4W_passenger'!O82</f>
        <v>Hybrid Liquids</v>
      </c>
      <c r="E131">
        <f>'4W_passenger'!P82</f>
        <v>2090</v>
      </c>
      <c r="F131" t="str">
        <f>'4W_passenger'!Q82</f>
        <v>non-energy</v>
      </c>
      <c r="G131">
        <f>'4W_passenger'!T82</f>
        <v>7.2300000000000003E-2</v>
      </c>
      <c r="H131" t="str">
        <f>'4W_passenger'!S82</f>
        <v>CORE</v>
      </c>
    </row>
    <row r="132" spans="1:8" x14ac:dyDescent="0.25">
      <c r="A132" t="str">
        <f>'4W_passenger'!L83</f>
        <v>Thailand</v>
      </c>
      <c r="B132" t="str">
        <f>'4W_passenger'!M83</f>
        <v>trn_pass_road_LDV_4W</v>
      </c>
      <c r="C132" t="str">
        <f>'4W_passenger'!N83</f>
        <v>Mini Car</v>
      </c>
      <c r="D132" t="str">
        <f>'4W_passenger'!O83</f>
        <v>Hybrid Liquids</v>
      </c>
      <c r="E132">
        <f>'4W_passenger'!P83</f>
        <v>2095</v>
      </c>
      <c r="F132" t="str">
        <f>'4W_passenger'!Q83</f>
        <v>non-energy</v>
      </c>
      <c r="G132">
        <f>'4W_passenger'!T83</f>
        <v>7.2300000000000003E-2</v>
      </c>
      <c r="H132" t="str">
        <f>'4W_passenger'!S83</f>
        <v>CORE</v>
      </c>
    </row>
    <row r="133" spans="1:8" x14ac:dyDescent="0.25">
      <c r="A133" t="str">
        <f>'4W_passenger'!L84</f>
        <v>Thailand</v>
      </c>
      <c r="B133" t="str">
        <f>'4W_passenger'!M84</f>
        <v>trn_pass_road_LDV_4W</v>
      </c>
      <c r="C133" t="str">
        <f>'4W_passenger'!N84</f>
        <v>Mini Car</v>
      </c>
      <c r="D133" t="str">
        <f>'4W_passenger'!O84</f>
        <v>Hybrid Liquids</v>
      </c>
      <c r="E133">
        <f>'4W_passenger'!P84</f>
        <v>2100</v>
      </c>
      <c r="F133" t="str">
        <f>'4W_passenger'!Q84</f>
        <v>non-energy</v>
      </c>
      <c r="G133">
        <f>'4W_passenger'!T84</f>
        <v>7.2300000000000003E-2</v>
      </c>
      <c r="H133" t="str">
        <f>'4W_passenger'!S84</f>
        <v>CORE</v>
      </c>
    </row>
    <row r="134" spans="1:8" x14ac:dyDescent="0.25">
      <c r="A134" t="str">
        <f>'2W_3W_passenger'!B6</f>
        <v>Thailand</v>
      </c>
      <c r="B134" t="str">
        <f>'2W_3W_passenger'!C6</f>
        <v>trn_pass_road_LDV</v>
      </c>
      <c r="C134" t="str">
        <f>'2W_3W_passenger'!D6</f>
        <v>2W and 3W</v>
      </c>
      <c r="D134" t="str">
        <f>'2W_3W_passenger'!E6</f>
        <v>BEV</v>
      </c>
      <c r="E134">
        <f>'2W_3W_passenger'!F6</f>
        <v>1975</v>
      </c>
      <c r="F134" t="str">
        <f>'2W_3W_passenger'!G6</f>
        <v>non-energy</v>
      </c>
      <c r="G134">
        <f>'2W_3W_passenger'!J6</f>
        <v>6.7900000000000002E-2</v>
      </c>
      <c r="H134" t="str">
        <f>'2W_3W_passenger'!I6</f>
        <v>CORE</v>
      </c>
    </row>
    <row r="135" spans="1:8" x14ac:dyDescent="0.25">
      <c r="A135" t="str">
        <f>'2W_3W_passenger'!B7</f>
        <v>Thailand</v>
      </c>
      <c r="B135" t="str">
        <f>'2W_3W_passenger'!C7</f>
        <v>trn_pass_road_LDV</v>
      </c>
      <c r="C135" t="str">
        <f>'2W_3W_passenger'!D7</f>
        <v>2W and 3W</v>
      </c>
      <c r="D135" t="str">
        <f>'2W_3W_passenger'!E7</f>
        <v>BEV</v>
      </c>
      <c r="E135">
        <f>'2W_3W_passenger'!F7</f>
        <v>1990</v>
      </c>
      <c r="F135" t="str">
        <f>'2W_3W_passenger'!G7</f>
        <v>non-energy</v>
      </c>
      <c r="G135">
        <f>'2W_3W_passenger'!J7</f>
        <v>6.7900000000000002E-2</v>
      </c>
      <c r="H135" t="str">
        <f>'2W_3W_passenger'!I7</f>
        <v>CORE</v>
      </c>
    </row>
    <row r="136" spans="1:8" x14ac:dyDescent="0.25">
      <c r="A136" t="str">
        <f>'2W_3W_passenger'!B8</f>
        <v>Thailand</v>
      </c>
      <c r="B136" t="str">
        <f>'2W_3W_passenger'!C8</f>
        <v>trn_pass_road_LDV</v>
      </c>
      <c r="C136" t="str">
        <f>'2W_3W_passenger'!D8</f>
        <v>2W and 3W</v>
      </c>
      <c r="D136" t="str">
        <f>'2W_3W_passenger'!E8</f>
        <v>BEV</v>
      </c>
      <c r="E136">
        <f>'2W_3W_passenger'!F8</f>
        <v>2005</v>
      </c>
      <c r="F136" t="str">
        <f>'2W_3W_passenger'!G8</f>
        <v>non-energy</v>
      </c>
      <c r="G136">
        <f>'2W_3W_passenger'!J8</f>
        <v>5.6099999999999997E-2</v>
      </c>
      <c r="H136" t="str">
        <f>'2W_3W_passenger'!I8</f>
        <v>CORE</v>
      </c>
    </row>
    <row r="137" spans="1:8" x14ac:dyDescent="0.25">
      <c r="A137" t="str">
        <f>'2W_3W_passenger'!B9</f>
        <v>Thailand</v>
      </c>
      <c r="B137" t="str">
        <f>'2W_3W_passenger'!C9</f>
        <v>trn_pass_road_LDV</v>
      </c>
      <c r="C137" t="str">
        <f>'2W_3W_passenger'!D9</f>
        <v>2W and 3W</v>
      </c>
      <c r="D137" t="str">
        <f>'2W_3W_passenger'!E9</f>
        <v>BEV</v>
      </c>
      <c r="E137">
        <f>'2W_3W_passenger'!F9</f>
        <v>2010</v>
      </c>
      <c r="F137" t="str">
        <f>'2W_3W_passenger'!G9</f>
        <v>non-energy</v>
      </c>
      <c r="G137">
        <f>'2W_3W_passenger'!J9</f>
        <v>4.8800000000000003E-2</v>
      </c>
      <c r="H137" t="str">
        <f>'2W_3W_passenger'!I9</f>
        <v>CORE</v>
      </c>
    </row>
    <row r="138" spans="1:8" x14ac:dyDescent="0.25">
      <c r="A138" t="str">
        <f>'2W_3W_passenger'!B10</f>
        <v>Thailand</v>
      </c>
      <c r="B138" t="str">
        <f>'2W_3W_passenger'!C10</f>
        <v>trn_pass_road_LDV</v>
      </c>
      <c r="C138" t="str">
        <f>'2W_3W_passenger'!D10</f>
        <v>2W and 3W</v>
      </c>
      <c r="D138" t="str">
        <f>'2W_3W_passenger'!E10</f>
        <v>BEV</v>
      </c>
      <c r="E138">
        <f>'2W_3W_passenger'!F10</f>
        <v>2015</v>
      </c>
      <c r="F138" t="str">
        <f>'2W_3W_passenger'!G10</f>
        <v>non-energy</v>
      </c>
      <c r="G138">
        <f>'2W_3W_passenger'!J10</f>
        <v>4.1700000000000001E-2</v>
      </c>
      <c r="H138" t="str">
        <f>'2W_3W_passenger'!I10</f>
        <v>CORE</v>
      </c>
    </row>
    <row r="139" spans="1:8" x14ac:dyDescent="0.25">
      <c r="A139" t="str">
        <f>'2W_3W_passenger'!B11</f>
        <v>Thailand</v>
      </c>
      <c r="B139" t="str">
        <f>'2W_3W_passenger'!C11</f>
        <v>trn_pass_road_LDV</v>
      </c>
      <c r="C139" t="str">
        <f>'2W_3W_passenger'!D11</f>
        <v>2W and 3W</v>
      </c>
      <c r="D139" t="str">
        <f>'2W_3W_passenger'!E11</f>
        <v>BEV</v>
      </c>
      <c r="E139">
        <f>'2W_3W_passenger'!F11</f>
        <v>2020</v>
      </c>
      <c r="F139" t="str">
        <f>'2W_3W_passenger'!G11</f>
        <v>non-energy</v>
      </c>
      <c r="G139">
        <f>'2W_3W_passenger'!J11</f>
        <v>3.49E-2</v>
      </c>
      <c r="H139" t="str">
        <f>'2W_3W_passenger'!I11</f>
        <v>CORE</v>
      </c>
    </row>
    <row r="140" spans="1:8" x14ac:dyDescent="0.25">
      <c r="A140" t="str">
        <f>'2W_3W_passenger'!B12</f>
        <v>Thailand</v>
      </c>
      <c r="B140" t="str">
        <f>'2W_3W_passenger'!C12</f>
        <v>trn_pass_road_LDV</v>
      </c>
      <c r="C140" t="str">
        <f>'2W_3W_passenger'!D12</f>
        <v>2W and 3W</v>
      </c>
      <c r="D140" t="str">
        <f>'2W_3W_passenger'!E12</f>
        <v>BEV</v>
      </c>
      <c r="E140">
        <f>'2W_3W_passenger'!F12</f>
        <v>2025</v>
      </c>
      <c r="F140" t="str">
        <f>'2W_3W_passenger'!G12</f>
        <v>non-energy</v>
      </c>
      <c r="G140">
        <f>'2W_3W_passenger'!J12</f>
        <v>3.2968293608786392E-2</v>
      </c>
      <c r="H140" t="str">
        <f>'2W_3W_passenger'!I12</f>
        <v>CORE</v>
      </c>
    </row>
    <row r="141" spans="1:8" x14ac:dyDescent="0.25">
      <c r="A141" t="str">
        <f>'2W_3W_passenger'!B13</f>
        <v>Thailand</v>
      </c>
      <c r="B141" t="str">
        <f>'2W_3W_passenger'!C13</f>
        <v>trn_pass_road_LDV</v>
      </c>
      <c r="C141" t="str">
        <f>'2W_3W_passenger'!D13</f>
        <v>2W and 3W</v>
      </c>
      <c r="D141" t="str">
        <f>'2W_3W_passenger'!E13</f>
        <v>BEV</v>
      </c>
      <c r="E141">
        <f>'2W_3W_passenger'!F13</f>
        <v>2030</v>
      </c>
      <c r="F141" t="str">
        <f>'2W_3W_passenger'!G13</f>
        <v>non-energy</v>
      </c>
      <c r="G141">
        <f>'2W_3W_passenger'!J13</f>
        <v>3.1143506689832252E-2</v>
      </c>
      <c r="H141" t="str">
        <f>'2W_3W_passenger'!I13</f>
        <v>CORE</v>
      </c>
    </row>
    <row r="142" spans="1:8" x14ac:dyDescent="0.25">
      <c r="A142" t="str">
        <f>'2W_3W_passenger'!B14</f>
        <v>Thailand</v>
      </c>
      <c r="B142" t="str">
        <f>'2W_3W_passenger'!C14</f>
        <v>trn_pass_road_LDV</v>
      </c>
      <c r="C142" t="str">
        <f>'2W_3W_passenger'!D14</f>
        <v>2W and 3W</v>
      </c>
      <c r="D142" t="str">
        <f>'2W_3W_passenger'!E14</f>
        <v>BEV</v>
      </c>
      <c r="E142">
        <f>'2W_3W_passenger'!F14</f>
        <v>2035</v>
      </c>
      <c r="F142" t="str">
        <f>'2W_3W_passenger'!G14</f>
        <v>non-energy</v>
      </c>
      <c r="G142">
        <f>'2W_3W_passenger'!J14</f>
        <v>2.9419721276721857E-2</v>
      </c>
      <c r="H142" t="str">
        <f>'2W_3W_passenger'!I14</f>
        <v>CORE</v>
      </c>
    </row>
    <row r="143" spans="1:8" x14ac:dyDescent="0.25">
      <c r="A143" t="str">
        <f>'2W_3W_passenger'!B15</f>
        <v>Thailand</v>
      </c>
      <c r="B143" t="str">
        <f>'2W_3W_passenger'!C15</f>
        <v>trn_pass_road_LDV</v>
      </c>
      <c r="C143" t="str">
        <f>'2W_3W_passenger'!D15</f>
        <v>2W and 3W</v>
      </c>
      <c r="D143" t="str">
        <f>'2W_3W_passenger'!E15</f>
        <v>BEV</v>
      </c>
      <c r="E143">
        <f>'2W_3W_passenger'!F15</f>
        <v>2040</v>
      </c>
      <c r="F143" t="str">
        <f>'2W_3W_passenger'!G15</f>
        <v>non-energy</v>
      </c>
      <c r="G143">
        <f>'2W_3W_passenger'!J15</f>
        <v>2.7791346961020806E-2</v>
      </c>
      <c r="H143" t="str">
        <f>'2W_3W_passenger'!I15</f>
        <v>CORE</v>
      </c>
    </row>
    <row r="144" spans="1:8" x14ac:dyDescent="0.25">
      <c r="A144" t="str">
        <f>'2W_3W_passenger'!B16</f>
        <v>Thailand</v>
      </c>
      <c r="B144" t="str">
        <f>'2W_3W_passenger'!C16</f>
        <v>trn_pass_road_LDV</v>
      </c>
      <c r="C144" t="str">
        <f>'2W_3W_passenger'!D16</f>
        <v>2W and 3W</v>
      </c>
      <c r="D144" t="str">
        <f>'2W_3W_passenger'!E16</f>
        <v>BEV</v>
      </c>
      <c r="E144">
        <f>'2W_3W_passenger'!F16</f>
        <v>2045</v>
      </c>
      <c r="F144" t="str">
        <f>'2W_3W_passenger'!G16</f>
        <v>non-energy</v>
      </c>
      <c r="G144">
        <f>'2W_3W_passenger'!J16</f>
        <v>2.625310276202256E-2</v>
      </c>
      <c r="H144" t="str">
        <f>'2W_3W_passenger'!I16</f>
        <v>CORE</v>
      </c>
    </row>
    <row r="145" spans="1:8" x14ac:dyDescent="0.25">
      <c r="A145" t="str">
        <f>'2W_3W_passenger'!B17</f>
        <v>Thailand</v>
      </c>
      <c r="B145" t="str">
        <f>'2W_3W_passenger'!C17</f>
        <v>trn_pass_road_LDV</v>
      </c>
      <c r="C145" t="str">
        <f>'2W_3W_passenger'!D17</f>
        <v>2W and 3W</v>
      </c>
      <c r="D145" t="str">
        <f>'2W_3W_passenger'!E17</f>
        <v>BEV</v>
      </c>
      <c r="E145">
        <f>'2W_3W_passenger'!F17</f>
        <v>2050</v>
      </c>
      <c r="F145" t="str">
        <f>'2W_3W_passenger'!G17</f>
        <v>non-energy</v>
      </c>
      <c r="G145">
        <f>'2W_3W_passenger'!J17</f>
        <v>2.480000000000002E-2</v>
      </c>
      <c r="H145" t="str">
        <f>'2W_3W_passenger'!I17</f>
        <v>CORE</v>
      </c>
    </row>
    <row r="146" spans="1:8" x14ac:dyDescent="0.25">
      <c r="A146" t="str">
        <f>'2W_3W_passenger'!B18</f>
        <v>Thailand</v>
      </c>
      <c r="B146" t="str">
        <f>'2W_3W_passenger'!C18</f>
        <v>trn_pass_road_LDV</v>
      </c>
      <c r="C146" t="str">
        <f>'2W_3W_passenger'!D18</f>
        <v>2W and 3W</v>
      </c>
      <c r="D146" t="str">
        <f>'2W_3W_passenger'!E18</f>
        <v>BEV</v>
      </c>
      <c r="E146">
        <f>'2W_3W_passenger'!F18</f>
        <v>2055</v>
      </c>
      <c r="F146" t="str">
        <f>'2W_3W_passenger'!G18</f>
        <v>non-energy</v>
      </c>
      <c r="G146">
        <f>'2W_3W_passenger'!J18</f>
        <v>2.4799999999999999E-2</v>
      </c>
      <c r="H146" t="str">
        <f>'2W_3W_passenger'!I18</f>
        <v>CORE</v>
      </c>
    </row>
    <row r="147" spans="1:8" x14ac:dyDescent="0.25">
      <c r="A147" t="str">
        <f>'2W_3W_passenger'!B19</f>
        <v>Thailand</v>
      </c>
      <c r="B147" t="str">
        <f>'2W_3W_passenger'!C19</f>
        <v>trn_pass_road_LDV</v>
      </c>
      <c r="C147" t="str">
        <f>'2W_3W_passenger'!D19</f>
        <v>2W and 3W</v>
      </c>
      <c r="D147" t="str">
        <f>'2W_3W_passenger'!E19</f>
        <v>BEV</v>
      </c>
      <c r="E147">
        <f>'2W_3W_passenger'!F19</f>
        <v>2060</v>
      </c>
      <c r="F147" t="str">
        <f>'2W_3W_passenger'!G19</f>
        <v>non-energy</v>
      </c>
      <c r="G147">
        <f>'2W_3W_passenger'!J19</f>
        <v>2.4799999999999999E-2</v>
      </c>
      <c r="H147" t="str">
        <f>'2W_3W_passenger'!I19</f>
        <v>CORE</v>
      </c>
    </row>
    <row r="148" spans="1:8" x14ac:dyDescent="0.25">
      <c r="A148" t="str">
        <f>'2W_3W_passenger'!B20</f>
        <v>Thailand</v>
      </c>
      <c r="B148" t="str">
        <f>'2W_3W_passenger'!C20</f>
        <v>trn_pass_road_LDV</v>
      </c>
      <c r="C148" t="str">
        <f>'2W_3W_passenger'!D20</f>
        <v>2W and 3W</v>
      </c>
      <c r="D148" t="str">
        <f>'2W_3W_passenger'!E20</f>
        <v>BEV</v>
      </c>
      <c r="E148">
        <f>'2W_3W_passenger'!F20</f>
        <v>2065</v>
      </c>
      <c r="F148" t="str">
        <f>'2W_3W_passenger'!G20</f>
        <v>non-energy</v>
      </c>
      <c r="G148">
        <f>'2W_3W_passenger'!J20</f>
        <v>2.4799999999999999E-2</v>
      </c>
      <c r="H148" t="str">
        <f>'2W_3W_passenger'!I20</f>
        <v>CORE</v>
      </c>
    </row>
    <row r="149" spans="1:8" x14ac:dyDescent="0.25">
      <c r="A149" t="str">
        <f>'2W_3W_passenger'!B21</f>
        <v>Thailand</v>
      </c>
      <c r="B149" t="str">
        <f>'2W_3W_passenger'!C21</f>
        <v>trn_pass_road_LDV</v>
      </c>
      <c r="C149" t="str">
        <f>'2W_3W_passenger'!D21</f>
        <v>2W and 3W</v>
      </c>
      <c r="D149" t="str">
        <f>'2W_3W_passenger'!E21</f>
        <v>BEV</v>
      </c>
      <c r="E149">
        <f>'2W_3W_passenger'!F21</f>
        <v>2070</v>
      </c>
      <c r="F149" t="str">
        <f>'2W_3W_passenger'!G21</f>
        <v>non-energy</v>
      </c>
      <c r="G149">
        <f>'2W_3W_passenger'!J21</f>
        <v>2.4799999999999999E-2</v>
      </c>
      <c r="H149" t="str">
        <f>'2W_3W_passenger'!I21</f>
        <v>CORE</v>
      </c>
    </row>
    <row r="150" spans="1:8" x14ac:dyDescent="0.25">
      <c r="A150" t="str">
        <f>'2W_3W_passenger'!B22</f>
        <v>Thailand</v>
      </c>
      <c r="B150" t="str">
        <f>'2W_3W_passenger'!C22</f>
        <v>trn_pass_road_LDV</v>
      </c>
      <c r="C150" t="str">
        <f>'2W_3W_passenger'!D22</f>
        <v>2W and 3W</v>
      </c>
      <c r="D150" t="str">
        <f>'2W_3W_passenger'!E22</f>
        <v>BEV</v>
      </c>
      <c r="E150">
        <f>'2W_3W_passenger'!F22</f>
        <v>2075</v>
      </c>
      <c r="F150" t="str">
        <f>'2W_3W_passenger'!G22</f>
        <v>non-energy</v>
      </c>
      <c r="G150">
        <f>'2W_3W_passenger'!J22</f>
        <v>2.4799999999999999E-2</v>
      </c>
      <c r="H150" t="str">
        <f>'2W_3W_passenger'!I22</f>
        <v>CORE</v>
      </c>
    </row>
    <row r="151" spans="1:8" x14ac:dyDescent="0.25">
      <c r="A151" t="str">
        <f>'2W_3W_passenger'!B23</f>
        <v>Thailand</v>
      </c>
      <c r="B151" t="str">
        <f>'2W_3W_passenger'!C23</f>
        <v>trn_pass_road_LDV</v>
      </c>
      <c r="C151" t="str">
        <f>'2W_3W_passenger'!D23</f>
        <v>2W and 3W</v>
      </c>
      <c r="D151" t="str">
        <f>'2W_3W_passenger'!E23</f>
        <v>BEV</v>
      </c>
      <c r="E151">
        <f>'2W_3W_passenger'!F23</f>
        <v>2080</v>
      </c>
      <c r="F151" t="str">
        <f>'2W_3W_passenger'!G23</f>
        <v>non-energy</v>
      </c>
      <c r="G151">
        <f>'2W_3W_passenger'!J23</f>
        <v>2.4799999999999999E-2</v>
      </c>
      <c r="H151" t="str">
        <f>'2W_3W_passenger'!I23</f>
        <v>CORE</v>
      </c>
    </row>
    <row r="152" spans="1:8" x14ac:dyDescent="0.25">
      <c r="A152" t="str">
        <f>'2W_3W_passenger'!B24</f>
        <v>Thailand</v>
      </c>
      <c r="B152" t="str">
        <f>'2W_3W_passenger'!C24</f>
        <v>trn_pass_road_LDV</v>
      </c>
      <c r="C152" t="str">
        <f>'2W_3W_passenger'!D24</f>
        <v>2W and 3W</v>
      </c>
      <c r="D152" t="str">
        <f>'2W_3W_passenger'!E24</f>
        <v>BEV</v>
      </c>
      <c r="E152">
        <f>'2W_3W_passenger'!F24</f>
        <v>2085</v>
      </c>
      <c r="F152" t="str">
        <f>'2W_3W_passenger'!G24</f>
        <v>non-energy</v>
      </c>
      <c r="G152">
        <f>'2W_3W_passenger'!J24</f>
        <v>2.4799999999999999E-2</v>
      </c>
      <c r="H152" t="str">
        <f>'2W_3W_passenger'!I24</f>
        <v>CORE</v>
      </c>
    </row>
    <row r="153" spans="1:8" x14ac:dyDescent="0.25">
      <c r="A153" t="str">
        <f>'2W_3W_passenger'!B25</f>
        <v>Thailand</v>
      </c>
      <c r="B153" t="str">
        <f>'2W_3W_passenger'!C25</f>
        <v>trn_pass_road_LDV</v>
      </c>
      <c r="C153" t="str">
        <f>'2W_3W_passenger'!D25</f>
        <v>2W and 3W</v>
      </c>
      <c r="D153" t="str">
        <f>'2W_3W_passenger'!E25</f>
        <v>BEV</v>
      </c>
      <c r="E153">
        <f>'2W_3W_passenger'!F25</f>
        <v>2090</v>
      </c>
      <c r="F153" t="str">
        <f>'2W_3W_passenger'!G25</f>
        <v>non-energy</v>
      </c>
      <c r="G153">
        <f>'2W_3W_passenger'!J25</f>
        <v>2.4799999999999999E-2</v>
      </c>
      <c r="H153" t="str">
        <f>'2W_3W_passenger'!I25</f>
        <v>CORE</v>
      </c>
    </row>
    <row r="154" spans="1:8" x14ac:dyDescent="0.25">
      <c r="A154" t="str">
        <f>'2W_3W_passenger'!B26</f>
        <v>Thailand</v>
      </c>
      <c r="B154" t="str">
        <f>'2W_3W_passenger'!C26</f>
        <v>trn_pass_road_LDV</v>
      </c>
      <c r="C154" t="str">
        <f>'2W_3W_passenger'!D26</f>
        <v>2W and 3W</v>
      </c>
      <c r="D154" t="str">
        <f>'2W_3W_passenger'!E26</f>
        <v>BEV</v>
      </c>
      <c r="E154">
        <f>'2W_3W_passenger'!F26</f>
        <v>2095</v>
      </c>
      <c r="F154" t="str">
        <f>'2W_3W_passenger'!G26</f>
        <v>non-energy</v>
      </c>
      <c r="G154">
        <f>'2W_3W_passenger'!J26</f>
        <v>2.4799999999999999E-2</v>
      </c>
      <c r="H154" t="str">
        <f>'2W_3W_passenger'!I26</f>
        <v>CORE</v>
      </c>
    </row>
    <row r="155" spans="1:8" x14ac:dyDescent="0.25">
      <c r="A155" t="str">
        <f>'2W_3W_passenger'!B27</f>
        <v>Thailand</v>
      </c>
      <c r="B155" t="str">
        <f>'2W_3W_passenger'!C27</f>
        <v>trn_pass_road_LDV</v>
      </c>
      <c r="C155" t="str">
        <f>'2W_3W_passenger'!D27</f>
        <v>2W and 3W</v>
      </c>
      <c r="D155" t="str">
        <f>'2W_3W_passenger'!E27</f>
        <v>BEV</v>
      </c>
      <c r="E155">
        <f>'2W_3W_passenger'!F27</f>
        <v>2100</v>
      </c>
      <c r="F155" t="str">
        <f>'2W_3W_passenger'!G27</f>
        <v>non-energy</v>
      </c>
      <c r="G155">
        <f>'2W_3W_passenger'!J27</f>
        <v>2.4799999999999999E-2</v>
      </c>
      <c r="H155" t="str">
        <f>'2W_3W_passenger'!I27</f>
        <v>CORE</v>
      </c>
    </row>
    <row r="156" spans="1:8" x14ac:dyDescent="0.25">
      <c r="A156" t="str">
        <f>Road_freight!B8</f>
        <v>Thailand</v>
      </c>
      <c r="B156" t="str">
        <f>Road_freight!C8</f>
        <v>trn_freight_road</v>
      </c>
      <c r="C156" t="str">
        <f>Road_freight!D8</f>
        <v>Medium truck</v>
      </c>
      <c r="D156" t="str">
        <f>Road_freight!E8</f>
        <v>BEV</v>
      </c>
      <c r="E156">
        <f>Road_freight!F8</f>
        <v>1975</v>
      </c>
      <c r="F156" t="str">
        <f>Road_freight!G8</f>
        <v>non-energy</v>
      </c>
      <c r="G156">
        <f>Road_freight!J8</f>
        <v>0.97809999999999997</v>
      </c>
      <c r="H156" t="str">
        <f>Road_freight!I8</f>
        <v>CORE</v>
      </c>
    </row>
    <row r="157" spans="1:8" x14ac:dyDescent="0.25">
      <c r="A157" t="str">
        <f>Road_freight!B9</f>
        <v>Thailand</v>
      </c>
      <c r="B157" t="str">
        <f>Road_freight!C9</f>
        <v>trn_freight_road</v>
      </c>
      <c r="C157" t="str">
        <f>Road_freight!D9</f>
        <v>Medium truck</v>
      </c>
      <c r="D157" t="str">
        <f>Road_freight!E9</f>
        <v>BEV</v>
      </c>
      <c r="E157">
        <f>Road_freight!F9</f>
        <v>1990</v>
      </c>
      <c r="F157" t="str">
        <f>Road_freight!G9</f>
        <v>non-energy</v>
      </c>
      <c r="G157">
        <f>Road_freight!J9</f>
        <v>0.97809999999999997</v>
      </c>
      <c r="H157" t="str">
        <f>Road_freight!I9</f>
        <v>CORE</v>
      </c>
    </row>
    <row r="158" spans="1:8" x14ac:dyDescent="0.25">
      <c r="A158" t="str">
        <f>Road_freight!B10</f>
        <v>Thailand</v>
      </c>
      <c r="B158" t="str">
        <f>Road_freight!C10</f>
        <v>trn_freight_road</v>
      </c>
      <c r="C158" t="str">
        <f>Road_freight!D10</f>
        <v>Medium truck</v>
      </c>
      <c r="D158" t="str">
        <f>Road_freight!E10</f>
        <v>BEV</v>
      </c>
      <c r="E158">
        <f>Road_freight!F10</f>
        <v>2005</v>
      </c>
      <c r="F158" t="str">
        <f>Road_freight!G10</f>
        <v>non-energy</v>
      </c>
      <c r="G158">
        <f>Road_freight!J10</f>
        <v>0.97809999999999997</v>
      </c>
      <c r="H158" t="str">
        <f>Road_freight!I10</f>
        <v>CORE</v>
      </c>
    </row>
    <row r="159" spans="1:8" x14ac:dyDescent="0.25">
      <c r="A159" t="str">
        <f>Road_freight!B11</f>
        <v>Thailand</v>
      </c>
      <c r="B159" t="str">
        <f>Road_freight!C11</f>
        <v>trn_freight_road</v>
      </c>
      <c r="C159" t="str">
        <f>Road_freight!D11</f>
        <v>Medium truck</v>
      </c>
      <c r="D159" t="str">
        <f>Road_freight!E11</f>
        <v>BEV</v>
      </c>
      <c r="E159">
        <f>Road_freight!F11</f>
        <v>2010</v>
      </c>
      <c r="F159" t="str">
        <f>Road_freight!G11</f>
        <v>non-energy</v>
      </c>
      <c r="G159">
        <f>Road_freight!J11</f>
        <v>0.87960000000000005</v>
      </c>
      <c r="H159" t="str">
        <f>Road_freight!I11</f>
        <v>CORE</v>
      </c>
    </row>
    <row r="160" spans="1:8" x14ac:dyDescent="0.25">
      <c r="A160" t="str">
        <f>Road_freight!B12</f>
        <v>Thailand</v>
      </c>
      <c r="B160" t="str">
        <f>Road_freight!C12</f>
        <v>trn_freight_road</v>
      </c>
      <c r="C160" t="str">
        <f>Road_freight!D12</f>
        <v>Medium truck</v>
      </c>
      <c r="D160" t="str">
        <f>Road_freight!E12</f>
        <v>BEV</v>
      </c>
      <c r="E160">
        <f>Road_freight!F12</f>
        <v>2015</v>
      </c>
      <c r="F160" t="str">
        <f>Road_freight!G12</f>
        <v>non-energy</v>
      </c>
      <c r="G160">
        <f>Road_freight!J12</f>
        <v>0.78110000000000002</v>
      </c>
      <c r="H160" t="str">
        <f>Road_freight!I12</f>
        <v>CORE</v>
      </c>
    </row>
    <row r="161" spans="1:8" x14ac:dyDescent="0.25">
      <c r="A161" t="str">
        <f>Road_freight!B13</f>
        <v>Thailand</v>
      </c>
      <c r="B161" t="str">
        <f>Road_freight!C13</f>
        <v>trn_freight_road</v>
      </c>
      <c r="C161" t="str">
        <f>Road_freight!D13</f>
        <v>Medium truck</v>
      </c>
      <c r="D161" t="str">
        <f>Road_freight!E13</f>
        <v>BEV</v>
      </c>
      <c r="E161">
        <f>Road_freight!F13</f>
        <v>2020</v>
      </c>
      <c r="F161" t="str">
        <f>Road_freight!G13</f>
        <v>non-energy</v>
      </c>
      <c r="G161">
        <f>Road_freight!J13</f>
        <v>0.69840000000000002</v>
      </c>
      <c r="H161" t="str">
        <f>Road_freight!I13</f>
        <v>CORE</v>
      </c>
    </row>
    <row r="162" spans="1:8" x14ac:dyDescent="0.25">
      <c r="A162" t="str">
        <f>Road_freight!B14</f>
        <v>Thailand</v>
      </c>
      <c r="B162" t="str">
        <f>Road_freight!C14</f>
        <v>trn_freight_road</v>
      </c>
      <c r="C162" t="str">
        <f>Road_freight!D14</f>
        <v>Medium truck</v>
      </c>
      <c r="D162" t="str">
        <f>Road_freight!E14</f>
        <v>BEV</v>
      </c>
      <c r="E162">
        <f>Road_freight!F14</f>
        <v>2025</v>
      </c>
      <c r="F162" t="str">
        <f>Road_freight!G14</f>
        <v>non-energy</v>
      </c>
      <c r="G162">
        <f>Road_freight!J14</f>
        <v>0.62763049011935945</v>
      </c>
      <c r="H162" t="str">
        <f>Road_freight!I14</f>
        <v>CORE</v>
      </c>
    </row>
    <row r="163" spans="1:8" x14ac:dyDescent="0.25">
      <c r="A163" t="str">
        <f>Road_freight!B15</f>
        <v>Thailand</v>
      </c>
      <c r="B163" t="str">
        <f>Road_freight!C15</f>
        <v>trn_freight_road</v>
      </c>
      <c r="C163" t="str">
        <f>Road_freight!D15</f>
        <v>Medium truck</v>
      </c>
      <c r="D163" t="str">
        <f>Road_freight!E15</f>
        <v>BEV</v>
      </c>
      <c r="E163">
        <f>Road_freight!F15</f>
        <v>2030</v>
      </c>
      <c r="F163" t="str">
        <f>Road_freight!G15</f>
        <v>non-energy</v>
      </c>
      <c r="G163">
        <f>Road_freight!J15</f>
        <v>0.56403211931195207</v>
      </c>
      <c r="H163" t="str">
        <f>Road_freight!I15</f>
        <v>CORE</v>
      </c>
    </row>
    <row r="164" spans="1:8" x14ac:dyDescent="0.25">
      <c r="A164" t="str">
        <f>Road_freight!B16</f>
        <v>Thailand</v>
      </c>
      <c r="B164" t="str">
        <f>Road_freight!C16</f>
        <v>trn_freight_road</v>
      </c>
      <c r="C164" t="str">
        <f>Road_freight!D16</f>
        <v>Medium truck</v>
      </c>
      <c r="D164" t="str">
        <f>Road_freight!E16</f>
        <v>BEV</v>
      </c>
      <c r="E164">
        <f>Road_freight!F16</f>
        <v>2035</v>
      </c>
      <c r="F164" t="str">
        <f>Road_freight!G16</f>
        <v>non-energy</v>
      </c>
      <c r="G164">
        <f>Road_freight!J16</f>
        <v>0.50687822950575812</v>
      </c>
      <c r="H164" t="str">
        <f>Road_freight!I16</f>
        <v>CORE</v>
      </c>
    </row>
    <row r="165" spans="1:8" x14ac:dyDescent="0.25">
      <c r="A165" t="str">
        <f>Road_freight!B17</f>
        <v>Thailand</v>
      </c>
      <c r="B165" t="str">
        <f>Road_freight!C17</f>
        <v>trn_freight_road</v>
      </c>
      <c r="C165" t="str">
        <f>Road_freight!D17</f>
        <v>Medium truck</v>
      </c>
      <c r="D165" t="str">
        <f>Road_freight!E17</f>
        <v>BEV</v>
      </c>
      <c r="E165">
        <f>Road_freight!F17</f>
        <v>2040</v>
      </c>
      <c r="F165" t="str">
        <f>Road_freight!G17</f>
        <v>non-energy</v>
      </c>
      <c r="G165">
        <f>Road_freight!J17</f>
        <v>0.45551579555488558</v>
      </c>
      <c r="H165" t="str">
        <f>Road_freight!I17</f>
        <v>CORE</v>
      </c>
    </row>
    <row r="166" spans="1:8" x14ac:dyDescent="0.25">
      <c r="A166" t="str">
        <f>Road_freight!B18</f>
        <v>Thailand</v>
      </c>
      <c r="B166" t="str">
        <f>Road_freight!C18</f>
        <v>trn_freight_road</v>
      </c>
      <c r="C166" t="str">
        <f>Road_freight!D18</f>
        <v>Medium truck</v>
      </c>
      <c r="D166" t="str">
        <f>Road_freight!E18</f>
        <v>BEV</v>
      </c>
      <c r="E166">
        <f>Road_freight!F18</f>
        <v>2045</v>
      </c>
      <c r="F166" t="str">
        <f>Road_freight!G18</f>
        <v>non-energy</v>
      </c>
      <c r="G166">
        <f>Road_freight!J18</f>
        <v>0.40935796394791346</v>
      </c>
      <c r="H166" t="str">
        <f>Road_freight!I18</f>
        <v>CORE</v>
      </c>
    </row>
    <row r="167" spans="1:8" x14ac:dyDescent="0.25">
      <c r="A167" t="str">
        <f>Road_freight!B19</f>
        <v>Thailand</v>
      </c>
      <c r="B167" t="str">
        <f>Road_freight!C19</f>
        <v>trn_freight_road</v>
      </c>
      <c r="C167" t="str">
        <f>Road_freight!D19</f>
        <v>Medium truck</v>
      </c>
      <c r="D167" t="str">
        <f>Road_freight!E19</f>
        <v>BEV</v>
      </c>
      <c r="E167">
        <f>Road_freight!F19</f>
        <v>2050</v>
      </c>
      <c r="F167" t="str">
        <f>Road_freight!G19</f>
        <v>non-energy</v>
      </c>
      <c r="G167">
        <f>Road_freight!J19</f>
        <v>0.36787734757573309</v>
      </c>
      <c r="H167" t="str">
        <f>Road_freight!I19</f>
        <v>CORE</v>
      </c>
    </row>
    <row r="168" spans="1:8" x14ac:dyDescent="0.25">
      <c r="A168" t="str">
        <f>Road_freight!B20</f>
        <v>Thailand</v>
      </c>
      <c r="B168" t="str">
        <f>Road_freight!C20</f>
        <v>trn_freight_road</v>
      </c>
      <c r="C168" t="str">
        <f>Road_freight!D20</f>
        <v>Medium truck</v>
      </c>
      <c r="D168" t="str">
        <f>Road_freight!E20</f>
        <v>BEV</v>
      </c>
      <c r="E168">
        <f>Road_freight!F20</f>
        <v>2055</v>
      </c>
      <c r="F168" t="str">
        <f>Road_freight!G20</f>
        <v>non-energy</v>
      </c>
      <c r="G168">
        <f>Road_freight!J20</f>
        <v>0.33059999994668854</v>
      </c>
      <c r="H168" t="str">
        <f>Road_freight!I20</f>
        <v>CORE</v>
      </c>
    </row>
    <row r="169" spans="1:8" x14ac:dyDescent="0.25">
      <c r="A169" t="str">
        <f>Road_freight!B21</f>
        <v>Thailand</v>
      </c>
      <c r="B169" t="str">
        <f>Road_freight!C21</f>
        <v>trn_freight_road</v>
      </c>
      <c r="C169" t="str">
        <f>Road_freight!D21</f>
        <v>Medium truck</v>
      </c>
      <c r="D169" t="str">
        <f>Road_freight!E21</f>
        <v>BEV</v>
      </c>
      <c r="E169">
        <f>Road_freight!F21</f>
        <v>2060</v>
      </c>
      <c r="F169" t="str">
        <f>Road_freight!G21</f>
        <v>non-energy</v>
      </c>
      <c r="G169">
        <f>Road_freight!J21</f>
        <v>0.29710000000000047</v>
      </c>
      <c r="H169" t="str">
        <f>Road_freight!I21</f>
        <v>CORE</v>
      </c>
    </row>
    <row r="170" spans="1:8" x14ac:dyDescent="0.25">
      <c r="A170" t="str">
        <f>Road_freight!B22</f>
        <v>Thailand</v>
      </c>
      <c r="B170" t="str">
        <f>Road_freight!C22</f>
        <v>trn_freight_road</v>
      </c>
      <c r="C170" t="str">
        <f>Road_freight!D22</f>
        <v>Medium truck</v>
      </c>
      <c r="D170" t="str">
        <f>Road_freight!E22</f>
        <v>BEV</v>
      </c>
      <c r="E170">
        <f>Road_freight!F22</f>
        <v>2065</v>
      </c>
      <c r="F170" t="str">
        <f>Road_freight!G22</f>
        <v>non-energy</v>
      </c>
      <c r="G170">
        <f>Road_freight!J22</f>
        <v>0.29709999999999998</v>
      </c>
      <c r="H170" t="str">
        <f>Road_freight!I22</f>
        <v>CORE</v>
      </c>
    </row>
    <row r="171" spans="1:8" x14ac:dyDescent="0.25">
      <c r="A171" t="str">
        <f>Road_freight!B23</f>
        <v>Thailand</v>
      </c>
      <c r="B171" t="str">
        <f>Road_freight!C23</f>
        <v>trn_freight_road</v>
      </c>
      <c r="C171" t="str">
        <f>Road_freight!D23</f>
        <v>Medium truck</v>
      </c>
      <c r="D171" t="str">
        <f>Road_freight!E23</f>
        <v>BEV</v>
      </c>
      <c r="E171">
        <f>Road_freight!F23</f>
        <v>2070</v>
      </c>
      <c r="F171" t="str">
        <f>Road_freight!G23</f>
        <v>non-energy</v>
      </c>
      <c r="G171">
        <f>Road_freight!J23</f>
        <v>0.29709999999999998</v>
      </c>
      <c r="H171" t="str">
        <f>Road_freight!I23</f>
        <v>CORE</v>
      </c>
    </row>
    <row r="172" spans="1:8" x14ac:dyDescent="0.25">
      <c r="A172" t="str">
        <f>Road_freight!B24</f>
        <v>Thailand</v>
      </c>
      <c r="B172" t="str">
        <f>Road_freight!C24</f>
        <v>trn_freight_road</v>
      </c>
      <c r="C172" t="str">
        <f>Road_freight!D24</f>
        <v>Medium truck</v>
      </c>
      <c r="D172" t="str">
        <f>Road_freight!E24</f>
        <v>BEV</v>
      </c>
      <c r="E172">
        <f>Road_freight!F24</f>
        <v>2075</v>
      </c>
      <c r="F172" t="str">
        <f>Road_freight!G24</f>
        <v>non-energy</v>
      </c>
      <c r="G172">
        <f>Road_freight!J24</f>
        <v>0.29709999999999998</v>
      </c>
      <c r="H172" t="str">
        <f>Road_freight!I24</f>
        <v>CORE</v>
      </c>
    </row>
    <row r="173" spans="1:8" x14ac:dyDescent="0.25">
      <c r="A173" t="str">
        <f>Road_freight!B25</f>
        <v>Thailand</v>
      </c>
      <c r="B173" t="str">
        <f>Road_freight!C25</f>
        <v>trn_freight_road</v>
      </c>
      <c r="C173" t="str">
        <f>Road_freight!D25</f>
        <v>Medium truck</v>
      </c>
      <c r="D173" t="str">
        <f>Road_freight!E25</f>
        <v>BEV</v>
      </c>
      <c r="E173">
        <f>Road_freight!F25</f>
        <v>2080</v>
      </c>
      <c r="F173" t="str">
        <f>Road_freight!G25</f>
        <v>non-energy</v>
      </c>
      <c r="G173">
        <f>Road_freight!J25</f>
        <v>0.29709999999999998</v>
      </c>
      <c r="H173" t="str">
        <f>Road_freight!I25</f>
        <v>CORE</v>
      </c>
    </row>
    <row r="174" spans="1:8" x14ac:dyDescent="0.25">
      <c r="A174" t="str">
        <f>Road_freight!B26</f>
        <v>Thailand</v>
      </c>
      <c r="B174" t="str">
        <f>Road_freight!C26</f>
        <v>trn_freight_road</v>
      </c>
      <c r="C174" t="str">
        <f>Road_freight!D26</f>
        <v>Medium truck</v>
      </c>
      <c r="D174" t="str">
        <f>Road_freight!E26</f>
        <v>BEV</v>
      </c>
      <c r="E174">
        <f>Road_freight!F26</f>
        <v>2085</v>
      </c>
      <c r="F174" t="str">
        <f>Road_freight!G26</f>
        <v>non-energy</v>
      </c>
      <c r="G174">
        <f>Road_freight!J26</f>
        <v>0.29709999999999998</v>
      </c>
      <c r="H174" t="str">
        <f>Road_freight!I26</f>
        <v>CORE</v>
      </c>
    </row>
    <row r="175" spans="1:8" x14ac:dyDescent="0.25">
      <c r="A175" t="str">
        <f>Road_freight!B27</f>
        <v>Thailand</v>
      </c>
      <c r="B175" t="str">
        <f>Road_freight!C27</f>
        <v>trn_freight_road</v>
      </c>
      <c r="C175" t="str">
        <f>Road_freight!D27</f>
        <v>Medium truck</v>
      </c>
      <c r="D175" t="str">
        <f>Road_freight!E27</f>
        <v>BEV</v>
      </c>
      <c r="E175">
        <f>Road_freight!F27</f>
        <v>2090</v>
      </c>
      <c r="F175" t="str">
        <f>Road_freight!G27</f>
        <v>non-energy</v>
      </c>
      <c r="G175">
        <f>Road_freight!J27</f>
        <v>0.29709999999999998</v>
      </c>
      <c r="H175" t="str">
        <f>Road_freight!I27</f>
        <v>CORE</v>
      </c>
    </row>
    <row r="176" spans="1:8" x14ac:dyDescent="0.25">
      <c r="A176" t="str">
        <f>Road_freight!B28</f>
        <v>Thailand</v>
      </c>
      <c r="B176" t="str">
        <f>Road_freight!C28</f>
        <v>trn_freight_road</v>
      </c>
      <c r="C176" t="str">
        <f>Road_freight!D28</f>
        <v>Medium truck</v>
      </c>
      <c r="D176" t="str">
        <f>Road_freight!E28</f>
        <v>BEV</v>
      </c>
      <c r="E176">
        <f>Road_freight!F28</f>
        <v>2095</v>
      </c>
      <c r="F176" t="str">
        <f>Road_freight!G28</f>
        <v>non-energy</v>
      </c>
      <c r="G176">
        <f>Road_freight!J28</f>
        <v>0.29709999999999998</v>
      </c>
      <c r="H176" t="str">
        <f>Road_freight!I28</f>
        <v>CORE</v>
      </c>
    </row>
    <row r="177" spans="1:8" x14ac:dyDescent="0.25">
      <c r="A177" t="str">
        <f>Road_freight!B29</f>
        <v>Thailand</v>
      </c>
      <c r="B177" t="str">
        <f>Road_freight!C29</f>
        <v>trn_freight_road</v>
      </c>
      <c r="C177" t="str">
        <f>Road_freight!D29</f>
        <v>Medium truck</v>
      </c>
      <c r="D177" t="str">
        <f>Road_freight!E29</f>
        <v>BEV</v>
      </c>
      <c r="E177">
        <f>Road_freight!F29</f>
        <v>2100</v>
      </c>
      <c r="F177" t="str">
        <f>Road_freight!G29</f>
        <v>non-energy</v>
      </c>
      <c r="G177">
        <f>Road_freight!J29</f>
        <v>0.29709999999999998</v>
      </c>
      <c r="H177" t="str">
        <f>Road_freight!I29</f>
        <v>CORE</v>
      </c>
    </row>
    <row r="178" spans="1:8" x14ac:dyDescent="0.25">
      <c r="A178" t="str">
        <f>Road_freight!B36</f>
        <v>South Asia</v>
      </c>
      <c r="B178" t="str">
        <f>Road_freight!C36</f>
        <v>trn_freight_road</v>
      </c>
      <c r="C178" t="str">
        <f>Road_freight!D36</f>
        <v>Light truck</v>
      </c>
      <c r="D178" t="str">
        <f>Road_freight!E36</f>
        <v>BEV</v>
      </c>
      <c r="E178">
        <f>Road_freight!F36</f>
        <v>1975</v>
      </c>
      <c r="F178" t="str">
        <f>Road_freight!G36</f>
        <v>non-energy</v>
      </c>
      <c r="G178">
        <f>Road_freight!J36</f>
        <v>0.44740000000000002</v>
      </c>
      <c r="H178" t="str">
        <f>Road_freight!I36</f>
        <v>CORE</v>
      </c>
    </row>
    <row r="179" spans="1:8" x14ac:dyDescent="0.25">
      <c r="A179" t="str">
        <f>Road_freight!B37</f>
        <v>South Asia</v>
      </c>
      <c r="B179" t="str">
        <f>Road_freight!C37</f>
        <v>trn_freight_road</v>
      </c>
      <c r="C179" t="str">
        <f>Road_freight!D37</f>
        <v>Light truck</v>
      </c>
      <c r="D179" t="str">
        <f>Road_freight!E37</f>
        <v>BEV</v>
      </c>
      <c r="E179">
        <f>Road_freight!F37</f>
        <v>1990</v>
      </c>
      <c r="F179" t="str">
        <f>Road_freight!G37</f>
        <v>non-energy</v>
      </c>
      <c r="G179">
        <f>Road_freight!J37</f>
        <v>0.44740000000000002</v>
      </c>
      <c r="H179" t="str">
        <f>Road_freight!I37</f>
        <v>CORE</v>
      </c>
    </row>
    <row r="180" spans="1:8" x14ac:dyDescent="0.25">
      <c r="A180" t="str">
        <f>Road_freight!B38</f>
        <v>South Asia</v>
      </c>
      <c r="B180" t="str">
        <f>Road_freight!C38</f>
        <v>trn_freight_road</v>
      </c>
      <c r="C180" t="str">
        <f>Road_freight!D38</f>
        <v>Light truck</v>
      </c>
      <c r="D180" t="str">
        <f>Road_freight!E38</f>
        <v>BEV</v>
      </c>
      <c r="E180">
        <f>Road_freight!F38</f>
        <v>2005</v>
      </c>
      <c r="F180" t="str">
        <f>Road_freight!G38</f>
        <v>non-energy</v>
      </c>
      <c r="G180">
        <f>Road_freight!J38</f>
        <v>0.44740000000000002</v>
      </c>
      <c r="H180" t="str">
        <f>Road_freight!I38</f>
        <v>CORE</v>
      </c>
    </row>
    <row r="181" spans="1:8" x14ac:dyDescent="0.25">
      <c r="A181" t="str">
        <f>Road_freight!B39</f>
        <v>South Asia</v>
      </c>
      <c r="B181" t="str">
        <f>Road_freight!C39</f>
        <v>trn_freight_road</v>
      </c>
      <c r="C181" t="str">
        <f>Road_freight!D39</f>
        <v>Light truck</v>
      </c>
      <c r="D181" t="str">
        <f>Road_freight!E39</f>
        <v>BEV</v>
      </c>
      <c r="E181">
        <f>Road_freight!F39</f>
        <v>2010</v>
      </c>
      <c r="F181" t="str">
        <f>Road_freight!G39</f>
        <v>non-energy</v>
      </c>
      <c r="G181">
        <f>Road_freight!J39</f>
        <v>0.38350000000000001</v>
      </c>
      <c r="H181" t="str">
        <f>Road_freight!I39</f>
        <v>CORE</v>
      </c>
    </row>
    <row r="182" spans="1:8" x14ac:dyDescent="0.25">
      <c r="A182" t="str">
        <f>Road_freight!B40</f>
        <v>South Asia</v>
      </c>
      <c r="B182" t="str">
        <f>Road_freight!C40</f>
        <v>trn_freight_road</v>
      </c>
      <c r="C182" t="str">
        <f>Road_freight!D40</f>
        <v>Light truck</v>
      </c>
      <c r="D182" t="str">
        <f>Road_freight!E40</f>
        <v>BEV</v>
      </c>
      <c r="E182">
        <f>Road_freight!F40</f>
        <v>2015</v>
      </c>
      <c r="F182" t="str">
        <f>Road_freight!G40</f>
        <v>non-energy</v>
      </c>
      <c r="G182">
        <f>Road_freight!J40</f>
        <v>0.31940000000000002</v>
      </c>
      <c r="H182" t="str">
        <f>Road_freight!I40</f>
        <v>CORE</v>
      </c>
    </row>
    <row r="183" spans="1:8" x14ac:dyDescent="0.25">
      <c r="A183" t="str">
        <f>Road_freight!B41</f>
        <v>South Asia</v>
      </c>
      <c r="B183" t="str">
        <f>Road_freight!C41</f>
        <v>trn_freight_road</v>
      </c>
      <c r="C183" t="str">
        <f>Road_freight!D41</f>
        <v>Light truck</v>
      </c>
      <c r="D183" t="str">
        <f>Road_freight!E41</f>
        <v>BEV</v>
      </c>
      <c r="E183">
        <f>Road_freight!F41</f>
        <v>2020</v>
      </c>
      <c r="F183" t="str">
        <f>Road_freight!G41</f>
        <v>non-energy</v>
      </c>
      <c r="G183">
        <f>Road_freight!J41</f>
        <v>0.26989999999999997</v>
      </c>
      <c r="H183" t="str">
        <f>Road_freight!I41</f>
        <v>CORE</v>
      </c>
    </row>
    <row r="184" spans="1:8" x14ac:dyDescent="0.25">
      <c r="A184" t="str">
        <f>Road_freight!B42</f>
        <v>South Asia</v>
      </c>
      <c r="B184" t="str">
        <f>Road_freight!C42</f>
        <v>trn_freight_road</v>
      </c>
      <c r="C184" t="str">
        <f>Road_freight!D42</f>
        <v>Light truck</v>
      </c>
      <c r="D184" t="str">
        <f>Road_freight!E42</f>
        <v>BEV</v>
      </c>
      <c r="E184">
        <f>Road_freight!F42</f>
        <v>2025</v>
      </c>
      <c r="F184" t="str">
        <f>Road_freight!G42</f>
        <v>non-energy</v>
      </c>
      <c r="G184">
        <f>Road_freight!J42</f>
        <v>0.25786875430576695</v>
      </c>
      <c r="H184" t="str">
        <f>Road_freight!I42</f>
        <v>CORE</v>
      </c>
    </row>
    <row r="185" spans="1:8" x14ac:dyDescent="0.25">
      <c r="A185" t="str">
        <f>Road_freight!B43</f>
        <v>South Asia</v>
      </c>
      <c r="B185" t="str">
        <f>Road_freight!C43</f>
        <v>trn_freight_road</v>
      </c>
      <c r="C185" t="str">
        <f>Road_freight!D43</f>
        <v>Light truck</v>
      </c>
      <c r="D185" t="str">
        <f>Road_freight!E43</f>
        <v>BEV</v>
      </c>
      <c r="E185">
        <f>Road_freight!F43</f>
        <v>2030</v>
      </c>
      <c r="F185" t="str">
        <f>Road_freight!G43</f>
        <v>non-energy</v>
      </c>
      <c r="G185">
        <f>Road_freight!J43</f>
        <v>0.24637382159024823</v>
      </c>
      <c r="H185" t="str">
        <f>Road_freight!I43</f>
        <v>CORE</v>
      </c>
    </row>
    <row r="186" spans="1:8" x14ac:dyDescent="0.25">
      <c r="A186" t="str">
        <f>Road_freight!B44</f>
        <v>South Asia</v>
      </c>
      <c r="B186" t="str">
        <f>Road_freight!C44</f>
        <v>trn_freight_road</v>
      </c>
      <c r="C186" t="str">
        <f>Road_freight!D44</f>
        <v>Light truck</v>
      </c>
      <c r="D186" t="str">
        <f>Road_freight!E44</f>
        <v>BEV</v>
      </c>
      <c r="E186">
        <f>Road_freight!F44</f>
        <v>2035</v>
      </c>
      <c r="F186" t="str">
        <f>Road_freight!G44</f>
        <v>non-energy</v>
      </c>
      <c r="G186">
        <f>Road_freight!J44</f>
        <v>0.23539129480188434</v>
      </c>
      <c r="H186" t="str">
        <f>Road_freight!I44</f>
        <v>CORE</v>
      </c>
    </row>
    <row r="187" spans="1:8" x14ac:dyDescent="0.25">
      <c r="A187" t="str">
        <f>Road_freight!B45</f>
        <v>South Asia</v>
      </c>
      <c r="B187" t="str">
        <f>Road_freight!C45</f>
        <v>trn_freight_road</v>
      </c>
      <c r="C187" t="str">
        <f>Road_freight!D45</f>
        <v>Light truck</v>
      </c>
      <c r="D187" t="str">
        <f>Road_freight!E45</f>
        <v>BEV</v>
      </c>
      <c r="E187">
        <f>Road_freight!F45</f>
        <v>2040</v>
      </c>
      <c r="F187" t="str">
        <f>Road_freight!G45</f>
        <v>non-energy</v>
      </c>
      <c r="G187">
        <f>Road_freight!J45</f>
        <v>0.22489833258608177</v>
      </c>
      <c r="H187" t="str">
        <f>Road_freight!I45</f>
        <v>CORE</v>
      </c>
    </row>
    <row r="188" spans="1:8" x14ac:dyDescent="0.25">
      <c r="A188" t="str">
        <f>Road_freight!B46</f>
        <v>South Asia</v>
      </c>
      <c r="B188" t="str">
        <f>Road_freight!C46</f>
        <v>trn_freight_road</v>
      </c>
      <c r="C188" t="str">
        <f>Road_freight!D46</f>
        <v>Light truck</v>
      </c>
      <c r="D188" t="str">
        <f>Road_freight!E46</f>
        <v>BEV</v>
      </c>
      <c r="E188">
        <f>Road_freight!F46</f>
        <v>2045</v>
      </c>
      <c r="F188" t="str">
        <f>Road_freight!G46</f>
        <v>non-energy</v>
      </c>
      <c r="G188">
        <f>Road_freight!J46</f>
        <v>0.21487311177998142</v>
      </c>
      <c r="H188" t="str">
        <f>Road_freight!I46</f>
        <v>CORE</v>
      </c>
    </row>
    <row r="189" spans="1:8" x14ac:dyDescent="0.25">
      <c r="A189" t="str">
        <f>Road_freight!B47</f>
        <v>South Asia</v>
      </c>
      <c r="B189" t="str">
        <f>Road_freight!C47</f>
        <v>trn_freight_road</v>
      </c>
      <c r="C189" t="str">
        <f>Road_freight!D47</f>
        <v>Light truck</v>
      </c>
      <c r="D189" t="str">
        <f>Road_freight!E47</f>
        <v>BEV</v>
      </c>
      <c r="E189">
        <f>Road_freight!F47</f>
        <v>2050</v>
      </c>
      <c r="F189" t="str">
        <f>Road_freight!G47</f>
        <v>non-energy</v>
      </c>
      <c r="G189">
        <f>Road_freight!J47</f>
        <v>0.20529478202485227</v>
      </c>
      <c r="H189" t="str">
        <f>Road_freight!I47</f>
        <v>CORE</v>
      </c>
    </row>
    <row r="190" spans="1:8" x14ac:dyDescent="0.25">
      <c r="A190" t="str">
        <f>Road_freight!B48</f>
        <v>South Asia</v>
      </c>
      <c r="B190" t="str">
        <f>Road_freight!C48</f>
        <v>trn_freight_road</v>
      </c>
      <c r="C190" t="str">
        <f>Road_freight!D48</f>
        <v>Light truck</v>
      </c>
      <c r="D190" t="str">
        <f>Road_freight!E48</f>
        <v>BEV</v>
      </c>
      <c r="E190">
        <f>Road_freight!F48</f>
        <v>2055</v>
      </c>
      <c r="F190" t="str">
        <f>Road_freight!G48</f>
        <v>non-energy</v>
      </c>
      <c r="G190">
        <f>Road_freight!J48</f>
        <v>0.19614342240171401</v>
      </c>
      <c r="H190" t="str">
        <f>Road_freight!I48</f>
        <v>CORE</v>
      </c>
    </row>
    <row r="191" spans="1:8" x14ac:dyDescent="0.25">
      <c r="A191" t="str">
        <f>Road_freight!B49</f>
        <v>South Asia</v>
      </c>
      <c r="B191" t="str">
        <f>Road_freight!C49</f>
        <v>trn_freight_road</v>
      </c>
      <c r="C191" t="str">
        <f>Road_freight!D49</f>
        <v>Light truck</v>
      </c>
      <c r="D191" t="str">
        <f>Road_freight!E49</f>
        <v>BEV</v>
      </c>
      <c r="E191">
        <f>Road_freight!F49</f>
        <v>2060</v>
      </c>
      <c r="F191" t="str">
        <f>Road_freight!G49</f>
        <v>non-energy</v>
      </c>
      <c r="G191">
        <f>Road_freight!J49</f>
        <v>0.18739999999999946</v>
      </c>
      <c r="H191" t="str">
        <f>Road_freight!I49</f>
        <v>CORE</v>
      </c>
    </row>
    <row r="192" spans="1:8" x14ac:dyDescent="0.25">
      <c r="A192" t="str">
        <f>Road_freight!B50</f>
        <v>South Asia</v>
      </c>
      <c r="B192" t="str">
        <f>Road_freight!C50</f>
        <v>trn_freight_road</v>
      </c>
      <c r="C192" t="str">
        <f>Road_freight!D50</f>
        <v>Light truck</v>
      </c>
      <c r="D192" t="str">
        <f>Road_freight!E50</f>
        <v>BEV</v>
      </c>
      <c r="E192">
        <f>Road_freight!F50</f>
        <v>2065</v>
      </c>
      <c r="F192" t="str">
        <f>Road_freight!G50</f>
        <v>non-energy</v>
      </c>
      <c r="G192">
        <f>Road_freight!J50</f>
        <v>0.18740000000000001</v>
      </c>
      <c r="H192" t="str">
        <f>Road_freight!I50</f>
        <v>CORE</v>
      </c>
    </row>
    <row r="193" spans="1:8" x14ac:dyDescent="0.25">
      <c r="A193" t="str">
        <f>Road_freight!B51</f>
        <v>South Asia</v>
      </c>
      <c r="B193" t="str">
        <f>Road_freight!C51</f>
        <v>trn_freight_road</v>
      </c>
      <c r="C193" t="str">
        <f>Road_freight!D51</f>
        <v>Light truck</v>
      </c>
      <c r="D193" t="str">
        <f>Road_freight!E51</f>
        <v>BEV</v>
      </c>
      <c r="E193">
        <f>Road_freight!F51</f>
        <v>2070</v>
      </c>
      <c r="F193" t="str">
        <f>Road_freight!G51</f>
        <v>non-energy</v>
      </c>
      <c r="G193">
        <f>Road_freight!J51</f>
        <v>0.18740000000000001</v>
      </c>
      <c r="H193" t="str">
        <f>Road_freight!I51</f>
        <v>CORE</v>
      </c>
    </row>
    <row r="194" spans="1:8" x14ac:dyDescent="0.25">
      <c r="A194" t="str">
        <f>Road_freight!B52</f>
        <v>South Asia</v>
      </c>
      <c r="B194" t="str">
        <f>Road_freight!C52</f>
        <v>trn_freight_road</v>
      </c>
      <c r="C194" t="str">
        <f>Road_freight!D52</f>
        <v>Light truck</v>
      </c>
      <c r="D194" t="str">
        <f>Road_freight!E52</f>
        <v>BEV</v>
      </c>
      <c r="E194">
        <f>Road_freight!F52</f>
        <v>2075</v>
      </c>
      <c r="F194" t="str">
        <f>Road_freight!G52</f>
        <v>non-energy</v>
      </c>
      <c r="G194">
        <f>Road_freight!J52</f>
        <v>0.18740000000000001</v>
      </c>
      <c r="H194" t="str">
        <f>Road_freight!I52</f>
        <v>CORE</v>
      </c>
    </row>
    <row r="195" spans="1:8" x14ac:dyDescent="0.25">
      <c r="A195" t="str">
        <f>Road_freight!B53</f>
        <v>South Asia</v>
      </c>
      <c r="B195" t="str">
        <f>Road_freight!C53</f>
        <v>trn_freight_road</v>
      </c>
      <c r="C195" t="str">
        <f>Road_freight!D53</f>
        <v>Light truck</v>
      </c>
      <c r="D195" t="str">
        <f>Road_freight!E53</f>
        <v>BEV</v>
      </c>
      <c r="E195">
        <f>Road_freight!F53</f>
        <v>2080</v>
      </c>
      <c r="F195" t="str">
        <f>Road_freight!G53</f>
        <v>non-energy</v>
      </c>
      <c r="G195">
        <f>Road_freight!J53</f>
        <v>0.18740000000000001</v>
      </c>
      <c r="H195" t="str">
        <f>Road_freight!I53</f>
        <v>CORE</v>
      </c>
    </row>
    <row r="196" spans="1:8" x14ac:dyDescent="0.25">
      <c r="A196" t="str">
        <f>Road_freight!B54</f>
        <v>South Asia</v>
      </c>
      <c r="B196" t="str">
        <f>Road_freight!C54</f>
        <v>trn_freight_road</v>
      </c>
      <c r="C196" t="str">
        <f>Road_freight!D54</f>
        <v>Light truck</v>
      </c>
      <c r="D196" t="str">
        <f>Road_freight!E54</f>
        <v>BEV</v>
      </c>
      <c r="E196">
        <f>Road_freight!F54</f>
        <v>2085</v>
      </c>
      <c r="F196" t="str">
        <f>Road_freight!G54</f>
        <v>non-energy</v>
      </c>
      <c r="G196">
        <f>Road_freight!J54</f>
        <v>0.18740000000000001</v>
      </c>
      <c r="H196" t="str">
        <f>Road_freight!I54</f>
        <v>CORE</v>
      </c>
    </row>
    <row r="197" spans="1:8" x14ac:dyDescent="0.25">
      <c r="A197" t="str">
        <f>Road_freight!B55</f>
        <v>South Asia</v>
      </c>
      <c r="B197" t="str">
        <f>Road_freight!C55</f>
        <v>trn_freight_road</v>
      </c>
      <c r="C197" t="str">
        <f>Road_freight!D55</f>
        <v>Light truck</v>
      </c>
      <c r="D197" t="str">
        <f>Road_freight!E55</f>
        <v>BEV</v>
      </c>
      <c r="E197">
        <f>Road_freight!F55</f>
        <v>2090</v>
      </c>
      <c r="F197" t="str">
        <f>Road_freight!G55</f>
        <v>non-energy</v>
      </c>
      <c r="G197">
        <f>Road_freight!J55</f>
        <v>0.18740000000000001</v>
      </c>
      <c r="H197" t="str">
        <f>Road_freight!I55</f>
        <v>CORE</v>
      </c>
    </row>
    <row r="198" spans="1:8" x14ac:dyDescent="0.25">
      <c r="A198" t="str">
        <f>Road_freight!B56</f>
        <v>South Asia</v>
      </c>
      <c r="B198" t="str">
        <f>Road_freight!C56</f>
        <v>trn_freight_road</v>
      </c>
      <c r="C198" t="str">
        <f>Road_freight!D56</f>
        <v>Light truck</v>
      </c>
      <c r="D198" t="str">
        <f>Road_freight!E56</f>
        <v>BEV</v>
      </c>
      <c r="E198">
        <f>Road_freight!F56</f>
        <v>2095</v>
      </c>
      <c r="F198" t="str">
        <f>Road_freight!G56</f>
        <v>non-energy</v>
      </c>
      <c r="G198">
        <f>Road_freight!J56</f>
        <v>0.18740000000000001</v>
      </c>
      <c r="H198" t="str">
        <f>Road_freight!I56</f>
        <v>CORE</v>
      </c>
    </row>
    <row r="199" spans="1:8" x14ac:dyDescent="0.25">
      <c r="A199" t="str">
        <f>Road_freight!B57</f>
        <v>South Asia</v>
      </c>
      <c r="B199" t="str">
        <f>Road_freight!C57</f>
        <v>trn_freight_road</v>
      </c>
      <c r="C199" t="str">
        <f>Road_freight!D57</f>
        <v>Light truck</v>
      </c>
      <c r="D199" t="str">
        <f>Road_freight!E57</f>
        <v>BEV</v>
      </c>
      <c r="E199">
        <f>Road_freight!F57</f>
        <v>2100</v>
      </c>
      <c r="F199" t="str">
        <f>Road_freight!G57</f>
        <v>non-energy</v>
      </c>
      <c r="G199">
        <f>Road_freight!J57</f>
        <v>0.18740000000000001</v>
      </c>
      <c r="H199" t="str">
        <f>Road_freight!I57</f>
        <v>CORE</v>
      </c>
    </row>
    <row r="200" spans="1:8" x14ac:dyDescent="0.25">
      <c r="A200" t="str">
        <f>Road_freight!B63</f>
        <v>Thailand</v>
      </c>
      <c r="B200" t="str">
        <f>Road_freight!C63</f>
        <v>trn_freight_road</v>
      </c>
      <c r="C200" t="str">
        <f>Road_freight!D63</f>
        <v>Heavy truck</v>
      </c>
      <c r="D200" t="str">
        <f>Road_freight!E63</f>
        <v>BEV</v>
      </c>
      <c r="E200">
        <f>Road_freight!F63</f>
        <v>1975</v>
      </c>
      <c r="F200" t="str">
        <f>Road_freight!G63</f>
        <v>non-energy</v>
      </c>
      <c r="G200">
        <f>Road_freight!J63</f>
        <v>1.0713999999999999</v>
      </c>
      <c r="H200" t="str">
        <f>Road_freight!I63</f>
        <v>CORE</v>
      </c>
    </row>
    <row r="201" spans="1:8" x14ac:dyDescent="0.25">
      <c r="A201" t="str">
        <f>Road_freight!B64</f>
        <v>Thailand</v>
      </c>
      <c r="B201" t="str">
        <f>Road_freight!C64</f>
        <v>trn_freight_road</v>
      </c>
      <c r="C201" t="str">
        <f>Road_freight!D64</f>
        <v>Heavy truck</v>
      </c>
      <c r="D201" t="str">
        <f>Road_freight!E64</f>
        <v>BEV</v>
      </c>
      <c r="E201">
        <f>Road_freight!F64</f>
        <v>1990</v>
      </c>
      <c r="F201" t="str">
        <f>Road_freight!G64</f>
        <v>non-energy</v>
      </c>
      <c r="G201">
        <f>Road_freight!J64</f>
        <v>1.0713999999999999</v>
      </c>
      <c r="H201" t="str">
        <f>Road_freight!I64</f>
        <v>CORE</v>
      </c>
    </row>
    <row r="202" spans="1:8" x14ac:dyDescent="0.25">
      <c r="A202" t="str">
        <f>Road_freight!B65</f>
        <v>Thailand</v>
      </c>
      <c r="B202" t="str">
        <f>Road_freight!C65</f>
        <v>trn_freight_road</v>
      </c>
      <c r="C202" t="str">
        <f>Road_freight!D65</f>
        <v>Heavy truck</v>
      </c>
      <c r="D202" t="str">
        <f>Road_freight!E65</f>
        <v>BEV</v>
      </c>
      <c r="E202">
        <f>Road_freight!F65</f>
        <v>2005</v>
      </c>
      <c r="F202" t="str">
        <f>Road_freight!G65</f>
        <v>non-energy</v>
      </c>
      <c r="G202">
        <f>Road_freight!J65</f>
        <v>1.0713999999999999</v>
      </c>
      <c r="H202" t="str">
        <f>Road_freight!I65</f>
        <v>CORE</v>
      </c>
    </row>
    <row r="203" spans="1:8" x14ac:dyDescent="0.25">
      <c r="A203" t="str">
        <f>Road_freight!B66</f>
        <v>Thailand</v>
      </c>
      <c r="B203" t="str">
        <f>Road_freight!C66</f>
        <v>trn_freight_road</v>
      </c>
      <c r="C203" t="str">
        <f>Road_freight!D66</f>
        <v>Heavy truck</v>
      </c>
      <c r="D203" t="str">
        <f>Road_freight!E66</f>
        <v>BEV</v>
      </c>
      <c r="E203">
        <f>Road_freight!F66</f>
        <v>2010</v>
      </c>
      <c r="F203" t="str">
        <f>Road_freight!G66</f>
        <v>non-energy</v>
      </c>
      <c r="G203">
        <f>Road_freight!J66</f>
        <v>0.96779999999999999</v>
      </c>
      <c r="H203" t="str">
        <f>Road_freight!I66</f>
        <v>CORE</v>
      </c>
    </row>
    <row r="204" spans="1:8" x14ac:dyDescent="0.25">
      <c r="A204" t="str">
        <f>Road_freight!B67</f>
        <v>Thailand</v>
      </c>
      <c r="B204" t="str">
        <f>Road_freight!C67</f>
        <v>trn_freight_road</v>
      </c>
      <c r="C204" t="str">
        <f>Road_freight!D67</f>
        <v>Heavy truck</v>
      </c>
      <c r="D204" t="str">
        <f>Road_freight!E67</f>
        <v>BEV</v>
      </c>
      <c r="E204">
        <f>Road_freight!F67</f>
        <v>2015</v>
      </c>
      <c r="F204" t="str">
        <f>Road_freight!G67</f>
        <v>non-energy</v>
      </c>
      <c r="G204">
        <f>Road_freight!J67</f>
        <v>0.86409999999999998</v>
      </c>
      <c r="H204" t="str">
        <f>Road_freight!I67</f>
        <v>CORE</v>
      </c>
    </row>
    <row r="205" spans="1:8" x14ac:dyDescent="0.25">
      <c r="A205" t="str">
        <f>Road_freight!B68</f>
        <v>Thailand</v>
      </c>
      <c r="B205" t="str">
        <f>Road_freight!C68</f>
        <v>trn_freight_road</v>
      </c>
      <c r="C205" t="str">
        <f>Road_freight!D68</f>
        <v>Heavy truck</v>
      </c>
      <c r="D205" t="str">
        <f>Road_freight!E68</f>
        <v>BEV</v>
      </c>
      <c r="E205">
        <f>Road_freight!F68</f>
        <v>2020</v>
      </c>
      <c r="F205" t="str">
        <f>Road_freight!G68</f>
        <v>non-energy</v>
      </c>
      <c r="G205">
        <f>Road_freight!J68</f>
        <v>0.77600000000000002</v>
      </c>
      <c r="H205" t="str">
        <f>Road_freight!I68</f>
        <v>CORE</v>
      </c>
    </row>
    <row r="206" spans="1:8" x14ac:dyDescent="0.25">
      <c r="A206" t="str">
        <f>Road_freight!B69</f>
        <v>Thailand</v>
      </c>
      <c r="B206" t="str">
        <f>Road_freight!C69</f>
        <v>trn_freight_road</v>
      </c>
      <c r="C206" t="str">
        <f>Road_freight!D69</f>
        <v>Heavy truck</v>
      </c>
      <c r="D206" t="str">
        <f>Road_freight!E69</f>
        <v>BEV</v>
      </c>
      <c r="E206">
        <f>Road_freight!F69</f>
        <v>2025</v>
      </c>
      <c r="F206" t="str">
        <f>Road_freight!G69</f>
        <v>non-energy</v>
      </c>
      <c r="G206">
        <f>Road_freight!J69</f>
        <v>0.69084346601345492</v>
      </c>
      <c r="H206" t="str">
        <f>Road_freight!I69</f>
        <v>CORE</v>
      </c>
    </row>
    <row r="207" spans="1:8" x14ac:dyDescent="0.25">
      <c r="A207" t="str">
        <f>Road_freight!B70</f>
        <v>Thailand</v>
      </c>
      <c r="B207" t="str">
        <f>Road_freight!C70</f>
        <v>trn_freight_road</v>
      </c>
      <c r="C207" t="str">
        <f>Road_freight!D70</f>
        <v>Heavy truck</v>
      </c>
      <c r="D207" t="str">
        <f>Road_freight!E70</f>
        <v>BEV</v>
      </c>
      <c r="E207">
        <f>Road_freight!F70</f>
        <v>2030</v>
      </c>
      <c r="F207" t="str">
        <f>Road_freight!G70</f>
        <v>non-energy</v>
      </c>
      <c r="G207">
        <f>Road_freight!J70</f>
        <v>0.6150318228524273</v>
      </c>
      <c r="H207" t="str">
        <f>Road_freight!I70</f>
        <v>CORE</v>
      </c>
    </row>
    <row r="208" spans="1:8" x14ac:dyDescent="0.25">
      <c r="A208" t="str">
        <f>Road_freight!B71</f>
        <v>Thailand</v>
      </c>
      <c r="B208" t="str">
        <f>Road_freight!C71</f>
        <v>trn_freight_road</v>
      </c>
      <c r="C208" t="str">
        <f>Road_freight!D71</f>
        <v>Heavy truck</v>
      </c>
      <c r="D208" t="str">
        <f>Road_freight!E71</f>
        <v>BEV</v>
      </c>
      <c r="E208">
        <f>Road_freight!F71</f>
        <v>2035</v>
      </c>
      <c r="F208" t="str">
        <f>Road_freight!G71</f>
        <v>non-energy</v>
      </c>
      <c r="G208">
        <f>Road_freight!J71</f>
        <v>0.54753958274219594</v>
      </c>
      <c r="H208" t="str">
        <f>Road_freight!I71</f>
        <v>CORE</v>
      </c>
    </row>
    <row r="209" spans="1:8" x14ac:dyDescent="0.25">
      <c r="A209" t="str">
        <f>Road_freight!B72</f>
        <v>Thailand</v>
      </c>
      <c r="B209" t="str">
        <f>Road_freight!C72</f>
        <v>trn_freight_road</v>
      </c>
      <c r="C209" t="str">
        <f>Road_freight!D72</f>
        <v>Heavy truck</v>
      </c>
      <c r="D209" t="str">
        <f>Road_freight!E72</f>
        <v>BEV</v>
      </c>
      <c r="E209">
        <f>Road_freight!F72</f>
        <v>2040</v>
      </c>
      <c r="F209" t="str">
        <f>Road_freight!G72</f>
        <v>non-energy</v>
      </c>
      <c r="G209">
        <f>Road_freight!J72</f>
        <v>0.48745379268193234</v>
      </c>
      <c r="H209" t="str">
        <f>Road_freight!I72</f>
        <v>CORE</v>
      </c>
    </row>
    <row r="210" spans="1:8" x14ac:dyDescent="0.25">
      <c r="A210" t="str">
        <f>Road_freight!B73</f>
        <v>Thailand</v>
      </c>
      <c r="B210" t="str">
        <f>Road_freight!C73</f>
        <v>trn_freight_road</v>
      </c>
      <c r="C210" t="str">
        <f>Road_freight!D73</f>
        <v>Heavy truck</v>
      </c>
      <c r="D210" t="str">
        <f>Road_freight!E73</f>
        <v>BEV</v>
      </c>
      <c r="E210">
        <f>Road_freight!F73</f>
        <v>2045</v>
      </c>
      <c r="F210" t="str">
        <f>Road_freight!G73</f>
        <v>non-energy</v>
      </c>
      <c r="G210">
        <f>Road_freight!J73</f>
        <v>0.43396168512601829</v>
      </c>
      <c r="H210" t="str">
        <f>Road_freight!I73</f>
        <v>CORE</v>
      </c>
    </row>
    <row r="211" spans="1:8" x14ac:dyDescent="0.25">
      <c r="A211" t="str">
        <f>Road_freight!B74</f>
        <v>Thailand</v>
      </c>
      <c r="B211" t="str">
        <f>Road_freight!C74</f>
        <v>trn_freight_road</v>
      </c>
      <c r="C211" t="str">
        <f>Road_freight!D74</f>
        <v>Heavy truck</v>
      </c>
      <c r="D211" t="str">
        <f>Road_freight!E74</f>
        <v>BEV</v>
      </c>
      <c r="E211">
        <f>Road_freight!F74</f>
        <v>2050</v>
      </c>
      <c r="F211" t="str">
        <f>Road_freight!G74</f>
        <v>non-energy</v>
      </c>
      <c r="G211">
        <f>Road_freight!J74</f>
        <v>0.38633968385244594</v>
      </c>
      <c r="H211" t="str">
        <f>Road_freight!I74</f>
        <v>CORE</v>
      </c>
    </row>
    <row r="212" spans="1:8" x14ac:dyDescent="0.25">
      <c r="A212" t="str">
        <f>Road_freight!B75</f>
        <v>Thailand</v>
      </c>
      <c r="B212" t="str">
        <f>Road_freight!C75</f>
        <v>trn_freight_road</v>
      </c>
      <c r="C212" t="str">
        <f>Road_freight!D75</f>
        <v>Heavy truck</v>
      </c>
      <c r="D212" t="str">
        <f>Road_freight!E75</f>
        <v>BEV</v>
      </c>
      <c r="E212">
        <f>Road_freight!F75</f>
        <v>2055</v>
      </c>
      <c r="F212" t="str">
        <f>Road_freight!G75</f>
        <v>non-energy</v>
      </c>
      <c r="G212">
        <f>Road_freight!J75</f>
        <v>0.34394361630304915</v>
      </c>
      <c r="H212" t="str">
        <f>Road_freight!I75</f>
        <v>CORE</v>
      </c>
    </row>
    <row r="213" spans="1:8" x14ac:dyDescent="0.25">
      <c r="A213" t="str">
        <f>Road_freight!B76</f>
        <v>Thailand</v>
      </c>
      <c r="B213" t="str">
        <f>Road_freight!C76</f>
        <v>trn_freight_road</v>
      </c>
      <c r="C213" t="str">
        <f>Road_freight!D76</f>
        <v>Heavy truck</v>
      </c>
      <c r="D213" t="str">
        <f>Road_freight!E76</f>
        <v>BEV</v>
      </c>
      <c r="E213">
        <f>Road_freight!F76</f>
        <v>2060</v>
      </c>
      <c r="F213" t="str">
        <f>Road_freight!G76</f>
        <v>non-energy</v>
      </c>
      <c r="G213">
        <f>Road_freight!J76</f>
        <v>0.30620000000000036</v>
      </c>
      <c r="H213" t="str">
        <f>Road_freight!I76</f>
        <v>CORE</v>
      </c>
    </row>
    <row r="214" spans="1:8" x14ac:dyDescent="0.25">
      <c r="A214" t="str">
        <f>Road_freight!B77</f>
        <v>Thailand</v>
      </c>
      <c r="B214" t="str">
        <f>Road_freight!C77</f>
        <v>trn_freight_road</v>
      </c>
      <c r="C214" t="str">
        <f>Road_freight!D77</f>
        <v>Heavy truck</v>
      </c>
      <c r="D214" t="str">
        <f>Road_freight!E77</f>
        <v>BEV</v>
      </c>
      <c r="E214">
        <f>Road_freight!F77</f>
        <v>2065</v>
      </c>
      <c r="F214" t="str">
        <f>Road_freight!G77</f>
        <v>non-energy</v>
      </c>
      <c r="G214">
        <f>Road_freight!J77</f>
        <v>0.30620000000000003</v>
      </c>
      <c r="H214" t="str">
        <f>Road_freight!I77</f>
        <v>CORE</v>
      </c>
    </row>
    <row r="215" spans="1:8" x14ac:dyDescent="0.25">
      <c r="A215" t="str">
        <f>Road_freight!B78</f>
        <v>Thailand</v>
      </c>
      <c r="B215" t="str">
        <f>Road_freight!C78</f>
        <v>trn_freight_road</v>
      </c>
      <c r="C215" t="str">
        <f>Road_freight!D78</f>
        <v>Heavy truck</v>
      </c>
      <c r="D215" t="str">
        <f>Road_freight!E78</f>
        <v>BEV</v>
      </c>
      <c r="E215">
        <f>Road_freight!F78</f>
        <v>2070</v>
      </c>
      <c r="F215" t="str">
        <f>Road_freight!G78</f>
        <v>non-energy</v>
      </c>
      <c r="G215">
        <f>Road_freight!J78</f>
        <v>0.30620000000000003</v>
      </c>
      <c r="H215" t="str">
        <f>Road_freight!I78</f>
        <v>CORE</v>
      </c>
    </row>
    <row r="216" spans="1:8" x14ac:dyDescent="0.25">
      <c r="A216" t="str">
        <f>Road_freight!B79</f>
        <v>Thailand</v>
      </c>
      <c r="B216" t="str">
        <f>Road_freight!C79</f>
        <v>trn_freight_road</v>
      </c>
      <c r="C216" t="str">
        <f>Road_freight!D79</f>
        <v>Heavy truck</v>
      </c>
      <c r="D216" t="str">
        <f>Road_freight!E79</f>
        <v>BEV</v>
      </c>
      <c r="E216">
        <f>Road_freight!F79</f>
        <v>2075</v>
      </c>
      <c r="F216" t="str">
        <f>Road_freight!G79</f>
        <v>non-energy</v>
      </c>
      <c r="G216">
        <f>Road_freight!J79</f>
        <v>0.30620000000000003</v>
      </c>
      <c r="H216" t="str">
        <f>Road_freight!I79</f>
        <v>CORE</v>
      </c>
    </row>
    <row r="217" spans="1:8" x14ac:dyDescent="0.25">
      <c r="A217" t="str">
        <f>Road_freight!B80</f>
        <v>Thailand</v>
      </c>
      <c r="B217" t="str">
        <f>Road_freight!C80</f>
        <v>trn_freight_road</v>
      </c>
      <c r="C217" t="str">
        <f>Road_freight!D80</f>
        <v>Heavy truck</v>
      </c>
      <c r="D217" t="str">
        <f>Road_freight!E80</f>
        <v>BEV</v>
      </c>
      <c r="E217">
        <f>Road_freight!F80</f>
        <v>2080</v>
      </c>
      <c r="F217" t="str">
        <f>Road_freight!G80</f>
        <v>non-energy</v>
      </c>
      <c r="G217">
        <f>Road_freight!J80</f>
        <v>0.30620000000000003</v>
      </c>
      <c r="H217" t="str">
        <f>Road_freight!I80</f>
        <v>CORE</v>
      </c>
    </row>
    <row r="218" spans="1:8" x14ac:dyDescent="0.25">
      <c r="A218" t="str">
        <f>Road_freight!B81</f>
        <v>Thailand</v>
      </c>
      <c r="B218" t="str">
        <f>Road_freight!C81</f>
        <v>trn_freight_road</v>
      </c>
      <c r="C218" t="str">
        <f>Road_freight!D81</f>
        <v>Heavy truck</v>
      </c>
      <c r="D218" t="str">
        <f>Road_freight!E81</f>
        <v>BEV</v>
      </c>
      <c r="E218">
        <f>Road_freight!F81</f>
        <v>2085</v>
      </c>
      <c r="F218" t="str">
        <f>Road_freight!G81</f>
        <v>non-energy</v>
      </c>
      <c r="G218">
        <f>Road_freight!J81</f>
        <v>0.30620000000000003</v>
      </c>
      <c r="H218" t="str">
        <f>Road_freight!I81</f>
        <v>CORE</v>
      </c>
    </row>
    <row r="219" spans="1:8" x14ac:dyDescent="0.25">
      <c r="A219" t="str">
        <f>Road_freight!B82</f>
        <v>Thailand</v>
      </c>
      <c r="B219" t="str">
        <f>Road_freight!C82</f>
        <v>trn_freight_road</v>
      </c>
      <c r="C219" t="str">
        <f>Road_freight!D82</f>
        <v>Heavy truck</v>
      </c>
      <c r="D219" t="str">
        <f>Road_freight!E82</f>
        <v>BEV</v>
      </c>
      <c r="E219">
        <f>Road_freight!F82</f>
        <v>2090</v>
      </c>
      <c r="F219" t="str">
        <f>Road_freight!G82</f>
        <v>non-energy</v>
      </c>
      <c r="G219">
        <f>Road_freight!J82</f>
        <v>0.30620000000000003</v>
      </c>
      <c r="H219" t="str">
        <f>Road_freight!I82</f>
        <v>CORE</v>
      </c>
    </row>
    <row r="220" spans="1:8" x14ac:dyDescent="0.25">
      <c r="A220" t="str">
        <f>Road_freight!B83</f>
        <v>Thailand</v>
      </c>
      <c r="B220" t="str">
        <f>Road_freight!C83</f>
        <v>trn_freight_road</v>
      </c>
      <c r="C220" t="str">
        <f>Road_freight!D83</f>
        <v>Heavy truck</v>
      </c>
      <c r="D220" t="str">
        <f>Road_freight!E83</f>
        <v>BEV</v>
      </c>
      <c r="E220">
        <f>Road_freight!F83</f>
        <v>2095</v>
      </c>
      <c r="F220" t="str">
        <f>Road_freight!G83</f>
        <v>non-energy</v>
      </c>
      <c r="G220">
        <f>Road_freight!J83</f>
        <v>0.30620000000000003</v>
      </c>
      <c r="H220" t="str">
        <f>Road_freight!I83</f>
        <v>CORE</v>
      </c>
    </row>
    <row r="221" spans="1:8" x14ac:dyDescent="0.25">
      <c r="A221" t="str">
        <f>Road_freight!B84</f>
        <v>Thailand</v>
      </c>
      <c r="B221" t="str">
        <f>Road_freight!C84</f>
        <v>trn_freight_road</v>
      </c>
      <c r="C221" t="str">
        <f>Road_freight!D84</f>
        <v>Heavy truck</v>
      </c>
      <c r="D221" t="str">
        <f>Road_freight!E84</f>
        <v>BEV</v>
      </c>
      <c r="E221">
        <f>Road_freight!F84</f>
        <v>2100</v>
      </c>
      <c r="F221" t="str">
        <f>Road_freight!G84</f>
        <v>non-energy</v>
      </c>
      <c r="G221">
        <f>Road_freight!J84</f>
        <v>0.30620000000000003</v>
      </c>
      <c r="H221" t="str">
        <f>Road_freight!I84</f>
        <v>CORE</v>
      </c>
    </row>
    <row r="222" spans="1:8" x14ac:dyDescent="0.25">
      <c r="A222" t="str">
        <f>Bus!A2</f>
        <v>South Asia</v>
      </c>
      <c r="B222" t="str">
        <f>Bus!B2</f>
        <v>trn_pass_road</v>
      </c>
      <c r="C222" t="str">
        <f>Bus!C2</f>
        <v>Bus</v>
      </c>
      <c r="D222" t="str">
        <f>Bus!D2</f>
        <v>BEV</v>
      </c>
      <c r="E222">
        <f>Bus!E2</f>
        <v>1975</v>
      </c>
      <c r="F222" t="str">
        <f>Bus!F2</f>
        <v>non-energy</v>
      </c>
      <c r="G222">
        <f>Bus!G2</f>
        <v>1.9075</v>
      </c>
      <c r="H222" t="str">
        <f>Bus!H2</f>
        <v>CORE</v>
      </c>
    </row>
    <row r="223" spans="1:8" x14ac:dyDescent="0.25">
      <c r="A223" t="str">
        <f>Bus!A3</f>
        <v>South Asia</v>
      </c>
      <c r="B223" t="str">
        <f>Bus!B3</f>
        <v>trn_pass_road</v>
      </c>
      <c r="C223" t="str">
        <f>Bus!C3</f>
        <v>Bus</v>
      </c>
      <c r="D223" t="str">
        <f>Bus!D3</f>
        <v>BEV</v>
      </c>
      <c r="E223">
        <f>Bus!E3</f>
        <v>1990</v>
      </c>
      <c r="F223" t="str">
        <f>Bus!F3</f>
        <v>non-energy</v>
      </c>
      <c r="G223">
        <f>Bus!G3</f>
        <v>1.9075</v>
      </c>
      <c r="H223" t="str">
        <f>Bus!H3</f>
        <v>CORE</v>
      </c>
    </row>
    <row r="224" spans="1:8" x14ac:dyDescent="0.25">
      <c r="A224" t="str">
        <f>Bus!A4</f>
        <v>South Asia</v>
      </c>
      <c r="B224" t="str">
        <f>Bus!B4</f>
        <v>trn_pass_road</v>
      </c>
      <c r="C224" t="str">
        <f>Bus!C4</f>
        <v>Bus</v>
      </c>
      <c r="D224" t="str">
        <f>Bus!D4</f>
        <v>BEV</v>
      </c>
      <c r="E224">
        <f>Bus!E4</f>
        <v>2005</v>
      </c>
      <c r="F224" t="str">
        <f>Bus!F4</f>
        <v>non-energy</v>
      </c>
      <c r="G224">
        <f>Bus!G4</f>
        <v>1.9075</v>
      </c>
      <c r="H224" t="str">
        <f>Bus!H4</f>
        <v>CORE</v>
      </c>
    </row>
    <row r="225" spans="1:8" x14ac:dyDescent="0.25">
      <c r="A225" t="str">
        <f>Bus!A5</f>
        <v>South Asia</v>
      </c>
      <c r="B225" t="str">
        <f>Bus!B5</f>
        <v>trn_pass_road</v>
      </c>
      <c r="C225" t="str">
        <f>Bus!C5</f>
        <v>Bus</v>
      </c>
      <c r="D225" t="str">
        <f>Bus!D5</f>
        <v>BEV</v>
      </c>
      <c r="E225">
        <f>Bus!E5</f>
        <v>2010</v>
      </c>
      <c r="F225" t="str">
        <f>Bus!F5</f>
        <v>non-energy</v>
      </c>
      <c r="G225">
        <f>Bus!G5</f>
        <v>1.8152999999999999</v>
      </c>
      <c r="H225" t="str">
        <f>Bus!H5</f>
        <v>CORE</v>
      </c>
    </row>
    <row r="226" spans="1:8" x14ac:dyDescent="0.25">
      <c r="A226" t="str">
        <f>Bus!A6</f>
        <v>South Asia</v>
      </c>
      <c r="B226" t="str">
        <f>Bus!B6</f>
        <v>trn_pass_road</v>
      </c>
      <c r="C226" t="str">
        <f>Bus!C6</f>
        <v>Bus</v>
      </c>
      <c r="D226" t="str">
        <f>Bus!D6</f>
        <v>BEV</v>
      </c>
      <c r="E226">
        <f>Bus!E6</f>
        <v>2015</v>
      </c>
      <c r="F226" t="str">
        <f>Bus!F6</f>
        <v>non-energy</v>
      </c>
      <c r="G226">
        <f>Bus!G6</f>
        <v>1.7231000000000001</v>
      </c>
      <c r="H226" t="str">
        <f>Bus!H6</f>
        <v>CORE</v>
      </c>
    </row>
    <row r="227" spans="1:8" x14ac:dyDescent="0.25">
      <c r="A227" t="str">
        <f>Bus!A7</f>
        <v>South Asia</v>
      </c>
      <c r="B227" t="str">
        <f>Bus!B7</f>
        <v>trn_pass_road</v>
      </c>
      <c r="C227" t="str">
        <f>Bus!C7</f>
        <v>Bus</v>
      </c>
      <c r="D227" t="str">
        <f>Bus!D7</f>
        <v>BEV</v>
      </c>
      <c r="E227">
        <f>Bus!E7</f>
        <v>2020</v>
      </c>
      <c r="F227" t="str">
        <f>Bus!F7</f>
        <v>non-energy</v>
      </c>
      <c r="G227">
        <f>Bus!G7</f>
        <v>1.6376999999999999</v>
      </c>
      <c r="H227" t="str">
        <f>Bus!H7</f>
        <v>CORE</v>
      </c>
    </row>
    <row r="228" spans="1:8" x14ac:dyDescent="0.25">
      <c r="A228" t="str">
        <f>Bus!A8</f>
        <v>South Asia</v>
      </c>
      <c r="B228" t="str">
        <f>Bus!B8</f>
        <v>trn_pass_road</v>
      </c>
      <c r="C228" t="str">
        <f>Bus!C8</f>
        <v>Bus</v>
      </c>
      <c r="D228" t="str">
        <f>Bus!D8</f>
        <v>BEV</v>
      </c>
      <c r="E228">
        <f>Bus!E8</f>
        <v>2025</v>
      </c>
      <c r="F228" t="str">
        <f>Bus!F8</f>
        <v>non-energy</v>
      </c>
      <c r="G228">
        <f>Bus!G8</f>
        <v>1.4863423396059199</v>
      </c>
      <c r="H228" t="str">
        <f>Bus!H8</f>
        <v>CORE</v>
      </c>
    </row>
    <row r="229" spans="1:8" x14ac:dyDescent="0.25">
      <c r="A229" t="str">
        <f>Bus!A9</f>
        <v>South Asia</v>
      </c>
      <c r="B229" t="str">
        <f>Bus!B9</f>
        <v>trn_pass_road</v>
      </c>
      <c r="C229" t="str">
        <f>Bus!C9</f>
        <v>Bus</v>
      </c>
      <c r="D229" t="str">
        <f>Bus!D9</f>
        <v>BEV</v>
      </c>
      <c r="E229">
        <f>Bus!E9</f>
        <v>2030</v>
      </c>
      <c r="F229" t="str">
        <f>Bus!F9</f>
        <v>non-energy</v>
      </c>
      <c r="G229">
        <f>Bus!G9</f>
        <v>1.348973286014044</v>
      </c>
      <c r="H229" t="str">
        <f>Bus!H9</f>
        <v>CORE</v>
      </c>
    </row>
    <row r="230" spans="1:8" x14ac:dyDescent="0.25">
      <c r="A230" t="str">
        <f>Bus!A10</f>
        <v>South Asia</v>
      </c>
      <c r="B230" t="str">
        <f>Bus!B10</f>
        <v>trn_pass_road</v>
      </c>
      <c r="C230" t="str">
        <f>Bus!C10</f>
        <v>Bus</v>
      </c>
      <c r="D230" t="str">
        <f>Bus!D10</f>
        <v>BEV</v>
      </c>
      <c r="E230">
        <f>Bus!E10</f>
        <v>2035</v>
      </c>
      <c r="F230" t="str">
        <f>Bus!F10</f>
        <v>non-energy</v>
      </c>
      <c r="G230">
        <f>Bus!G10</f>
        <v>1.2242999999999999</v>
      </c>
      <c r="H230" t="str">
        <f>Bus!H10</f>
        <v>CORE</v>
      </c>
    </row>
    <row r="231" spans="1:8" x14ac:dyDescent="0.25">
      <c r="A231" t="str">
        <f>Bus!A11</f>
        <v>South Asia</v>
      </c>
      <c r="B231" t="str">
        <f>Bus!B11</f>
        <v>trn_pass_road</v>
      </c>
      <c r="C231" t="str">
        <f>Bus!C11</f>
        <v>Bus</v>
      </c>
      <c r="D231" t="str">
        <f>Bus!D11</f>
        <v>BEV</v>
      </c>
      <c r="E231">
        <f>Bus!E11</f>
        <v>2040</v>
      </c>
      <c r="F231" t="str">
        <f>Bus!F11</f>
        <v>non-energy</v>
      </c>
      <c r="G231">
        <f>Bus!G11</f>
        <v>1.2242999999999999</v>
      </c>
      <c r="H231" t="str">
        <f>Bus!H11</f>
        <v>CORE</v>
      </c>
    </row>
    <row r="232" spans="1:8" x14ac:dyDescent="0.25">
      <c r="A232" t="str">
        <f>Bus!A12</f>
        <v>South Asia</v>
      </c>
      <c r="B232" t="str">
        <f>Bus!B12</f>
        <v>trn_pass_road</v>
      </c>
      <c r="C232" t="str">
        <f>Bus!C12</f>
        <v>Bus</v>
      </c>
      <c r="D232" t="str">
        <f>Bus!D12</f>
        <v>BEV</v>
      </c>
      <c r="E232">
        <f>Bus!E12</f>
        <v>2045</v>
      </c>
      <c r="F232" t="str">
        <f>Bus!F12</f>
        <v>non-energy</v>
      </c>
      <c r="G232">
        <f>Bus!G12</f>
        <v>1.2242999999999999</v>
      </c>
      <c r="H232" t="str">
        <f>Bus!H12</f>
        <v>CORE</v>
      </c>
    </row>
    <row r="233" spans="1:8" x14ac:dyDescent="0.25">
      <c r="A233" t="str">
        <f>Bus!A13</f>
        <v>South Asia</v>
      </c>
      <c r="B233" t="str">
        <f>Bus!B13</f>
        <v>trn_pass_road</v>
      </c>
      <c r="C233" t="str">
        <f>Bus!C13</f>
        <v>Bus</v>
      </c>
      <c r="D233" t="str">
        <f>Bus!D13</f>
        <v>BEV</v>
      </c>
      <c r="E233">
        <f>Bus!E13</f>
        <v>2050</v>
      </c>
      <c r="F233" t="str">
        <f>Bus!F13</f>
        <v>non-energy</v>
      </c>
      <c r="G233">
        <f>Bus!G13</f>
        <v>1.2242999999999999</v>
      </c>
      <c r="H233" t="str">
        <f>Bus!H13</f>
        <v>CORE</v>
      </c>
    </row>
    <row r="234" spans="1:8" x14ac:dyDescent="0.25">
      <c r="A234" t="str">
        <f>Bus!A14</f>
        <v>South Asia</v>
      </c>
      <c r="B234" t="str">
        <f>Bus!B14</f>
        <v>trn_pass_road</v>
      </c>
      <c r="C234" t="str">
        <f>Bus!C14</f>
        <v>Bus</v>
      </c>
      <c r="D234" t="str">
        <f>Bus!D14</f>
        <v>BEV</v>
      </c>
      <c r="E234">
        <v>2055</v>
      </c>
      <c r="F234" t="str">
        <f>Bus!F14</f>
        <v>non-energy</v>
      </c>
      <c r="G234">
        <f>G233</f>
        <v>1.2242999999999999</v>
      </c>
      <c r="H234" t="s">
        <v>13</v>
      </c>
    </row>
    <row r="235" spans="1:8" x14ac:dyDescent="0.25">
      <c r="A235" t="str">
        <f>Bus!A15</f>
        <v>South Asia</v>
      </c>
      <c r="B235" t="str">
        <f>Bus!B15</f>
        <v>trn_pass_road</v>
      </c>
      <c r="C235" t="str">
        <f>Bus!C15</f>
        <v>Bus</v>
      </c>
      <c r="D235" t="str">
        <f>Bus!D15</f>
        <v>BEV</v>
      </c>
      <c r="E235">
        <v>2060</v>
      </c>
      <c r="F235" t="str">
        <f>Bus!F15</f>
        <v>non-energy</v>
      </c>
      <c r="G235">
        <f t="shared" ref="G235:G243" si="0">G234</f>
        <v>1.2242999999999999</v>
      </c>
      <c r="H235" t="s">
        <v>13</v>
      </c>
    </row>
    <row r="236" spans="1:8" x14ac:dyDescent="0.25">
      <c r="A236" t="str">
        <f>Bus!A16</f>
        <v>South Asia</v>
      </c>
      <c r="B236" t="str">
        <f>Bus!B16</f>
        <v>trn_pass_road</v>
      </c>
      <c r="C236" t="str">
        <f>Bus!C16</f>
        <v>Bus</v>
      </c>
      <c r="D236" t="str">
        <f>Bus!D16</f>
        <v>BEV</v>
      </c>
      <c r="E236">
        <v>2065</v>
      </c>
      <c r="F236" t="str">
        <f>Bus!F16</f>
        <v>non-energy</v>
      </c>
      <c r="G236">
        <f t="shared" si="0"/>
        <v>1.2242999999999999</v>
      </c>
      <c r="H236" t="s">
        <v>13</v>
      </c>
    </row>
    <row r="237" spans="1:8" x14ac:dyDescent="0.25">
      <c r="A237" t="str">
        <f>Bus!A17</f>
        <v>South Asia</v>
      </c>
      <c r="B237" t="str">
        <f>Bus!B17</f>
        <v>trn_pass_road</v>
      </c>
      <c r="C237" t="str">
        <f>Bus!C17</f>
        <v>Bus</v>
      </c>
      <c r="D237" t="str">
        <f>Bus!D17</f>
        <v>BEV</v>
      </c>
      <c r="E237">
        <v>2070</v>
      </c>
      <c r="F237" t="str">
        <f>Bus!F17</f>
        <v>non-energy</v>
      </c>
      <c r="G237">
        <f t="shared" si="0"/>
        <v>1.2242999999999999</v>
      </c>
      <c r="H237" t="s">
        <v>13</v>
      </c>
    </row>
    <row r="238" spans="1:8" x14ac:dyDescent="0.25">
      <c r="A238" t="str">
        <f>Bus!A18</f>
        <v>South Asia</v>
      </c>
      <c r="B238" t="str">
        <f>Bus!B18</f>
        <v>trn_pass_road</v>
      </c>
      <c r="C238" t="str">
        <f>Bus!C18</f>
        <v>Bus</v>
      </c>
      <c r="D238" t="str">
        <f>Bus!D18</f>
        <v>BEV</v>
      </c>
      <c r="E238">
        <v>2075</v>
      </c>
      <c r="F238" t="str">
        <f>Bus!F18</f>
        <v>non-energy</v>
      </c>
      <c r="G238">
        <f t="shared" si="0"/>
        <v>1.2242999999999999</v>
      </c>
      <c r="H238" t="s">
        <v>13</v>
      </c>
    </row>
    <row r="239" spans="1:8" x14ac:dyDescent="0.25">
      <c r="A239" t="str">
        <f>Bus!A19</f>
        <v>South Asia</v>
      </c>
      <c r="B239" t="str">
        <f>Bus!B19</f>
        <v>trn_pass_road</v>
      </c>
      <c r="C239" t="str">
        <f>Bus!C19</f>
        <v>Bus</v>
      </c>
      <c r="D239" t="str">
        <f>Bus!D19</f>
        <v>BEV</v>
      </c>
      <c r="E239">
        <v>2080</v>
      </c>
      <c r="F239" t="str">
        <f>Bus!F19</f>
        <v>non-energy</v>
      </c>
      <c r="G239">
        <f t="shared" si="0"/>
        <v>1.2242999999999999</v>
      </c>
      <c r="H239" t="s">
        <v>13</v>
      </c>
    </row>
    <row r="240" spans="1:8" x14ac:dyDescent="0.25">
      <c r="A240" t="str">
        <f>Bus!A20</f>
        <v>South Asia</v>
      </c>
      <c r="B240" t="str">
        <f>Bus!B20</f>
        <v>trn_pass_road</v>
      </c>
      <c r="C240" t="str">
        <f>Bus!C20</f>
        <v>Bus</v>
      </c>
      <c r="D240" t="str">
        <f>Bus!D20</f>
        <v>BEV</v>
      </c>
      <c r="E240">
        <v>2085</v>
      </c>
      <c r="F240" t="str">
        <f>Bus!F20</f>
        <v>non-energy</v>
      </c>
      <c r="G240">
        <f t="shared" si="0"/>
        <v>1.2242999999999999</v>
      </c>
      <c r="H240" t="s">
        <v>13</v>
      </c>
    </row>
    <row r="241" spans="1:8" x14ac:dyDescent="0.25">
      <c r="A241" t="str">
        <f>Bus!A21</f>
        <v>South Asia</v>
      </c>
      <c r="B241" t="str">
        <f>Bus!B21</f>
        <v>trn_pass_road</v>
      </c>
      <c r="C241" t="str">
        <f>Bus!C21</f>
        <v>Bus</v>
      </c>
      <c r="D241" t="str">
        <f>Bus!D21</f>
        <v>BEV</v>
      </c>
      <c r="E241">
        <v>2090</v>
      </c>
      <c r="F241" t="str">
        <f>Bus!F21</f>
        <v>non-energy</v>
      </c>
      <c r="G241">
        <f t="shared" si="0"/>
        <v>1.2242999999999999</v>
      </c>
      <c r="H241" t="s">
        <v>13</v>
      </c>
    </row>
    <row r="242" spans="1:8" x14ac:dyDescent="0.25">
      <c r="A242" t="str">
        <f>Bus!A22</f>
        <v>South Asia</v>
      </c>
      <c r="B242" t="str">
        <f>Bus!B22</f>
        <v>trn_pass_road</v>
      </c>
      <c r="C242" t="str">
        <f>Bus!C22</f>
        <v>Bus</v>
      </c>
      <c r="D242" t="str">
        <f>Bus!D22</f>
        <v>BEV</v>
      </c>
      <c r="E242">
        <v>2095</v>
      </c>
      <c r="F242" t="str">
        <f>Bus!F22</f>
        <v>non-energy</v>
      </c>
      <c r="G242">
        <f t="shared" si="0"/>
        <v>1.2242999999999999</v>
      </c>
      <c r="H242" t="s">
        <v>13</v>
      </c>
    </row>
    <row r="243" spans="1:8" x14ac:dyDescent="0.25">
      <c r="A243" t="str">
        <f>Bus!A23</f>
        <v>South Asia</v>
      </c>
      <c r="B243" t="str">
        <f>Bus!B23</f>
        <v>trn_pass_road</v>
      </c>
      <c r="C243" t="str">
        <f>Bus!C23</f>
        <v>Bus</v>
      </c>
      <c r="D243" t="str">
        <f>Bus!D23</f>
        <v>BEV</v>
      </c>
      <c r="E243">
        <v>2100</v>
      </c>
      <c r="F243" t="str">
        <f>Bus!F23</f>
        <v>non-energy</v>
      </c>
      <c r="G243">
        <f t="shared" si="0"/>
        <v>1.2242999999999999</v>
      </c>
      <c r="H24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Bus</vt:lpstr>
      <vt:lpstr>4W_passenger</vt:lpstr>
      <vt:lpstr>2W_3W_passenger</vt:lpstr>
      <vt:lpstr>Road_freight</vt:lpstr>
      <vt:lpstr>EV_Subsidies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Taryn Waite</dc:creator>
  <cp:lastModifiedBy>Waite, Taryn R</cp:lastModifiedBy>
  <dcterms:created xsi:type="dcterms:W3CDTF">2021-06-02T18:06:01Z</dcterms:created>
  <dcterms:modified xsi:type="dcterms:W3CDTF">2022-04-08T20:51:57Z</dcterms:modified>
</cp:coreProperties>
</file>