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andajiang/Desktop/DSO 562/Project3/"/>
    </mc:Choice>
  </mc:AlternateContent>
  <xr:revisionPtr revIDLastSave="0" documentId="13_ncr:9_{96AB39BA-A53F-9A4B-9382-0D1DB50E16BE}" xr6:coauthVersionLast="46" xr6:coauthVersionMax="46" xr10:uidLastSave="{00000000-0000-0000-0000-000000000000}"/>
  <bookViews>
    <workbookView xWindow="9760" yWindow="460" windowWidth="28040" windowHeight="15960" activeTab="2" xr2:uid="{00000000-000D-0000-FFFF-FFFF00000000}"/>
  </bookViews>
  <sheets>
    <sheet name="train_table" sheetId="1" r:id="rId1"/>
    <sheet name="test_table" sheetId="2" r:id="rId2"/>
    <sheet name="oot_table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6" i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C3" i="1"/>
  <c r="J25" i="3"/>
  <c r="L25" i="3" s="1"/>
  <c r="I25" i="3"/>
  <c r="N25" i="3" s="1"/>
  <c r="H25" i="3"/>
  <c r="J24" i="3"/>
  <c r="L24" i="3" s="1"/>
  <c r="I24" i="3"/>
  <c r="K24" i="3" s="1"/>
  <c r="H24" i="3"/>
  <c r="N23" i="3"/>
  <c r="J23" i="3"/>
  <c r="L23" i="3" s="1"/>
  <c r="I23" i="3"/>
  <c r="K23" i="3" s="1"/>
  <c r="H23" i="3"/>
  <c r="J22" i="3"/>
  <c r="L22" i="3" s="1"/>
  <c r="I22" i="3"/>
  <c r="K22" i="3" s="1"/>
  <c r="H22" i="3"/>
  <c r="J21" i="3"/>
  <c r="L21" i="3" s="1"/>
  <c r="I21" i="3"/>
  <c r="K21" i="3" s="1"/>
  <c r="H21" i="3"/>
  <c r="J20" i="3"/>
  <c r="I20" i="3"/>
  <c r="K20" i="3" s="1"/>
  <c r="H20" i="3"/>
  <c r="J19" i="3"/>
  <c r="L19" i="3" s="1"/>
  <c r="I19" i="3"/>
  <c r="H19" i="3"/>
  <c r="J18" i="3"/>
  <c r="L18" i="3" s="1"/>
  <c r="I18" i="3"/>
  <c r="K18" i="3" s="1"/>
  <c r="H18" i="3"/>
  <c r="J17" i="3"/>
  <c r="L17" i="3" s="1"/>
  <c r="I17" i="3"/>
  <c r="N17" i="3" s="1"/>
  <c r="H17" i="3"/>
  <c r="J16" i="3"/>
  <c r="L16" i="3" s="1"/>
  <c r="I16" i="3"/>
  <c r="K16" i="3" s="1"/>
  <c r="H16" i="3"/>
  <c r="J15" i="3"/>
  <c r="L15" i="3" s="1"/>
  <c r="I15" i="3"/>
  <c r="K15" i="3" s="1"/>
  <c r="H15" i="3"/>
  <c r="J14" i="3"/>
  <c r="L14" i="3" s="1"/>
  <c r="I14" i="3"/>
  <c r="K14" i="3" s="1"/>
  <c r="H14" i="3"/>
  <c r="J13" i="3"/>
  <c r="L13" i="3" s="1"/>
  <c r="I13" i="3"/>
  <c r="H13" i="3"/>
  <c r="J12" i="3"/>
  <c r="I12" i="3"/>
  <c r="K12" i="3" s="1"/>
  <c r="H12" i="3"/>
  <c r="J11" i="3"/>
  <c r="L11" i="3" s="1"/>
  <c r="I11" i="3"/>
  <c r="H11" i="3"/>
  <c r="J10" i="3"/>
  <c r="L10" i="3" s="1"/>
  <c r="I10" i="3"/>
  <c r="K10" i="3" s="1"/>
  <c r="H10" i="3"/>
  <c r="J9" i="3"/>
  <c r="L9" i="3" s="1"/>
  <c r="I9" i="3"/>
  <c r="H9" i="3"/>
  <c r="J8" i="3"/>
  <c r="L8" i="3" s="1"/>
  <c r="I8" i="3"/>
  <c r="K8" i="3" s="1"/>
  <c r="H8" i="3"/>
  <c r="J7" i="3"/>
  <c r="L7" i="3" s="1"/>
  <c r="I7" i="3"/>
  <c r="K7" i="3" s="1"/>
  <c r="H7" i="3"/>
  <c r="J6" i="3"/>
  <c r="L6" i="3" s="1"/>
  <c r="I6" i="3"/>
  <c r="K6" i="3" s="1"/>
  <c r="H6" i="3"/>
  <c r="C3" i="3"/>
  <c r="I3" i="3" s="1"/>
  <c r="C3" i="2"/>
  <c r="I3" i="2" s="1"/>
  <c r="J25" i="2"/>
  <c r="L25" i="2" s="1"/>
  <c r="I25" i="2"/>
  <c r="J24" i="2"/>
  <c r="L24" i="2" s="1"/>
  <c r="I24" i="2"/>
  <c r="K24" i="2" s="1"/>
  <c r="J23" i="2"/>
  <c r="I23" i="2"/>
  <c r="K23" i="2" s="1"/>
  <c r="J22" i="2"/>
  <c r="L22" i="2" s="1"/>
  <c r="I22" i="2"/>
  <c r="J21" i="2"/>
  <c r="L21" i="2" s="1"/>
  <c r="I21" i="2"/>
  <c r="N21" i="2" s="1"/>
  <c r="J20" i="2"/>
  <c r="L20" i="2" s="1"/>
  <c r="I20" i="2"/>
  <c r="K20" i="2" s="1"/>
  <c r="J19" i="2"/>
  <c r="L19" i="2" s="1"/>
  <c r="I19" i="2"/>
  <c r="K19" i="2" s="1"/>
  <c r="J18" i="2"/>
  <c r="L18" i="2" s="1"/>
  <c r="I18" i="2"/>
  <c r="J17" i="2"/>
  <c r="L17" i="2" s="1"/>
  <c r="I17" i="2"/>
  <c r="N17" i="2" s="1"/>
  <c r="J16" i="2"/>
  <c r="L16" i="2" s="1"/>
  <c r="I16" i="2"/>
  <c r="K16" i="2" s="1"/>
  <c r="J15" i="2"/>
  <c r="L15" i="2" s="1"/>
  <c r="I15" i="2"/>
  <c r="K15" i="2" s="1"/>
  <c r="J14" i="2"/>
  <c r="L14" i="2" s="1"/>
  <c r="I14" i="2"/>
  <c r="J13" i="2"/>
  <c r="L13" i="2" s="1"/>
  <c r="I13" i="2"/>
  <c r="N13" i="2" s="1"/>
  <c r="J12" i="2"/>
  <c r="L12" i="2" s="1"/>
  <c r="I12" i="2"/>
  <c r="K12" i="2" s="1"/>
  <c r="J11" i="2"/>
  <c r="I11" i="2"/>
  <c r="K11" i="2" s="1"/>
  <c r="J10" i="2"/>
  <c r="L10" i="2" s="1"/>
  <c r="I10" i="2"/>
  <c r="J9" i="2"/>
  <c r="L9" i="2" s="1"/>
  <c r="I9" i="2"/>
  <c r="J8" i="2"/>
  <c r="L8" i="2" s="1"/>
  <c r="I8" i="2"/>
  <c r="K8" i="2" s="1"/>
  <c r="J7" i="2"/>
  <c r="L7" i="2" s="1"/>
  <c r="I7" i="2"/>
  <c r="J6" i="2"/>
  <c r="L6" i="2" s="1"/>
  <c r="I6" i="2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6" i="1"/>
  <c r="L6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M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7" i="1"/>
  <c r="K7" i="1" s="1"/>
  <c r="I6" i="1"/>
  <c r="K6" i="1" s="1"/>
  <c r="I3" i="1"/>
  <c r="M6" i="3" l="1"/>
  <c r="N23" i="2"/>
  <c r="N25" i="2"/>
  <c r="N10" i="2"/>
  <c r="N14" i="2"/>
  <c r="N18" i="2"/>
  <c r="N22" i="2"/>
  <c r="M13" i="1"/>
  <c r="M16" i="1"/>
  <c r="L23" i="2"/>
  <c r="N7" i="2"/>
  <c r="M11" i="1"/>
  <c r="N11" i="3"/>
  <c r="N9" i="3"/>
  <c r="N19" i="3"/>
  <c r="N21" i="3"/>
  <c r="N13" i="3"/>
  <c r="N8" i="3"/>
  <c r="N8" i="2"/>
  <c r="K13" i="2"/>
  <c r="M13" i="2" s="1"/>
  <c r="N11" i="2"/>
  <c r="N6" i="2"/>
  <c r="N9" i="2"/>
  <c r="N15" i="2"/>
  <c r="M8" i="1"/>
  <c r="M10" i="1"/>
  <c r="M19" i="1"/>
  <c r="M18" i="1"/>
  <c r="M25" i="1"/>
  <c r="M17" i="1"/>
  <c r="M9" i="1"/>
  <c r="M24" i="1"/>
  <c r="M23" i="1"/>
  <c r="N13" i="1"/>
  <c r="M16" i="3"/>
  <c r="M14" i="3"/>
  <c r="M21" i="3"/>
  <c r="M10" i="3"/>
  <c r="M18" i="3"/>
  <c r="M9" i="3"/>
  <c r="N7" i="3"/>
  <c r="N20" i="3"/>
  <c r="N15" i="3"/>
  <c r="N16" i="3"/>
  <c r="K13" i="3"/>
  <c r="M13" i="3" s="1"/>
  <c r="K9" i="3"/>
  <c r="K17" i="3"/>
  <c r="M17" i="3" s="1"/>
  <c r="N12" i="3"/>
  <c r="N18" i="3"/>
  <c r="K25" i="3"/>
  <c r="M25" i="3" s="1"/>
  <c r="M22" i="3"/>
  <c r="M24" i="3"/>
  <c r="M7" i="3"/>
  <c r="M15" i="3"/>
  <c r="M8" i="3"/>
  <c r="M23" i="3"/>
  <c r="N6" i="3"/>
  <c r="K11" i="3"/>
  <c r="M11" i="3" s="1"/>
  <c r="L12" i="3"/>
  <c r="M12" i="3" s="1"/>
  <c r="N14" i="3"/>
  <c r="K19" i="3"/>
  <c r="M19" i="3" s="1"/>
  <c r="L20" i="3"/>
  <c r="M20" i="3" s="1"/>
  <c r="N22" i="3"/>
  <c r="N24" i="3"/>
  <c r="N10" i="3"/>
  <c r="M19" i="2"/>
  <c r="M15" i="2"/>
  <c r="M23" i="2"/>
  <c r="L11" i="2"/>
  <c r="M11" i="2" s="1"/>
  <c r="K7" i="2"/>
  <c r="M7" i="2" s="1"/>
  <c r="K17" i="2"/>
  <c r="M17" i="2" s="1"/>
  <c r="N19" i="2"/>
  <c r="K21" i="2"/>
  <c r="M21" i="2" s="1"/>
  <c r="K9" i="2"/>
  <c r="M9" i="2" s="1"/>
  <c r="K25" i="2"/>
  <c r="M25" i="2" s="1"/>
  <c r="M16" i="2"/>
  <c r="M24" i="2"/>
  <c r="M12" i="2"/>
  <c r="M8" i="2"/>
  <c r="M20" i="2"/>
  <c r="N12" i="2"/>
  <c r="N16" i="2"/>
  <c r="N20" i="2"/>
  <c r="N24" i="2"/>
  <c r="K6" i="2"/>
  <c r="M6" i="2" s="1"/>
  <c r="K10" i="2"/>
  <c r="M10" i="2" s="1"/>
  <c r="K14" i="2"/>
  <c r="M14" i="2" s="1"/>
  <c r="K18" i="2"/>
  <c r="M18" i="2" s="1"/>
  <c r="K22" i="2"/>
  <c r="M22" i="2" s="1"/>
  <c r="M7" i="1"/>
  <c r="M6" i="1"/>
  <c r="M22" i="1"/>
  <c r="M14" i="1"/>
  <c r="M21" i="1"/>
  <c r="M20" i="1"/>
  <c r="M12" i="1"/>
  <c r="N11" i="1"/>
  <c r="N14" i="1"/>
  <c r="N21" i="1"/>
  <c r="N20" i="1"/>
  <c r="N10" i="1"/>
  <c r="N6" i="1"/>
  <c r="N18" i="1"/>
  <c r="N25" i="1"/>
  <c r="N17" i="1"/>
  <c r="N9" i="1"/>
  <c r="N24" i="1"/>
  <c r="N16" i="1"/>
  <c r="N8" i="1"/>
  <c r="N22" i="1"/>
  <c r="N12" i="1"/>
  <c r="N19" i="1"/>
  <c r="N23" i="1"/>
  <c r="N15" i="1"/>
  <c r="N7" i="1"/>
</calcChain>
</file>

<file path=xl/sharedStrings.xml><?xml version="1.0" encoding="utf-8"?>
<sst xmlns="http://purl.oclc.org/ooxml/spreadsheetml/main" count="60" uniqueCount="22">
  <si>
    <t>num_records</t>
  </si>
  <si>
    <t>num_good</t>
  </si>
  <si>
    <t>num_bad</t>
  </si>
  <si>
    <t>Bin Statistics</t>
  </si>
  <si>
    <t>Population Bin (%)</t>
  </si>
  <si>
    <t>Fraud Rate</t>
  </si>
  <si>
    <t>Training</t>
  </si>
  <si>
    <t>Cumulative Statistics</t>
  </si>
  <si>
    <t>Cumulative % goods</t>
  </si>
  <si>
    <t>Cumulative % bads</t>
  </si>
  <si>
    <t>KS</t>
  </si>
  <si>
    <t>FPR</t>
  </si>
  <si>
    <t>% good</t>
  </si>
  <si>
    <t>% bad</t>
  </si>
  <si>
    <t># Records</t>
  </si>
  <si>
    <t># goods</t>
  </si>
  <si>
    <t># bads</t>
  </si>
  <si>
    <t>Total # Records</t>
  </si>
  <si>
    <t>Total # Goods</t>
  </si>
  <si>
    <t>Total # Bads</t>
  </si>
  <si>
    <t>Testing</t>
  </si>
  <si>
    <t>OOT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</si>
</sst>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10" fontId="0" fillId="34" borderId="10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workbookViewId="0">
      <selection activeCell="C6" sqref="C6:D9"/>
    </sheetView>
  </sheetViews>
  <sheetFormatPr baseColWidth="10" defaultRowHeight="16" x14ac:dyDescent="0.2"/>
  <cols>
    <col min="2" max="2" width="9.83203125" customWidth="1"/>
    <col min="3" max="3" width="9.1640625" bestFit="1" customWidth="1"/>
    <col min="4" max="4" width="7.5" bestFit="1" customWidth="1"/>
    <col min="5" max="5" width="6.5" bestFit="1" customWidth="1"/>
    <col min="6" max="6" width="8.1640625" bestFit="1" customWidth="1"/>
    <col min="7" max="7" width="7.33203125" bestFit="1" customWidth="1"/>
    <col min="8" max="10" width="9.83203125" customWidth="1"/>
    <col min="11" max="11" width="10.33203125" customWidth="1"/>
    <col min="12" max="12" width="10.5" customWidth="1"/>
    <col min="13" max="13" width="7.1640625" bestFit="1" customWidth="1"/>
    <col min="14" max="14" width="7" customWidth="1"/>
  </cols>
  <sheetData>
    <row r="2" spans="2:14" x14ac:dyDescent="0.2">
      <c r="B2" s="3" t="s">
        <v>6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  <c r="K2" s="2"/>
      <c r="L2" s="2"/>
      <c r="M2" s="2"/>
      <c r="N2" s="2"/>
    </row>
    <row r="3" spans="2:14" x14ac:dyDescent="0.2">
      <c r="B3" s="3"/>
      <c r="C3" s="14">
        <f>E3+G3</f>
        <v>58779</v>
      </c>
      <c r="D3" s="14"/>
      <c r="E3" s="13">
        <v>58153</v>
      </c>
      <c r="F3" s="13"/>
      <c r="G3" s="13">
        <v>626</v>
      </c>
      <c r="H3" s="13"/>
      <c r="I3" s="11">
        <f>G3/C3</f>
        <v>1.0650062097007435E-2</v>
      </c>
      <c r="J3" s="11"/>
      <c r="K3" s="2"/>
      <c r="L3" s="2"/>
      <c r="M3" s="2"/>
      <c r="N3" s="2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9">
        <v>588</v>
      </c>
      <c r="D6" s="9">
        <v>143</v>
      </c>
      <c r="E6" s="9">
        <v>445</v>
      </c>
      <c r="F6" s="10">
        <v>0.24319727891156401</v>
      </c>
      <c r="G6" s="10">
        <v>0.75680272108843505</v>
      </c>
      <c r="H6" s="5">
        <f>SUM($C$6:$C6)</f>
        <v>588</v>
      </c>
      <c r="I6" s="5">
        <f>SUM($D$6:$D6)</f>
        <v>143</v>
      </c>
      <c r="J6" s="5">
        <f>SUM($E$6:$E6)</f>
        <v>445</v>
      </c>
      <c r="K6" s="6">
        <f t="shared" ref="K6:K25" si="0">I6/$E$3</f>
        <v>2.4590304885388544E-3</v>
      </c>
      <c r="L6" s="6">
        <f t="shared" ref="L6:L25" si="1">J6/$G$3</f>
        <v>0.71086261980830667</v>
      </c>
      <c r="M6" s="7">
        <f>L6-K6</f>
        <v>0.70840358931976777</v>
      </c>
      <c r="N6" s="8">
        <f>I6/J6</f>
        <v>0.32134831460674157</v>
      </c>
    </row>
    <row r="7" spans="2:14" x14ac:dyDescent="0.2">
      <c r="B7" s="1">
        <v>2</v>
      </c>
      <c r="C7" s="9">
        <v>588</v>
      </c>
      <c r="D7" s="9">
        <v>519</v>
      </c>
      <c r="E7" s="9">
        <v>69</v>
      </c>
      <c r="F7" s="10">
        <v>0.88265306122448906</v>
      </c>
      <c r="G7" s="10">
        <v>0.11734693877551</v>
      </c>
      <c r="H7" s="5">
        <f>SUM($C$6:$C7)</f>
        <v>1176</v>
      </c>
      <c r="I7" s="5">
        <f>SUM($D$6:$D7)</f>
        <v>662</v>
      </c>
      <c r="J7" s="5">
        <f>SUM($E$6:$E7)</f>
        <v>514</v>
      </c>
      <c r="K7" s="6">
        <f t="shared" si="0"/>
        <v>1.1383763520368682E-2</v>
      </c>
      <c r="L7" s="6">
        <f t="shared" si="1"/>
        <v>0.82108626198083068</v>
      </c>
      <c r="M7" s="7">
        <f t="shared" ref="M7:M25" si="2">L7-K7</f>
        <v>0.80970249846046205</v>
      </c>
      <c r="N7" s="8">
        <f t="shared" ref="N7:N25" si="3">I7/J7</f>
        <v>1.2879377431906616</v>
      </c>
    </row>
    <row r="8" spans="2:14" x14ac:dyDescent="0.2">
      <c r="B8" s="1">
        <v>3</v>
      </c>
      <c r="C8" s="9">
        <v>588</v>
      </c>
      <c r="D8" s="9">
        <v>564</v>
      </c>
      <c r="E8" s="9">
        <v>24</v>
      </c>
      <c r="F8" s="10">
        <v>0.95918367346938704</v>
      </c>
      <c r="G8" s="10">
        <v>4.08163265306122E-2</v>
      </c>
      <c r="H8" s="5">
        <f>SUM($C$6:$C8)</f>
        <v>1764</v>
      </c>
      <c r="I8" s="5">
        <f>SUM($D$6:$D8)</f>
        <v>1226</v>
      </c>
      <c r="J8" s="5">
        <f>SUM($E$6:$E8)</f>
        <v>538</v>
      </c>
      <c r="K8" s="6">
        <f t="shared" si="0"/>
        <v>2.1082317335305144E-2</v>
      </c>
      <c r="L8" s="6">
        <f t="shared" si="1"/>
        <v>0.85942492012779548</v>
      </c>
      <c r="M8" s="7">
        <f t="shared" si="2"/>
        <v>0.83834260279249029</v>
      </c>
      <c r="N8" s="8">
        <f t="shared" si="3"/>
        <v>2.2788104089219332</v>
      </c>
    </row>
    <row r="9" spans="2:14" x14ac:dyDescent="0.2">
      <c r="B9" s="1">
        <v>4</v>
      </c>
      <c r="C9" s="9">
        <v>588</v>
      </c>
      <c r="D9" s="9">
        <v>573</v>
      </c>
      <c r="E9" s="9">
        <v>15</v>
      </c>
      <c r="F9" s="10">
        <v>0.97448979591836704</v>
      </c>
      <c r="G9" s="10">
        <v>2.5510204081632602E-2</v>
      </c>
      <c r="H9" s="5">
        <f>SUM($C$6:$C9)</f>
        <v>2352</v>
      </c>
      <c r="I9" s="5">
        <f>SUM($D$6:$D9)</f>
        <v>1799</v>
      </c>
      <c r="J9" s="5">
        <f>SUM($E$6:$E9)</f>
        <v>553</v>
      </c>
      <c r="K9" s="6">
        <f t="shared" si="0"/>
        <v>3.093563530686293E-2</v>
      </c>
      <c r="L9" s="6">
        <f t="shared" si="1"/>
        <v>0.88338658146964855</v>
      </c>
      <c r="M9" s="7">
        <f t="shared" si="2"/>
        <v>0.85245094616278561</v>
      </c>
      <c r="N9" s="8">
        <f t="shared" si="3"/>
        <v>3.2531645569620253</v>
      </c>
    </row>
    <row r="10" spans="2:14" x14ac:dyDescent="0.2">
      <c r="B10" s="1">
        <v>5</v>
      </c>
      <c r="C10" s="9">
        <v>588</v>
      </c>
      <c r="D10" s="9">
        <v>582</v>
      </c>
      <c r="E10" s="9">
        <v>6</v>
      </c>
      <c r="F10" s="10">
        <v>0.98979591836734604</v>
      </c>
      <c r="G10" s="10">
        <v>1.0204081632653E-2</v>
      </c>
      <c r="H10" s="5">
        <f>SUM($C$6:$C10)</f>
        <v>2940</v>
      </c>
      <c r="I10" s="5">
        <f>SUM($D$6:$D10)</f>
        <v>2381</v>
      </c>
      <c r="J10" s="5">
        <f>SUM($E$6:$E10)</f>
        <v>559</v>
      </c>
      <c r="K10" s="6">
        <f t="shared" si="0"/>
        <v>4.0943717435042042E-2</v>
      </c>
      <c r="L10" s="6">
        <f t="shared" si="1"/>
        <v>0.89297124600638977</v>
      </c>
      <c r="M10" s="7">
        <f t="shared" si="2"/>
        <v>0.85202752857134778</v>
      </c>
      <c r="N10" s="8">
        <f t="shared" si="3"/>
        <v>4.2593917710196783</v>
      </c>
    </row>
    <row r="11" spans="2:14" x14ac:dyDescent="0.2">
      <c r="B11" s="1">
        <v>6</v>
      </c>
      <c r="C11" s="9">
        <v>588</v>
      </c>
      <c r="D11" s="9">
        <v>576</v>
      </c>
      <c r="E11" s="9">
        <v>12</v>
      </c>
      <c r="F11" s="10">
        <v>0.97959183673469297</v>
      </c>
      <c r="G11" s="10">
        <v>2.04081632653061E-2</v>
      </c>
      <c r="H11" s="5">
        <f>SUM($C$6:$C11)</f>
        <v>3528</v>
      </c>
      <c r="I11" s="5">
        <f>SUM($D$6:$D11)</f>
        <v>2957</v>
      </c>
      <c r="J11" s="5">
        <f>SUM($E$6:$E11)</f>
        <v>571</v>
      </c>
      <c r="K11" s="6">
        <f t="shared" si="0"/>
        <v>5.0848623458806939E-2</v>
      </c>
      <c r="L11" s="6">
        <f t="shared" si="1"/>
        <v>0.91214057507987223</v>
      </c>
      <c r="M11" s="7">
        <f t="shared" si="2"/>
        <v>0.86129195162106531</v>
      </c>
      <c r="N11" s="8">
        <f t="shared" si="3"/>
        <v>5.1786339754816115</v>
      </c>
    </row>
    <row r="12" spans="2:14" x14ac:dyDescent="0.2">
      <c r="B12" s="1">
        <v>7</v>
      </c>
      <c r="C12" s="9">
        <v>588</v>
      </c>
      <c r="D12" s="9">
        <v>581</v>
      </c>
      <c r="E12" s="9">
        <v>7</v>
      </c>
      <c r="F12" s="10">
        <v>0.98809523809523803</v>
      </c>
      <c r="G12" s="10">
        <v>1.1904761904761901E-2</v>
      </c>
      <c r="H12" s="5">
        <f>SUM($C$6:$C12)</f>
        <v>4116</v>
      </c>
      <c r="I12" s="5">
        <f>SUM($D$6:$D12)</f>
        <v>3538</v>
      </c>
      <c r="J12" s="5">
        <f>SUM($E$6:$E12)</f>
        <v>578</v>
      </c>
      <c r="K12" s="6">
        <f t="shared" si="0"/>
        <v>6.0839509569583686E-2</v>
      </c>
      <c r="L12" s="6">
        <f t="shared" si="1"/>
        <v>0.92332268370607029</v>
      </c>
      <c r="M12" s="7">
        <f t="shared" si="2"/>
        <v>0.86248317413648656</v>
      </c>
      <c r="N12" s="8">
        <f t="shared" si="3"/>
        <v>6.1211072664359865</v>
      </c>
    </row>
    <row r="13" spans="2:14" x14ac:dyDescent="0.2">
      <c r="B13" s="1">
        <v>8</v>
      </c>
      <c r="C13" s="9">
        <v>588</v>
      </c>
      <c r="D13" s="9">
        <v>578</v>
      </c>
      <c r="E13" s="9">
        <v>10</v>
      </c>
      <c r="F13" s="10">
        <v>0.98299319727891099</v>
      </c>
      <c r="G13" s="10">
        <v>1.7006802721088399E-2</v>
      </c>
      <c r="H13" s="5">
        <f>SUM($C$6:$C13)</f>
        <v>4704</v>
      </c>
      <c r="I13" s="5">
        <f>SUM($D$6:$D13)</f>
        <v>4116</v>
      </c>
      <c r="J13" s="5">
        <f>SUM($E$6:$E13)</f>
        <v>588</v>
      </c>
      <c r="K13" s="6">
        <f t="shared" si="0"/>
        <v>7.077880762815332E-2</v>
      </c>
      <c r="L13" s="6">
        <f t="shared" si="1"/>
        <v>0.93929712460063897</v>
      </c>
      <c r="M13" s="7">
        <f t="shared" si="2"/>
        <v>0.8685183169724856</v>
      </c>
      <c r="N13" s="8">
        <f t="shared" si="3"/>
        <v>7</v>
      </c>
    </row>
    <row r="14" spans="2:14" x14ac:dyDescent="0.2">
      <c r="B14" s="1">
        <v>9</v>
      </c>
      <c r="C14" s="9">
        <v>588</v>
      </c>
      <c r="D14" s="9">
        <v>585</v>
      </c>
      <c r="E14" s="9">
        <v>3</v>
      </c>
      <c r="F14" s="10">
        <v>0.99489795918367296</v>
      </c>
      <c r="G14" s="10">
        <v>5.1020408163265302E-3</v>
      </c>
      <c r="H14" s="5">
        <f>SUM($C$6:$C14)</f>
        <v>5292</v>
      </c>
      <c r="I14" s="5">
        <f>SUM($D$6:$D14)</f>
        <v>4701</v>
      </c>
      <c r="J14" s="5">
        <f>SUM($E$6:$E14)</f>
        <v>591</v>
      </c>
      <c r="K14" s="6">
        <f t="shared" si="0"/>
        <v>8.0838477808539547E-2</v>
      </c>
      <c r="L14" s="6">
        <f t="shared" si="1"/>
        <v>0.94408945686900958</v>
      </c>
      <c r="M14" s="7">
        <f t="shared" si="2"/>
        <v>0.86325097906046999</v>
      </c>
      <c r="N14" s="8">
        <f t="shared" si="3"/>
        <v>7.9543147208121825</v>
      </c>
    </row>
    <row r="15" spans="2:14" x14ac:dyDescent="0.2">
      <c r="B15" s="1">
        <v>10</v>
      </c>
      <c r="C15" s="9">
        <v>588</v>
      </c>
      <c r="D15" s="9">
        <v>586</v>
      </c>
      <c r="E15" s="9">
        <v>2</v>
      </c>
      <c r="F15" s="10">
        <v>0.99659863945578198</v>
      </c>
      <c r="G15" s="10">
        <v>3.40136054421768E-3</v>
      </c>
      <c r="H15" s="5">
        <f>SUM($C$6:$C15)</f>
        <v>5880</v>
      </c>
      <c r="I15" s="5">
        <f>SUM($D$6:$D15)</f>
        <v>5287</v>
      </c>
      <c r="J15" s="5">
        <f>SUM($E$6:$E15)</f>
        <v>593</v>
      </c>
      <c r="K15" s="6">
        <f t="shared" si="0"/>
        <v>9.0915344006328128E-2</v>
      </c>
      <c r="L15" s="6">
        <f t="shared" si="1"/>
        <v>0.94728434504792336</v>
      </c>
      <c r="M15" s="7">
        <f t="shared" si="2"/>
        <v>0.85636900104159519</v>
      </c>
      <c r="N15" s="8">
        <f t="shared" si="3"/>
        <v>8.915682967959528</v>
      </c>
    </row>
    <row r="16" spans="2:14" x14ac:dyDescent="0.2">
      <c r="B16" s="1">
        <v>11</v>
      </c>
      <c r="C16" s="9">
        <v>588</v>
      </c>
      <c r="D16" s="9">
        <v>582</v>
      </c>
      <c r="E16" s="9">
        <v>6</v>
      </c>
      <c r="F16" s="10">
        <v>0.98979591836734604</v>
      </c>
      <c r="G16" s="10">
        <v>1.0204081632653E-2</v>
      </c>
      <c r="H16" s="5">
        <f>SUM($C$6:$C16)</f>
        <v>6468</v>
      </c>
      <c r="I16" s="5">
        <f>SUM($D$6:$D16)</f>
        <v>5869</v>
      </c>
      <c r="J16" s="5">
        <f>SUM($E$6:$E16)</f>
        <v>599</v>
      </c>
      <c r="K16" s="6">
        <f t="shared" si="0"/>
        <v>0.10092342613450725</v>
      </c>
      <c r="L16" s="6">
        <f t="shared" si="1"/>
        <v>0.95686900958466459</v>
      </c>
      <c r="M16" s="7">
        <f t="shared" si="2"/>
        <v>0.85594558345015737</v>
      </c>
      <c r="N16" s="8">
        <f t="shared" si="3"/>
        <v>9.7979966611018359</v>
      </c>
    </row>
    <row r="17" spans="2:14" x14ac:dyDescent="0.2">
      <c r="B17" s="1">
        <v>12</v>
      </c>
      <c r="C17" s="9">
        <v>588</v>
      </c>
      <c r="D17" s="9">
        <v>586</v>
      </c>
      <c r="E17" s="9">
        <v>2</v>
      </c>
      <c r="F17" s="10">
        <v>0.99659863945578198</v>
      </c>
      <c r="G17" s="10">
        <v>3.40136054421768E-3</v>
      </c>
      <c r="H17" s="5">
        <f>SUM($C$6:$C17)</f>
        <v>7056</v>
      </c>
      <c r="I17" s="5">
        <f>SUM($D$6:$D17)</f>
        <v>6455</v>
      </c>
      <c r="J17" s="5">
        <f>SUM($E$6:$E17)</f>
        <v>601</v>
      </c>
      <c r="K17" s="6">
        <f t="shared" si="0"/>
        <v>0.11100029233229584</v>
      </c>
      <c r="L17" s="6">
        <f t="shared" si="1"/>
        <v>0.96006389776357826</v>
      </c>
      <c r="M17" s="7">
        <f t="shared" si="2"/>
        <v>0.84906360543128245</v>
      </c>
      <c r="N17" s="8">
        <f t="shared" si="3"/>
        <v>10.740432612312812</v>
      </c>
    </row>
    <row r="18" spans="2:14" x14ac:dyDescent="0.2">
      <c r="B18" s="1">
        <v>13</v>
      </c>
      <c r="C18" s="9">
        <v>588</v>
      </c>
      <c r="D18" s="9">
        <v>587</v>
      </c>
      <c r="E18" s="9">
        <v>1</v>
      </c>
      <c r="F18" s="10">
        <v>0.99829931972789099</v>
      </c>
      <c r="G18" s="10">
        <v>1.70068027210884E-3</v>
      </c>
      <c r="H18" s="5">
        <f>SUM($C$6:$C18)</f>
        <v>7644</v>
      </c>
      <c r="I18" s="5">
        <f>SUM($D$6:$D18)</f>
        <v>7042</v>
      </c>
      <c r="J18" s="5">
        <f>SUM($E$6:$E18)</f>
        <v>602</v>
      </c>
      <c r="K18" s="6">
        <f t="shared" si="0"/>
        <v>0.12109435454748681</v>
      </c>
      <c r="L18" s="6">
        <f t="shared" si="1"/>
        <v>0.96166134185303509</v>
      </c>
      <c r="M18" s="7">
        <f t="shared" si="2"/>
        <v>0.84056698730554824</v>
      </c>
      <c r="N18" s="8">
        <f t="shared" si="3"/>
        <v>11.697674418604651</v>
      </c>
    </row>
    <row r="19" spans="2:14" x14ac:dyDescent="0.2">
      <c r="B19" s="1">
        <v>14</v>
      </c>
      <c r="C19" s="9">
        <v>588</v>
      </c>
      <c r="D19" s="9">
        <v>587</v>
      </c>
      <c r="E19" s="9">
        <v>1</v>
      </c>
      <c r="F19" s="10">
        <v>0.99829931972789099</v>
      </c>
      <c r="G19" s="10">
        <v>1.70068027210884E-3</v>
      </c>
      <c r="H19" s="5">
        <f>SUM($C$6:$C19)</f>
        <v>8232</v>
      </c>
      <c r="I19" s="5">
        <f>SUM($D$6:$D19)</f>
        <v>7629</v>
      </c>
      <c r="J19" s="5">
        <f>SUM($E$6:$E19)</f>
        <v>603</v>
      </c>
      <c r="K19" s="6">
        <f t="shared" si="0"/>
        <v>0.13118841676267776</v>
      </c>
      <c r="L19" s="6">
        <f t="shared" si="1"/>
        <v>0.96325878594249204</v>
      </c>
      <c r="M19" s="7">
        <f t="shared" si="2"/>
        <v>0.83207036917981425</v>
      </c>
      <c r="N19" s="8">
        <f t="shared" si="3"/>
        <v>12.651741293532337</v>
      </c>
    </row>
    <row r="20" spans="2:14" x14ac:dyDescent="0.2">
      <c r="B20" s="1">
        <v>15</v>
      </c>
      <c r="C20" s="9">
        <v>588</v>
      </c>
      <c r="D20" s="9">
        <v>587</v>
      </c>
      <c r="E20" s="9">
        <v>1</v>
      </c>
      <c r="F20" s="10">
        <v>0.99829931972789099</v>
      </c>
      <c r="G20" s="10">
        <v>1.70068027210884E-3</v>
      </c>
      <c r="H20" s="5">
        <f>SUM($C$6:$C20)</f>
        <v>8820</v>
      </c>
      <c r="I20" s="5">
        <f>SUM($D$6:$D20)</f>
        <v>8216</v>
      </c>
      <c r="J20" s="5">
        <f>SUM($E$6:$E20)</f>
        <v>604</v>
      </c>
      <c r="K20" s="6">
        <f t="shared" si="0"/>
        <v>0.14128247897786872</v>
      </c>
      <c r="L20" s="6">
        <f t="shared" si="1"/>
        <v>0.96485623003194887</v>
      </c>
      <c r="M20" s="7">
        <f t="shared" si="2"/>
        <v>0.82357375105408015</v>
      </c>
      <c r="N20" s="8">
        <f t="shared" si="3"/>
        <v>13.602649006622517</v>
      </c>
    </row>
    <row r="21" spans="2:14" x14ac:dyDescent="0.2">
      <c r="B21" s="1">
        <v>16</v>
      </c>
      <c r="C21" s="9">
        <v>588</v>
      </c>
      <c r="D21" s="9">
        <v>587</v>
      </c>
      <c r="E21" s="9">
        <v>1</v>
      </c>
      <c r="F21" s="10">
        <v>0.99829931972789099</v>
      </c>
      <c r="G21" s="10">
        <v>1.70068027210884E-3</v>
      </c>
      <c r="H21" s="5">
        <f>SUM($C$6:$C21)</f>
        <v>9408</v>
      </c>
      <c r="I21" s="5">
        <f>SUM($D$6:$D21)</f>
        <v>8803</v>
      </c>
      <c r="J21" s="5">
        <f>SUM($E$6:$E21)</f>
        <v>605</v>
      </c>
      <c r="K21" s="6">
        <f t="shared" si="0"/>
        <v>0.15137654119305968</v>
      </c>
      <c r="L21" s="6">
        <f t="shared" si="1"/>
        <v>0.9664536741214057</v>
      </c>
      <c r="M21" s="7">
        <f t="shared" si="2"/>
        <v>0.81507713292834605</v>
      </c>
      <c r="N21" s="8">
        <f t="shared" si="3"/>
        <v>14.550413223140495</v>
      </c>
    </row>
    <row r="22" spans="2:14" x14ac:dyDescent="0.2">
      <c r="B22" s="1">
        <v>17</v>
      </c>
      <c r="C22" s="9">
        <v>588</v>
      </c>
      <c r="D22" s="9">
        <v>587</v>
      </c>
      <c r="E22" s="9">
        <v>1</v>
      </c>
      <c r="F22" s="10">
        <v>0.99829931972789099</v>
      </c>
      <c r="G22" s="10">
        <v>1.70068027210884E-3</v>
      </c>
      <c r="H22" s="5">
        <f>SUM($C$6:$C22)</f>
        <v>9996</v>
      </c>
      <c r="I22" s="5">
        <f>SUM($D$6:$D22)</f>
        <v>9390</v>
      </c>
      <c r="J22" s="5">
        <f>SUM($E$6:$E22)</f>
        <v>606</v>
      </c>
      <c r="K22" s="6">
        <f t="shared" si="0"/>
        <v>0.16147060340825065</v>
      </c>
      <c r="L22" s="6">
        <f t="shared" si="1"/>
        <v>0.96805111821086265</v>
      </c>
      <c r="M22" s="7">
        <f t="shared" si="2"/>
        <v>0.80658051480261195</v>
      </c>
      <c r="N22" s="8">
        <f t="shared" si="3"/>
        <v>15.495049504950495</v>
      </c>
    </row>
    <row r="23" spans="2:14" x14ac:dyDescent="0.2">
      <c r="B23" s="1">
        <v>18</v>
      </c>
      <c r="C23" s="9">
        <v>588</v>
      </c>
      <c r="D23" s="9">
        <v>587</v>
      </c>
      <c r="E23" s="9">
        <v>1</v>
      </c>
      <c r="F23" s="10">
        <v>0.99829931972789099</v>
      </c>
      <c r="G23" s="10">
        <v>1.70068027210884E-3</v>
      </c>
      <c r="H23" s="5">
        <f>SUM($C$6:$C23)</f>
        <v>10584</v>
      </c>
      <c r="I23" s="5">
        <f>SUM($D$6:$D23)</f>
        <v>9977</v>
      </c>
      <c r="J23" s="5">
        <f>SUM($E$6:$E23)</f>
        <v>607</v>
      </c>
      <c r="K23" s="6">
        <f t="shared" si="0"/>
        <v>0.17156466562344161</v>
      </c>
      <c r="L23" s="6">
        <f t="shared" si="1"/>
        <v>0.96964856230031948</v>
      </c>
      <c r="M23" s="7">
        <f t="shared" si="2"/>
        <v>0.79808389667687785</v>
      </c>
      <c r="N23" s="8">
        <f t="shared" si="3"/>
        <v>16.436573311367379</v>
      </c>
    </row>
    <row r="24" spans="2:14" x14ac:dyDescent="0.2">
      <c r="B24" s="1">
        <v>19</v>
      </c>
      <c r="C24" s="9">
        <v>588</v>
      </c>
      <c r="D24" s="9">
        <v>588</v>
      </c>
      <c r="E24" s="9">
        <v>0</v>
      </c>
      <c r="F24" s="10">
        <v>1</v>
      </c>
      <c r="G24" s="10">
        <v>0</v>
      </c>
      <c r="H24" s="5">
        <f>SUM($C$6:$C24)</f>
        <v>11172</v>
      </c>
      <c r="I24" s="5">
        <f>SUM($D$6:$D24)</f>
        <v>10565</v>
      </c>
      <c r="J24" s="5">
        <f>SUM($E$6:$E24)</f>
        <v>607</v>
      </c>
      <c r="K24" s="6">
        <f t="shared" si="0"/>
        <v>0.18167592385603495</v>
      </c>
      <c r="L24" s="6">
        <f t="shared" si="1"/>
        <v>0.96964856230031948</v>
      </c>
      <c r="M24" s="7">
        <f t="shared" si="2"/>
        <v>0.78797263844428456</v>
      </c>
      <c r="N24" s="8">
        <f t="shared" si="3"/>
        <v>17.405271828665569</v>
      </c>
    </row>
    <row r="25" spans="2:14" x14ac:dyDescent="0.2">
      <c r="B25" s="1">
        <v>20</v>
      </c>
      <c r="C25" s="9">
        <v>588</v>
      </c>
      <c r="D25" s="9">
        <v>588</v>
      </c>
      <c r="E25" s="9">
        <v>0</v>
      </c>
      <c r="F25" s="10">
        <v>1</v>
      </c>
      <c r="G25" s="10">
        <v>0</v>
      </c>
      <c r="H25" s="5">
        <f>SUM($C$6:$C25)</f>
        <v>11760</v>
      </c>
      <c r="I25" s="5">
        <f>SUM($D$6:$D25)</f>
        <v>11153</v>
      </c>
      <c r="J25" s="5">
        <f>SUM($E$6:$E25)</f>
        <v>607</v>
      </c>
      <c r="K25" s="6">
        <f t="shared" si="0"/>
        <v>0.19178718208862827</v>
      </c>
      <c r="L25" s="6">
        <f t="shared" si="1"/>
        <v>0.96964856230031948</v>
      </c>
      <c r="M25" s="7">
        <f t="shared" si="2"/>
        <v>0.77786138021169116</v>
      </c>
      <c r="N25" s="8">
        <f t="shared" si="3"/>
        <v>18.373970345963755</v>
      </c>
    </row>
  </sheetData>
  <mergeCells count="10">
    <mergeCell ref="I3:J3"/>
    <mergeCell ref="C4:G4"/>
    <mergeCell ref="H4:N4"/>
    <mergeCell ref="C2:D2"/>
    <mergeCell ref="C3:D3"/>
    <mergeCell ref="E2:F2"/>
    <mergeCell ref="E3:F3"/>
    <mergeCell ref="G2:H2"/>
    <mergeCell ref="G3:H3"/>
    <mergeCell ref="I2:J2"/>
  </mergeCells>
  <pageMargins left="0.75" right="0.75" top="1" bottom="1" header="0.5" footer="0.5"/>
  <ignoredErrors>
    <ignoredError sqref="I7:I13 I14:I24 J7:J24 H7:H24" formulaRange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workbookViewId="0">
      <selection activeCell="P13" sqref="P13"/>
    </sheetView>
  </sheetViews>
  <sheetFormatPr baseColWidth="10" defaultRowHeight="16" x14ac:dyDescent="0.2"/>
  <cols>
    <col min="2" max="2" width="9.83203125" customWidth="1"/>
    <col min="3" max="3" width="9.1640625" bestFit="1" customWidth="1"/>
    <col min="4" max="4" width="7.5" bestFit="1" customWidth="1"/>
    <col min="5" max="5" width="6.5" bestFit="1" customWidth="1"/>
    <col min="6" max="6" width="9.1640625" bestFit="1" customWidth="1"/>
    <col min="7" max="7" width="8.1640625" bestFit="1" customWidth="1"/>
    <col min="8" max="10" width="9.83203125" customWidth="1"/>
    <col min="11" max="11" width="10.33203125" customWidth="1"/>
    <col min="12" max="12" width="10.5" customWidth="1"/>
    <col min="13" max="14" width="8" customWidth="1"/>
  </cols>
  <sheetData>
    <row r="2" spans="2:14" x14ac:dyDescent="0.2">
      <c r="B2" s="3" t="s">
        <v>20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  <c r="K2" s="2"/>
      <c r="L2" s="2"/>
      <c r="M2" s="2"/>
      <c r="N2" s="2"/>
    </row>
    <row r="3" spans="2:14" x14ac:dyDescent="0.2">
      <c r="B3" s="3"/>
      <c r="C3" s="14">
        <f>E3+G3</f>
        <v>25191</v>
      </c>
      <c r="D3" s="14"/>
      <c r="E3" s="13">
        <v>24937</v>
      </c>
      <c r="F3" s="13"/>
      <c r="G3" s="13">
        <v>254</v>
      </c>
      <c r="H3" s="13"/>
      <c r="I3" s="11">
        <f>G3/C3</f>
        <v>1.0082966138700329E-2</v>
      </c>
      <c r="J3" s="11"/>
      <c r="K3" s="2"/>
      <c r="L3" s="2"/>
      <c r="M3" s="2"/>
      <c r="N3" s="2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9">
        <v>252</v>
      </c>
      <c r="D6" s="9">
        <v>86</v>
      </c>
      <c r="E6" s="9">
        <v>166</v>
      </c>
      <c r="F6" s="10">
        <v>0.341269841269841</v>
      </c>
      <c r="G6" s="10">
        <v>0.65873015873015806</v>
      </c>
      <c r="H6" s="5">
        <f>SUM($C$6:$C6)</f>
        <v>252</v>
      </c>
      <c r="I6" s="5">
        <f>SUM($D$6:$D6)</f>
        <v>86</v>
      </c>
      <c r="J6" s="5">
        <f>SUM($E$6:$E6)</f>
        <v>166</v>
      </c>
      <c r="K6" s="6">
        <f t="shared" ref="K6:K25" si="0">I6/$E$3</f>
        <v>3.448690700565425E-3</v>
      </c>
      <c r="L6" s="6">
        <f t="shared" ref="L6:L25" si="1">J6/$G$3</f>
        <v>0.65354330708661412</v>
      </c>
      <c r="M6" s="7">
        <f>L6-K6</f>
        <v>0.65009461638604871</v>
      </c>
      <c r="N6" s="8">
        <f>I6/J6</f>
        <v>0.51807228915662651</v>
      </c>
    </row>
    <row r="7" spans="2:14" x14ac:dyDescent="0.2">
      <c r="B7" s="1">
        <v>2</v>
      </c>
      <c r="C7" s="9">
        <v>252</v>
      </c>
      <c r="D7" s="9">
        <v>226</v>
      </c>
      <c r="E7" s="9">
        <v>26</v>
      </c>
      <c r="F7" s="10">
        <v>0.89682539682539597</v>
      </c>
      <c r="G7" s="10">
        <v>0.103174603174603</v>
      </c>
      <c r="H7" s="5">
        <f>SUM($C$6:$C7)</f>
        <v>504</v>
      </c>
      <c r="I7" s="5">
        <f>SUM($D$6:$D7)</f>
        <v>312</v>
      </c>
      <c r="J7" s="5">
        <f>SUM($E$6:$E7)</f>
        <v>192</v>
      </c>
      <c r="K7" s="6">
        <f t="shared" si="0"/>
        <v>1.25115290532141E-2</v>
      </c>
      <c r="L7" s="6">
        <f t="shared" si="1"/>
        <v>0.75590551181102361</v>
      </c>
      <c r="M7" s="7">
        <f t="shared" ref="M7:M25" si="2">L7-K7</f>
        <v>0.74339398275780955</v>
      </c>
      <c r="N7" s="8">
        <f t="shared" ref="N7:N25" si="3">I7/J7</f>
        <v>1.625</v>
      </c>
    </row>
    <row r="8" spans="2:14" x14ac:dyDescent="0.2">
      <c r="B8" s="1">
        <v>3</v>
      </c>
      <c r="C8" s="9">
        <v>252</v>
      </c>
      <c r="D8" s="9">
        <v>240</v>
      </c>
      <c r="E8" s="9">
        <v>12</v>
      </c>
      <c r="F8" s="10">
        <v>0.952380952380952</v>
      </c>
      <c r="G8" s="10">
        <v>4.7619047619047603E-2</v>
      </c>
      <c r="H8" s="5">
        <f>SUM($C$6:$C8)</f>
        <v>756</v>
      </c>
      <c r="I8" s="5">
        <f>SUM($D$6:$D8)</f>
        <v>552</v>
      </c>
      <c r="J8" s="5">
        <f>SUM($E$6:$E8)</f>
        <v>204</v>
      </c>
      <c r="K8" s="6">
        <f t="shared" si="0"/>
        <v>2.2135782171071098E-2</v>
      </c>
      <c r="L8" s="6">
        <f t="shared" si="1"/>
        <v>0.80314960629921262</v>
      </c>
      <c r="M8" s="7">
        <f t="shared" si="2"/>
        <v>0.78101382412814147</v>
      </c>
      <c r="N8" s="8">
        <f t="shared" si="3"/>
        <v>2.7058823529411766</v>
      </c>
    </row>
    <row r="9" spans="2:14" x14ac:dyDescent="0.2">
      <c r="B9" s="1">
        <v>4</v>
      </c>
      <c r="C9" s="9">
        <v>252</v>
      </c>
      <c r="D9" s="9">
        <v>242</v>
      </c>
      <c r="E9" s="9">
        <v>10</v>
      </c>
      <c r="F9" s="10">
        <v>0.96031746031746001</v>
      </c>
      <c r="G9" s="10">
        <v>3.9682539682539597E-2</v>
      </c>
      <c r="H9" s="5">
        <f>SUM($C$6:$C9)</f>
        <v>1008</v>
      </c>
      <c r="I9" s="5">
        <f>SUM($D$6:$D9)</f>
        <v>794</v>
      </c>
      <c r="J9" s="5">
        <f>SUM($E$6:$E9)</f>
        <v>214</v>
      </c>
      <c r="K9" s="6">
        <f t="shared" si="0"/>
        <v>3.184023739824357E-2</v>
      </c>
      <c r="L9" s="6">
        <f t="shared" si="1"/>
        <v>0.84251968503937003</v>
      </c>
      <c r="M9" s="7">
        <f t="shared" si="2"/>
        <v>0.81067944764112643</v>
      </c>
      <c r="N9" s="8">
        <f t="shared" si="3"/>
        <v>3.7102803738317758</v>
      </c>
    </row>
    <row r="10" spans="2:14" x14ac:dyDescent="0.2">
      <c r="B10" s="1">
        <v>5</v>
      </c>
      <c r="C10" s="9">
        <v>252</v>
      </c>
      <c r="D10" s="9">
        <v>248</v>
      </c>
      <c r="E10" s="9">
        <v>4</v>
      </c>
      <c r="F10" s="10">
        <v>0.98412698412698396</v>
      </c>
      <c r="G10" s="10">
        <v>1.5873015873015799E-2</v>
      </c>
      <c r="H10" s="5">
        <f>SUM($C$6:$C10)</f>
        <v>1260</v>
      </c>
      <c r="I10" s="5">
        <f>SUM($D$6:$D10)</f>
        <v>1042</v>
      </c>
      <c r="J10" s="5">
        <f>SUM($E$6:$E10)</f>
        <v>218</v>
      </c>
      <c r="K10" s="6">
        <f t="shared" si="0"/>
        <v>4.1785298953362471E-2</v>
      </c>
      <c r="L10" s="6">
        <f t="shared" si="1"/>
        <v>0.8582677165354331</v>
      </c>
      <c r="M10" s="7">
        <f t="shared" si="2"/>
        <v>0.81648241758207063</v>
      </c>
      <c r="N10" s="8">
        <f t="shared" si="3"/>
        <v>4.7798165137614683</v>
      </c>
    </row>
    <row r="11" spans="2:14" x14ac:dyDescent="0.2">
      <c r="B11" s="1">
        <v>6</v>
      </c>
      <c r="C11" s="9">
        <v>252</v>
      </c>
      <c r="D11" s="9">
        <v>250</v>
      </c>
      <c r="E11" s="9">
        <v>2</v>
      </c>
      <c r="F11" s="10">
        <v>0.99206349206349198</v>
      </c>
      <c r="G11" s="10">
        <v>7.9365079365079309E-3</v>
      </c>
      <c r="H11" s="5">
        <f>SUM($C$6:$C11)</f>
        <v>1512</v>
      </c>
      <c r="I11" s="5">
        <f>SUM($D$6:$D11)</f>
        <v>1292</v>
      </c>
      <c r="J11" s="5">
        <f>SUM($E$6:$E11)</f>
        <v>220</v>
      </c>
      <c r="K11" s="6">
        <f t="shared" si="0"/>
        <v>5.1810562617796846E-2</v>
      </c>
      <c r="L11" s="6">
        <f t="shared" si="1"/>
        <v>0.86614173228346458</v>
      </c>
      <c r="M11" s="7">
        <f t="shared" si="2"/>
        <v>0.81433116966566776</v>
      </c>
      <c r="N11" s="8">
        <f t="shared" si="3"/>
        <v>5.872727272727273</v>
      </c>
    </row>
    <row r="12" spans="2:14" x14ac:dyDescent="0.2">
      <c r="B12" s="1">
        <v>7</v>
      </c>
      <c r="C12" s="9">
        <v>252</v>
      </c>
      <c r="D12" s="9">
        <v>248</v>
      </c>
      <c r="E12" s="9">
        <v>4</v>
      </c>
      <c r="F12" s="10">
        <v>0.98412698412698396</v>
      </c>
      <c r="G12" s="10">
        <v>1.5873015873015799E-2</v>
      </c>
      <c r="H12" s="5">
        <f>SUM($C$6:$C12)</f>
        <v>1764</v>
      </c>
      <c r="I12" s="5">
        <f>SUM($D$6:$D12)</f>
        <v>1540</v>
      </c>
      <c r="J12" s="5">
        <f>SUM($E$6:$E12)</f>
        <v>224</v>
      </c>
      <c r="K12" s="6">
        <f t="shared" si="0"/>
        <v>6.1755624172915746E-2</v>
      </c>
      <c r="L12" s="6">
        <f t="shared" si="1"/>
        <v>0.88188976377952755</v>
      </c>
      <c r="M12" s="7">
        <f t="shared" si="2"/>
        <v>0.82013413960661175</v>
      </c>
      <c r="N12" s="8">
        <f t="shared" si="3"/>
        <v>6.875</v>
      </c>
    </row>
    <row r="13" spans="2:14" x14ac:dyDescent="0.2">
      <c r="B13" s="1">
        <v>8</v>
      </c>
      <c r="C13" s="9">
        <v>252</v>
      </c>
      <c r="D13" s="9">
        <v>246</v>
      </c>
      <c r="E13" s="9">
        <v>6</v>
      </c>
      <c r="F13" s="10">
        <v>0.97619047619047605</v>
      </c>
      <c r="G13" s="10">
        <v>2.3809523809523801E-2</v>
      </c>
      <c r="H13" s="5">
        <f>SUM($C$6:$C13)</f>
        <v>2016</v>
      </c>
      <c r="I13" s="5">
        <f>SUM($D$6:$D13)</f>
        <v>1786</v>
      </c>
      <c r="J13" s="5">
        <f>SUM($E$6:$E13)</f>
        <v>230</v>
      </c>
      <c r="K13" s="6">
        <f t="shared" si="0"/>
        <v>7.1620483618719172E-2</v>
      </c>
      <c r="L13" s="6">
        <f t="shared" si="1"/>
        <v>0.90551181102362199</v>
      </c>
      <c r="M13" s="7">
        <f t="shared" si="2"/>
        <v>0.83389132740490279</v>
      </c>
      <c r="N13" s="8">
        <f t="shared" si="3"/>
        <v>7.7652173913043478</v>
      </c>
    </row>
    <row r="14" spans="2:14" x14ac:dyDescent="0.2">
      <c r="B14" s="1">
        <v>9</v>
      </c>
      <c r="C14" s="9">
        <v>252</v>
      </c>
      <c r="D14" s="9">
        <v>251</v>
      </c>
      <c r="E14" s="9">
        <v>1</v>
      </c>
      <c r="F14" s="10">
        <v>0.99603174603174605</v>
      </c>
      <c r="G14" s="10">
        <v>3.9682539682539602E-3</v>
      </c>
      <c r="H14" s="5">
        <f>SUM($C$6:$C14)</f>
        <v>2268</v>
      </c>
      <c r="I14" s="5">
        <f>SUM($D$6:$D14)</f>
        <v>2037</v>
      </c>
      <c r="J14" s="5">
        <f>SUM($E$6:$E14)</f>
        <v>231</v>
      </c>
      <c r="K14" s="6">
        <f t="shared" si="0"/>
        <v>8.1685848337811284E-2</v>
      </c>
      <c r="L14" s="6">
        <f t="shared" si="1"/>
        <v>0.90944881889763785</v>
      </c>
      <c r="M14" s="7">
        <f t="shared" si="2"/>
        <v>0.82776297055982662</v>
      </c>
      <c r="N14" s="8">
        <f t="shared" si="3"/>
        <v>8.8181818181818183</v>
      </c>
    </row>
    <row r="15" spans="2:14" x14ac:dyDescent="0.2">
      <c r="B15" s="1">
        <v>10</v>
      </c>
      <c r="C15" s="9">
        <v>252</v>
      </c>
      <c r="D15" s="9">
        <v>251</v>
      </c>
      <c r="E15" s="9">
        <v>1</v>
      </c>
      <c r="F15" s="10">
        <v>0.99603174603174605</v>
      </c>
      <c r="G15" s="10">
        <v>3.9682539682539602E-3</v>
      </c>
      <c r="H15" s="5">
        <f>SUM($C$6:$C15)</f>
        <v>2520</v>
      </c>
      <c r="I15" s="5">
        <f>SUM($D$6:$D15)</f>
        <v>2288</v>
      </c>
      <c r="J15" s="5">
        <f>SUM($E$6:$E15)</f>
        <v>232</v>
      </c>
      <c r="K15" s="6">
        <f t="shared" si="0"/>
        <v>9.1751213056903397E-2</v>
      </c>
      <c r="L15" s="6">
        <f t="shared" si="1"/>
        <v>0.91338582677165359</v>
      </c>
      <c r="M15" s="7">
        <f t="shared" si="2"/>
        <v>0.82163461371475022</v>
      </c>
      <c r="N15" s="8">
        <f t="shared" si="3"/>
        <v>9.862068965517242</v>
      </c>
    </row>
    <row r="16" spans="2:14" x14ac:dyDescent="0.2">
      <c r="B16" s="1">
        <v>11</v>
      </c>
      <c r="C16" s="9">
        <v>252</v>
      </c>
      <c r="D16" s="9">
        <v>251</v>
      </c>
      <c r="E16" s="9">
        <v>1</v>
      </c>
      <c r="F16" s="10">
        <v>0.99603174603174605</v>
      </c>
      <c r="G16" s="10">
        <v>3.9682539682539602E-3</v>
      </c>
      <c r="H16" s="5">
        <f>SUM($C$6:$C16)</f>
        <v>2772</v>
      </c>
      <c r="I16" s="5">
        <f>SUM($D$6:$D16)</f>
        <v>2539</v>
      </c>
      <c r="J16" s="5">
        <f>SUM($E$6:$E16)</f>
        <v>233</v>
      </c>
      <c r="K16" s="6">
        <f t="shared" si="0"/>
        <v>0.10181657777599551</v>
      </c>
      <c r="L16" s="6">
        <f t="shared" si="1"/>
        <v>0.91732283464566933</v>
      </c>
      <c r="M16" s="7">
        <f t="shared" si="2"/>
        <v>0.81550625686967382</v>
      </c>
      <c r="N16" s="8">
        <f t="shared" si="3"/>
        <v>10.896995708154506</v>
      </c>
    </row>
    <row r="17" spans="2:14" x14ac:dyDescent="0.2">
      <c r="B17" s="1">
        <v>12</v>
      </c>
      <c r="C17" s="9">
        <v>252</v>
      </c>
      <c r="D17" s="9">
        <v>250</v>
      </c>
      <c r="E17" s="9">
        <v>2</v>
      </c>
      <c r="F17" s="10">
        <v>0.99206349206349198</v>
      </c>
      <c r="G17" s="10">
        <v>7.9365079365079309E-3</v>
      </c>
      <c r="H17" s="5">
        <f>SUM($C$6:$C17)</f>
        <v>3024</v>
      </c>
      <c r="I17" s="5">
        <f>SUM($D$6:$D17)</f>
        <v>2789</v>
      </c>
      <c r="J17" s="5">
        <f>SUM($E$6:$E17)</f>
        <v>235</v>
      </c>
      <c r="K17" s="6">
        <f t="shared" si="0"/>
        <v>0.11184184144042988</v>
      </c>
      <c r="L17" s="6">
        <f t="shared" si="1"/>
        <v>0.92519685039370081</v>
      </c>
      <c r="M17" s="7">
        <f t="shared" si="2"/>
        <v>0.81335500895327095</v>
      </c>
      <c r="N17" s="8">
        <f t="shared" si="3"/>
        <v>11.86808510638298</v>
      </c>
    </row>
    <row r="18" spans="2:14" x14ac:dyDescent="0.2">
      <c r="B18" s="1">
        <v>13</v>
      </c>
      <c r="C18" s="9">
        <v>252</v>
      </c>
      <c r="D18" s="9">
        <v>250</v>
      </c>
      <c r="E18" s="9">
        <v>2</v>
      </c>
      <c r="F18" s="10">
        <v>0.99206349206349198</v>
      </c>
      <c r="G18" s="10">
        <v>7.9365079365079309E-3</v>
      </c>
      <c r="H18" s="5">
        <f>SUM($C$6:$C18)</f>
        <v>3276</v>
      </c>
      <c r="I18" s="5">
        <f>SUM($D$6:$D18)</f>
        <v>3039</v>
      </c>
      <c r="J18" s="5">
        <f>SUM($E$6:$E18)</f>
        <v>237</v>
      </c>
      <c r="K18" s="6">
        <f t="shared" si="0"/>
        <v>0.12186710510486426</v>
      </c>
      <c r="L18" s="6">
        <f t="shared" si="1"/>
        <v>0.93307086614173229</v>
      </c>
      <c r="M18" s="7">
        <f t="shared" si="2"/>
        <v>0.81120376103686809</v>
      </c>
      <c r="N18" s="8">
        <f t="shared" si="3"/>
        <v>12.822784810126583</v>
      </c>
    </row>
    <row r="19" spans="2:14" x14ac:dyDescent="0.2">
      <c r="B19" s="1">
        <v>14</v>
      </c>
      <c r="C19" s="9">
        <v>252</v>
      </c>
      <c r="D19" s="9">
        <v>252</v>
      </c>
      <c r="E19" s="9">
        <v>0</v>
      </c>
      <c r="F19" s="10">
        <v>1</v>
      </c>
      <c r="G19" s="10">
        <v>0</v>
      </c>
      <c r="H19" s="5">
        <f>SUM($C$6:$C19)</f>
        <v>3528</v>
      </c>
      <c r="I19" s="5">
        <f>SUM($D$6:$D19)</f>
        <v>3291</v>
      </c>
      <c r="J19" s="5">
        <f>SUM($E$6:$E19)</f>
        <v>237</v>
      </c>
      <c r="K19" s="6">
        <f t="shared" si="0"/>
        <v>0.13197257087861411</v>
      </c>
      <c r="L19" s="6">
        <f t="shared" si="1"/>
        <v>0.93307086614173229</v>
      </c>
      <c r="M19" s="7">
        <f t="shared" si="2"/>
        <v>0.80109829526311815</v>
      </c>
      <c r="N19" s="8">
        <f t="shared" si="3"/>
        <v>13.886075949367088</v>
      </c>
    </row>
    <row r="20" spans="2:14" x14ac:dyDescent="0.2">
      <c r="B20" s="1">
        <v>15</v>
      </c>
      <c r="C20" s="9">
        <v>252</v>
      </c>
      <c r="D20" s="9">
        <v>252</v>
      </c>
      <c r="E20" s="9">
        <v>0</v>
      </c>
      <c r="F20" s="10">
        <v>1</v>
      </c>
      <c r="G20" s="10">
        <v>0</v>
      </c>
      <c r="H20" s="5">
        <f>SUM($C$6:$C20)</f>
        <v>3780</v>
      </c>
      <c r="I20" s="5">
        <f>SUM($D$6:$D20)</f>
        <v>3543</v>
      </c>
      <c r="J20" s="5">
        <f>SUM($E$6:$E20)</f>
        <v>237</v>
      </c>
      <c r="K20" s="6">
        <f t="shared" si="0"/>
        <v>0.14207803665236396</v>
      </c>
      <c r="L20" s="6">
        <f t="shared" si="1"/>
        <v>0.93307086614173229</v>
      </c>
      <c r="M20" s="7">
        <f t="shared" si="2"/>
        <v>0.79099282948936833</v>
      </c>
      <c r="N20" s="8">
        <f t="shared" si="3"/>
        <v>14.949367088607595</v>
      </c>
    </row>
    <row r="21" spans="2:14" x14ac:dyDescent="0.2">
      <c r="B21" s="1">
        <v>16</v>
      </c>
      <c r="C21" s="9">
        <v>252</v>
      </c>
      <c r="D21" s="9">
        <v>252</v>
      </c>
      <c r="E21" s="9">
        <v>0</v>
      </c>
      <c r="F21" s="10">
        <v>1</v>
      </c>
      <c r="G21" s="10">
        <v>0</v>
      </c>
      <c r="H21" s="5">
        <f>SUM($C$6:$C21)</f>
        <v>4032</v>
      </c>
      <c r="I21" s="5">
        <f>SUM($D$6:$D21)</f>
        <v>3795</v>
      </c>
      <c r="J21" s="5">
        <f>SUM($E$6:$E21)</f>
        <v>237</v>
      </c>
      <c r="K21" s="6">
        <f t="shared" si="0"/>
        <v>0.15218350242611381</v>
      </c>
      <c r="L21" s="6">
        <f t="shared" si="1"/>
        <v>0.93307086614173229</v>
      </c>
      <c r="M21" s="7">
        <f t="shared" si="2"/>
        <v>0.78088736371561851</v>
      </c>
      <c r="N21" s="8">
        <f t="shared" si="3"/>
        <v>16.0126582278481</v>
      </c>
    </row>
    <row r="22" spans="2:14" x14ac:dyDescent="0.2">
      <c r="B22" s="1">
        <v>17</v>
      </c>
      <c r="C22" s="9">
        <v>252</v>
      </c>
      <c r="D22" s="9">
        <v>251</v>
      </c>
      <c r="E22" s="9">
        <v>1</v>
      </c>
      <c r="F22" s="10">
        <v>0.99603174603174605</v>
      </c>
      <c r="G22" s="10">
        <v>3.9682539682539602E-3</v>
      </c>
      <c r="H22" s="5">
        <f>SUM($C$6:$C22)</f>
        <v>4284</v>
      </c>
      <c r="I22" s="5">
        <f>SUM($D$6:$D22)</f>
        <v>4046</v>
      </c>
      <c r="J22" s="5">
        <f>SUM($E$6:$E22)</f>
        <v>238</v>
      </c>
      <c r="K22" s="6">
        <f t="shared" si="0"/>
        <v>0.16224886714520592</v>
      </c>
      <c r="L22" s="6">
        <f t="shared" si="1"/>
        <v>0.93700787401574803</v>
      </c>
      <c r="M22" s="7">
        <f t="shared" si="2"/>
        <v>0.77475900687054211</v>
      </c>
      <c r="N22" s="8">
        <f t="shared" si="3"/>
        <v>17</v>
      </c>
    </row>
    <row r="23" spans="2:14" x14ac:dyDescent="0.2">
      <c r="B23" s="1">
        <v>18</v>
      </c>
      <c r="C23" s="9">
        <v>252</v>
      </c>
      <c r="D23" s="9">
        <v>252</v>
      </c>
      <c r="E23" s="9">
        <v>0</v>
      </c>
      <c r="F23" s="10">
        <v>1</v>
      </c>
      <c r="G23" s="10">
        <v>0</v>
      </c>
      <c r="H23" s="5">
        <f>SUM($C$6:$C23)</f>
        <v>4536</v>
      </c>
      <c r="I23" s="5">
        <f>SUM($D$6:$D23)</f>
        <v>4298</v>
      </c>
      <c r="J23" s="5">
        <f>SUM($E$6:$E23)</f>
        <v>238</v>
      </c>
      <c r="K23" s="6">
        <f t="shared" si="0"/>
        <v>0.17235433291895577</v>
      </c>
      <c r="L23" s="6">
        <f t="shared" si="1"/>
        <v>0.93700787401574803</v>
      </c>
      <c r="M23" s="7">
        <f t="shared" si="2"/>
        <v>0.76465354109679229</v>
      </c>
      <c r="N23" s="8">
        <f t="shared" si="3"/>
        <v>18.058823529411764</v>
      </c>
    </row>
    <row r="24" spans="2:14" x14ac:dyDescent="0.2">
      <c r="B24" s="1">
        <v>19</v>
      </c>
      <c r="C24" s="9">
        <v>252</v>
      </c>
      <c r="D24" s="9">
        <v>252</v>
      </c>
      <c r="E24" s="9">
        <v>0</v>
      </c>
      <c r="F24" s="10">
        <v>1</v>
      </c>
      <c r="G24" s="10">
        <v>0</v>
      </c>
      <c r="H24" s="5">
        <f>SUM($C$6:$C24)</f>
        <v>4788</v>
      </c>
      <c r="I24" s="5">
        <f>SUM($D$6:$D24)</f>
        <v>4550</v>
      </c>
      <c r="J24" s="5">
        <f>SUM($E$6:$E24)</f>
        <v>238</v>
      </c>
      <c r="K24" s="6">
        <f t="shared" si="0"/>
        <v>0.18245979869270562</v>
      </c>
      <c r="L24" s="6">
        <f t="shared" si="1"/>
        <v>0.93700787401574803</v>
      </c>
      <c r="M24" s="7">
        <f t="shared" si="2"/>
        <v>0.75454807532304247</v>
      </c>
      <c r="N24" s="8">
        <f t="shared" si="3"/>
        <v>19.117647058823529</v>
      </c>
    </row>
    <row r="25" spans="2:14" x14ac:dyDescent="0.2">
      <c r="B25" s="1">
        <v>20</v>
      </c>
      <c r="C25" s="9">
        <v>252</v>
      </c>
      <c r="D25" s="9">
        <v>251</v>
      </c>
      <c r="E25" s="9">
        <v>1</v>
      </c>
      <c r="F25" s="10">
        <v>0.99603174603174605</v>
      </c>
      <c r="G25" s="10">
        <v>3.9682539682539602E-3</v>
      </c>
      <c r="H25" s="5">
        <f>SUM($C$6:$C25)</f>
        <v>5040</v>
      </c>
      <c r="I25" s="5">
        <f>SUM($D$6:$D25)</f>
        <v>4801</v>
      </c>
      <c r="J25" s="5">
        <f>SUM($E$6:$E25)</f>
        <v>239</v>
      </c>
      <c r="K25" s="6">
        <f t="shared" si="0"/>
        <v>0.19252516341179773</v>
      </c>
      <c r="L25" s="6">
        <f t="shared" si="1"/>
        <v>0.94094488188976377</v>
      </c>
      <c r="M25" s="7">
        <f t="shared" si="2"/>
        <v>0.74841971847796607</v>
      </c>
      <c r="N25" s="8">
        <f t="shared" si="3"/>
        <v>20.08786610878661</v>
      </c>
    </row>
  </sheetData>
  <mergeCells count="10">
    <mergeCell ref="C4:G4"/>
    <mergeCell ref="H4:N4"/>
    <mergeCell ref="C2:D2"/>
    <mergeCell ref="E2:F2"/>
    <mergeCell ref="G2:H2"/>
    <mergeCell ref="I2:J2"/>
    <mergeCell ref="C3:D3"/>
    <mergeCell ref="E3:F3"/>
    <mergeCell ref="G3:H3"/>
    <mergeCell ref="I3:J3"/>
  </mergeCells>
  <pageMargins left="0.7" right="0.7" top="0.75" bottom="0.75" header="0.3" footer="0.3"/>
  <ignoredErrors>
    <ignoredError sqref="H7:J24" formulaRange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5"/>
  <sheetViews>
    <sheetView tabSelected="1" workbookViewId="0">
      <selection activeCell="P19" sqref="P19"/>
    </sheetView>
  </sheetViews>
  <sheetFormatPr baseColWidth="10" defaultRowHeight="16" x14ac:dyDescent="0.2"/>
  <cols>
    <col min="2" max="2" width="9.83203125" customWidth="1"/>
    <col min="3" max="4" width="10.1640625" bestFit="1" customWidth="1"/>
    <col min="5" max="5" width="9.1640625" bestFit="1" customWidth="1"/>
    <col min="6" max="6" width="8.5" bestFit="1" customWidth="1"/>
    <col min="7" max="7" width="7.6640625" bestFit="1" customWidth="1"/>
    <col min="8" max="10" width="9.83203125" customWidth="1"/>
    <col min="11" max="11" width="10.33203125" customWidth="1"/>
    <col min="12" max="12" width="10.5" customWidth="1"/>
    <col min="13" max="13" width="9.83203125" bestFit="1" customWidth="1"/>
    <col min="14" max="14" width="7" customWidth="1"/>
  </cols>
  <sheetData>
    <row r="2" spans="2:14" x14ac:dyDescent="0.2">
      <c r="B2" s="3" t="s">
        <v>21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  <c r="K2" s="2"/>
      <c r="L2" s="2"/>
      <c r="M2" s="2"/>
      <c r="N2" s="2"/>
    </row>
    <row r="3" spans="2:14" x14ac:dyDescent="0.2">
      <c r="B3" s="3"/>
      <c r="C3" s="14">
        <f>E3+G3</f>
        <v>12427</v>
      </c>
      <c r="D3" s="14"/>
      <c r="E3" s="13">
        <v>12248</v>
      </c>
      <c r="F3" s="13"/>
      <c r="G3" s="13">
        <v>179</v>
      </c>
      <c r="H3" s="13"/>
      <c r="I3" s="11">
        <f>G3/C3</f>
        <v>1.4404120061157159E-2</v>
      </c>
      <c r="J3" s="11"/>
      <c r="K3" s="2"/>
      <c r="L3" s="2"/>
      <c r="M3" s="2"/>
      <c r="N3" s="2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9">
        <v>124</v>
      </c>
      <c r="D6" s="9">
        <v>75</v>
      </c>
      <c r="E6" s="9">
        <v>49</v>
      </c>
      <c r="F6" s="10">
        <v>0.60483870967741904</v>
      </c>
      <c r="G6" s="10">
        <v>0.39516129032258002</v>
      </c>
      <c r="H6" s="5">
        <f>SUM($C$6:$C6)</f>
        <v>124</v>
      </c>
      <c r="I6" s="5">
        <f>SUM($D$6:$D6)</f>
        <v>75</v>
      </c>
      <c r="J6" s="5">
        <f>SUM($E$6:$E6)</f>
        <v>49</v>
      </c>
      <c r="K6" s="6">
        <f t="shared" ref="K6:K25" si="0">I6/$E$3</f>
        <v>6.1234487263226653E-3</v>
      </c>
      <c r="L6" s="6">
        <f t="shared" ref="L6:L25" si="1">J6/$G$3</f>
        <v>0.27374301675977653</v>
      </c>
      <c r="M6" s="7">
        <f>L6-K6</f>
        <v>0.26761956803345388</v>
      </c>
      <c r="N6" s="8">
        <f>I6/J6</f>
        <v>1.5306122448979591</v>
      </c>
    </row>
    <row r="7" spans="2:14" x14ac:dyDescent="0.2">
      <c r="B7" s="1">
        <v>2</v>
      </c>
      <c r="C7" s="9">
        <v>124</v>
      </c>
      <c r="D7" s="9">
        <v>84</v>
      </c>
      <c r="E7" s="9">
        <v>40</v>
      </c>
      <c r="F7" s="10">
        <v>0.67741935483870896</v>
      </c>
      <c r="G7" s="10">
        <v>0.32258064516128998</v>
      </c>
      <c r="H7" s="5">
        <f>SUM($C$6:$C7)</f>
        <v>248</v>
      </c>
      <c r="I7" s="5">
        <f>SUM($D$6:$D7)</f>
        <v>159</v>
      </c>
      <c r="J7" s="5">
        <f>SUM($E$6:$E7)</f>
        <v>89</v>
      </c>
      <c r="K7" s="6">
        <f t="shared" si="0"/>
        <v>1.298171129980405E-2</v>
      </c>
      <c r="L7" s="6">
        <f t="shared" si="1"/>
        <v>0.4972067039106145</v>
      </c>
      <c r="M7" s="7">
        <f t="shared" ref="M7:M25" si="2">L7-K7</f>
        <v>0.48422499261081042</v>
      </c>
      <c r="N7" s="8">
        <f t="shared" ref="N7:N25" si="3">I7/J7</f>
        <v>1.7865168539325842</v>
      </c>
    </row>
    <row r="8" spans="2:14" x14ac:dyDescent="0.2">
      <c r="B8" s="1">
        <v>3</v>
      </c>
      <c r="C8" s="9">
        <v>124</v>
      </c>
      <c r="D8" s="9">
        <v>108</v>
      </c>
      <c r="E8" s="9">
        <v>16</v>
      </c>
      <c r="F8" s="10">
        <v>0.87096774193548299</v>
      </c>
      <c r="G8" s="10">
        <v>0.12903225806451599</v>
      </c>
      <c r="H8" s="5">
        <f>SUM($C$6:$C8)</f>
        <v>372</v>
      </c>
      <c r="I8" s="5">
        <f>SUM($D$6:$D8)</f>
        <v>267</v>
      </c>
      <c r="J8" s="5">
        <f>SUM($E$6:$E8)</f>
        <v>105</v>
      </c>
      <c r="K8" s="6">
        <f t="shared" si="0"/>
        <v>2.1799477465708688E-2</v>
      </c>
      <c r="L8" s="6">
        <f t="shared" si="1"/>
        <v>0.58659217877094971</v>
      </c>
      <c r="M8" s="7">
        <f t="shared" si="2"/>
        <v>0.56479270130524106</v>
      </c>
      <c r="N8" s="8">
        <f t="shared" si="3"/>
        <v>2.5428571428571427</v>
      </c>
    </row>
    <row r="9" spans="2:14" x14ac:dyDescent="0.2">
      <c r="B9" s="1">
        <v>4</v>
      </c>
      <c r="C9" s="9">
        <v>124</v>
      </c>
      <c r="D9" s="9">
        <v>120</v>
      </c>
      <c r="E9" s="9">
        <v>4</v>
      </c>
      <c r="F9" s="10">
        <v>0.967741935483871</v>
      </c>
      <c r="G9" s="10">
        <v>3.2258064516128997E-2</v>
      </c>
      <c r="H9" s="5">
        <f>SUM($C$6:$C9)</f>
        <v>496</v>
      </c>
      <c r="I9" s="5">
        <f>SUM($D$6:$D9)</f>
        <v>387</v>
      </c>
      <c r="J9" s="5">
        <f>SUM($E$6:$E9)</f>
        <v>109</v>
      </c>
      <c r="K9" s="6">
        <f t="shared" si="0"/>
        <v>3.1596995427824952E-2</v>
      </c>
      <c r="L9" s="6">
        <f t="shared" si="1"/>
        <v>0.60893854748603349</v>
      </c>
      <c r="M9" s="7">
        <f t="shared" si="2"/>
        <v>0.57734155205820858</v>
      </c>
      <c r="N9" s="8">
        <f t="shared" si="3"/>
        <v>3.5504587155963301</v>
      </c>
    </row>
    <row r="10" spans="2:14" x14ac:dyDescent="0.2">
      <c r="B10" s="1">
        <v>5</v>
      </c>
      <c r="C10" s="9">
        <v>124</v>
      </c>
      <c r="D10" s="9">
        <v>119</v>
      </c>
      <c r="E10" s="9">
        <v>5</v>
      </c>
      <c r="F10" s="10">
        <v>0.95967741935483797</v>
      </c>
      <c r="G10" s="10">
        <v>4.0322580645161199E-2</v>
      </c>
      <c r="H10" s="5">
        <f>SUM($C$6:$C10)</f>
        <v>620</v>
      </c>
      <c r="I10" s="5">
        <f>SUM($D$6:$D10)</f>
        <v>506</v>
      </c>
      <c r="J10" s="5">
        <f>SUM($E$6:$E10)</f>
        <v>114</v>
      </c>
      <c r="K10" s="6">
        <f t="shared" si="0"/>
        <v>4.1312867406923581E-2</v>
      </c>
      <c r="L10" s="6">
        <f t="shared" si="1"/>
        <v>0.63687150837988826</v>
      </c>
      <c r="M10" s="7">
        <f t="shared" si="2"/>
        <v>0.59555864097296474</v>
      </c>
      <c r="N10" s="8">
        <f t="shared" si="3"/>
        <v>4.4385964912280702</v>
      </c>
    </row>
    <row r="11" spans="2:14" x14ac:dyDescent="0.2">
      <c r="B11" s="1">
        <v>6</v>
      </c>
      <c r="C11" s="9">
        <v>124</v>
      </c>
      <c r="D11" s="9">
        <v>118</v>
      </c>
      <c r="E11" s="9">
        <v>6</v>
      </c>
      <c r="F11" s="10">
        <v>0.95161290322580605</v>
      </c>
      <c r="G11" s="10">
        <v>4.8387096774193498E-2</v>
      </c>
      <c r="H11" s="5">
        <f>SUM($C$6:$C11)</f>
        <v>744</v>
      </c>
      <c r="I11" s="5">
        <f>SUM($D$6:$D11)</f>
        <v>624</v>
      </c>
      <c r="J11" s="5">
        <f>SUM($E$6:$E11)</f>
        <v>120</v>
      </c>
      <c r="K11" s="6">
        <f t="shared" si="0"/>
        <v>5.0947093403004573E-2</v>
      </c>
      <c r="L11" s="6">
        <f t="shared" si="1"/>
        <v>0.67039106145251393</v>
      </c>
      <c r="M11" s="7">
        <f t="shared" si="2"/>
        <v>0.61944396804950941</v>
      </c>
      <c r="N11" s="8">
        <f t="shared" si="3"/>
        <v>5.2</v>
      </c>
    </row>
    <row r="12" spans="2:14" x14ac:dyDescent="0.2">
      <c r="B12" s="1">
        <v>7</v>
      </c>
      <c r="C12" s="9">
        <v>124</v>
      </c>
      <c r="D12" s="9">
        <v>120</v>
      </c>
      <c r="E12" s="9">
        <v>4</v>
      </c>
      <c r="F12" s="10">
        <v>0.967741935483871</v>
      </c>
      <c r="G12" s="10">
        <v>3.2258064516128997E-2</v>
      </c>
      <c r="H12" s="5">
        <f>SUM($C$6:$C12)</f>
        <v>868</v>
      </c>
      <c r="I12" s="5">
        <f>SUM($D$6:$D12)</f>
        <v>744</v>
      </c>
      <c r="J12" s="5">
        <f>SUM($E$6:$E12)</f>
        <v>124</v>
      </c>
      <c r="K12" s="6">
        <f t="shared" si="0"/>
        <v>6.0744611365120833E-2</v>
      </c>
      <c r="L12" s="6">
        <f t="shared" si="1"/>
        <v>0.69273743016759781</v>
      </c>
      <c r="M12" s="7">
        <f t="shared" si="2"/>
        <v>0.63199281880247693</v>
      </c>
      <c r="N12" s="8">
        <f t="shared" si="3"/>
        <v>6</v>
      </c>
    </row>
    <row r="13" spans="2:14" x14ac:dyDescent="0.2">
      <c r="B13" s="1">
        <v>8</v>
      </c>
      <c r="C13" s="9">
        <v>124</v>
      </c>
      <c r="D13" s="9">
        <v>122</v>
      </c>
      <c r="E13" s="9">
        <v>2</v>
      </c>
      <c r="F13" s="10">
        <v>0.98387096774193505</v>
      </c>
      <c r="G13" s="10">
        <v>1.6129032258064498E-2</v>
      </c>
      <c r="H13" s="5">
        <f>SUM($C$6:$C13)</f>
        <v>992</v>
      </c>
      <c r="I13" s="5">
        <f>SUM($D$6:$D13)</f>
        <v>866</v>
      </c>
      <c r="J13" s="5">
        <f>SUM($E$6:$E13)</f>
        <v>126</v>
      </c>
      <c r="K13" s="6">
        <f t="shared" si="0"/>
        <v>7.0705421293272369E-2</v>
      </c>
      <c r="L13" s="6">
        <f t="shared" si="1"/>
        <v>0.7039106145251397</v>
      </c>
      <c r="M13" s="7">
        <f t="shared" si="2"/>
        <v>0.6332051932318673</v>
      </c>
      <c r="N13" s="8">
        <f t="shared" si="3"/>
        <v>6.8730158730158726</v>
      </c>
    </row>
    <row r="14" spans="2:14" x14ac:dyDescent="0.2">
      <c r="B14" s="1">
        <v>9</v>
      </c>
      <c r="C14" s="9">
        <v>124</v>
      </c>
      <c r="D14" s="9">
        <v>122</v>
      </c>
      <c r="E14" s="9">
        <v>2</v>
      </c>
      <c r="F14" s="10">
        <v>0.98387096774193505</v>
      </c>
      <c r="G14" s="10">
        <v>1.6129032258064498E-2</v>
      </c>
      <c r="H14" s="5">
        <f>SUM($C$6:$C14)</f>
        <v>1116</v>
      </c>
      <c r="I14" s="5">
        <f>SUM($D$6:$D14)</f>
        <v>988</v>
      </c>
      <c r="J14" s="5">
        <f>SUM($E$6:$E14)</f>
        <v>128</v>
      </c>
      <c r="K14" s="6">
        <f t="shared" si="0"/>
        <v>8.0666231221423912E-2</v>
      </c>
      <c r="L14" s="6">
        <f t="shared" si="1"/>
        <v>0.71508379888268159</v>
      </c>
      <c r="M14" s="7">
        <f t="shared" si="2"/>
        <v>0.63441756766125768</v>
      </c>
      <c r="N14" s="8">
        <f t="shared" si="3"/>
        <v>7.71875</v>
      </c>
    </row>
    <row r="15" spans="2:14" x14ac:dyDescent="0.2">
      <c r="B15" s="1">
        <v>10</v>
      </c>
      <c r="C15" s="9">
        <v>124</v>
      </c>
      <c r="D15" s="9">
        <v>123</v>
      </c>
      <c r="E15" s="9">
        <v>1</v>
      </c>
      <c r="F15" s="10">
        <v>0.99193548387096697</v>
      </c>
      <c r="G15" s="10">
        <v>8.0645161290322492E-3</v>
      </c>
      <c r="H15" s="5">
        <f>SUM($C$6:$C15)</f>
        <v>1240</v>
      </c>
      <c r="I15" s="5">
        <f>SUM($D$6:$D15)</f>
        <v>1111</v>
      </c>
      <c r="J15" s="5">
        <f>SUM($E$6:$E15)</f>
        <v>129</v>
      </c>
      <c r="K15" s="6">
        <f t="shared" si="0"/>
        <v>9.0708687132593072E-2</v>
      </c>
      <c r="L15" s="6">
        <f t="shared" si="1"/>
        <v>0.72067039106145248</v>
      </c>
      <c r="M15" s="7">
        <f t="shared" si="2"/>
        <v>0.62996170392885942</v>
      </c>
      <c r="N15" s="8">
        <f t="shared" si="3"/>
        <v>8.6124031007751931</v>
      </c>
    </row>
    <row r="16" spans="2:14" x14ac:dyDescent="0.2">
      <c r="B16" s="1">
        <v>11</v>
      </c>
      <c r="C16" s="9">
        <v>124</v>
      </c>
      <c r="D16" s="9">
        <v>123</v>
      </c>
      <c r="E16" s="9">
        <v>1</v>
      </c>
      <c r="F16" s="10">
        <v>0.99193548387096697</v>
      </c>
      <c r="G16" s="10">
        <v>8.0645161290322492E-3</v>
      </c>
      <c r="H16" s="5">
        <f>SUM($C$6:$C16)</f>
        <v>1364</v>
      </c>
      <c r="I16" s="5">
        <f>SUM($D$6:$D16)</f>
        <v>1234</v>
      </c>
      <c r="J16" s="5">
        <f>SUM($E$6:$E16)</f>
        <v>130</v>
      </c>
      <c r="K16" s="6">
        <f t="shared" si="0"/>
        <v>0.10075114304376225</v>
      </c>
      <c r="L16" s="6">
        <f t="shared" si="1"/>
        <v>0.72625698324022347</v>
      </c>
      <c r="M16" s="7">
        <f t="shared" si="2"/>
        <v>0.62550584019646127</v>
      </c>
      <c r="N16" s="8">
        <f t="shared" si="3"/>
        <v>9.4923076923076923</v>
      </c>
    </row>
    <row r="17" spans="2:14" x14ac:dyDescent="0.2">
      <c r="B17" s="1">
        <v>12</v>
      </c>
      <c r="C17" s="9">
        <v>124</v>
      </c>
      <c r="D17" s="9">
        <v>123</v>
      </c>
      <c r="E17" s="9">
        <v>1</v>
      </c>
      <c r="F17" s="10">
        <v>0.99193548387096697</v>
      </c>
      <c r="G17" s="10">
        <v>8.0645161290322492E-3</v>
      </c>
      <c r="H17" s="5">
        <f>SUM($C$6:$C17)</f>
        <v>1488</v>
      </c>
      <c r="I17" s="5">
        <f>SUM($D$6:$D17)</f>
        <v>1357</v>
      </c>
      <c r="J17" s="5">
        <f>SUM($E$6:$E17)</f>
        <v>131</v>
      </c>
      <c r="K17" s="6">
        <f t="shared" si="0"/>
        <v>0.11079359895493142</v>
      </c>
      <c r="L17" s="6">
        <f t="shared" si="1"/>
        <v>0.73184357541899436</v>
      </c>
      <c r="M17" s="7">
        <f t="shared" si="2"/>
        <v>0.6210499764640629</v>
      </c>
      <c r="N17" s="8">
        <f t="shared" si="3"/>
        <v>10.358778625954198</v>
      </c>
    </row>
    <row r="18" spans="2:14" x14ac:dyDescent="0.2">
      <c r="B18" s="1">
        <v>13</v>
      </c>
      <c r="C18" s="9">
        <v>124</v>
      </c>
      <c r="D18" s="9">
        <v>124</v>
      </c>
      <c r="E18" s="9">
        <v>0</v>
      </c>
      <c r="F18" s="10">
        <v>1</v>
      </c>
      <c r="G18" s="10">
        <v>0</v>
      </c>
      <c r="H18" s="5">
        <f>SUM($C$6:$C18)</f>
        <v>1612</v>
      </c>
      <c r="I18" s="5">
        <f>SUM($D$6:$D18)</f>
        <v>1481</v>
      </c>
      <c r="J18" s="5">
        <f>SUM($E$6:$E18)</f>
        <v>131</v>
      </c>
      <c r="K18" s="6">
        <f t="shared" si="0"/>
        <v>0.12091770084911822</v>
      </c>
      <c r="L18" s="6">
        <f t="shared" si="1"/>
        <v>0.73184357541899436</v>
      </c>
      <c r="M18" s="7">
        <f t="shared" si="2"/>
        <v>0.61092587456987613</v>
      </c>
      <c r="N18" s="8">
        <f t="shared" si="3"/>
        <v>11.305343511450381</v>
      </c>
    </row>
    <row r="19" spans="2:14" x14ac:dyDescent="0.2">
      <c r="B19" s="1">
        <v>14</v>
      </c>
      <c r="C19" s="9">
        <v>124</v>
      </c>
      <c r="D19" s="9">
        <v>123</v>
      </c>
      <c r="E19" s="9">
        <v>1</v>
      </c>
      <c r="F19" s="10">
        <v>0.99193548387096697</v>
      </c>
      <c r="G19" s="10">
        <v>8.0645161290322492E-3</v>
      </c>
      <c r="H19" s="5">
        <f>SUM($C$6:$C19)</f>
        <v>1736</v>
      </c>
      <c r="I19" s="5">
        <f>SUM($D$6:$D19)</f>
        <v>1604</v>
      </c>
      <c r="J19" s="5">
        <f>SUM($E$6:$E19)</f>
        <v>132</v>
      </c>
      <c r="K19" s="6">
        <f t="shared" si="0"/>
        <v>0.13096015676028738</v>
      </c>
      <c r="L19" s="6">
        <f t="shared" si="1"/>
        <v>0.73743016759776536</v>
      </c>
      <c r="M19" s="7">
        <f t="shared" si="2"/>
        <v>0.60647001083747798</v>
      </c>
      <c r="N19" s="8">
        <f t="shared" si="3"/>
        <v>12.151515151515152</v>
      </c>
    </row>
    <row r="20" spans="2:14" x14ac:dyDescent="0.2">
      <c r="B20" s="1">
        <v>15</v>
      </c>
      <c r="C20" s="9">
        <v>124</v>
      </c>
      <c r="D20" s="9">
        <v>123</v>
      </c>
      <c r="E20" s="9">
        <v>1</v>
      </c>
      <c r="F20" s="10">
        <v>0.99193548387096697</v>
      </c>
      <c r="G20" s="10">
        <v>8.0645161290322492E-3</v>
      </c>
      <c r="H20" s="5">
        <f>SUM($C$6:$C20)</f>
        <v>1860</v>
      </c>
      <c r="I20" s="5">
        <f>SUM($D$6:$D20)</f>
        <v>1727</v>
      </c>
      <c r="J20" s="5">
        <f>SUM($E$6:$E20)</f>
        <v>133</v>
      </c>
      <c r="K20" s="6">
        <f t="shared" si="0"/>
        <v>0.14100261267145656</v>
      </c>
      <c r="L20" s="6">
        <f t="shared" si="1"/>
        <v>0.74301675977653636</v>
      </c>
      <c r="M20" s="7">
        <f t="shared" si="2"/>
        <v>0.60201414710507983</v>
      </c>
      <c r="N20" s="8">
        <f t="shared" si="3"/>
        <v>12.984962406015038</v>
      </c>
    </row>
    <row r="21" spans="2:14" x14ac:dyDescent="0.2">
      <c r="B21" s="1">
        <v>16</v>
      </c>
      <c r="C21" s="9">
        <v>124</v>
      </c>
      <c r="D21" s="9">
        <v>124</v>
      </c>
      <c r="E21" s="9">
        <v>0</v>
      </c>
      <c r="F21" s="10">
        <v>1</v>
      </c>
      <c r="G21" s="10">
        <v>0</v>
      </c>
      <c r="H21" s="5">
        <f>SUM($C$6:$C21)</f>
        <v>1984</v>
      </c>
      <c r="I21" s="5">
        <f>SUM($D$6:$D21)</f>
        <v>1851</v>
      </c>
      <c r="J21" s="5">
        <f>SUM($E$6:$E21)</f>
        <v>133</v>
      </c>
      <c r="K21" s="6">
        <f t="shared" si="0"/>
        <v>0.15112671456564336</v>
      </c>
      <c r="L21" s="6">
        <f t="shared" si="1"/>
        <v>0.74301675977653636</v>
      </c>
      <c r="M21" s="7">
        <f t="shared" si="2"/>
        <v>0.59189004521089306</v>
      </c>
      <c r="N21" s="8">
        <f t="shared" si="3"/>
        <v>13.917293233082706</v>
      </c>
    </row>
    <row r="22" spans="2:14" x14ac:dyDescent="0.2">
      <c r="B22" s="1">
        <v>17</v>
      </c>
      <c r="C22" s="9">
        <v>124</v>
      </c>
      <c r="D22" s="9">
        <v>123</v>
      </c>
      <c r="E22" s="9">
        <v>1</v>
      </c>
      <c r="F22" s="10">
        <v>0.99193548387096697</v>
      </c>
      <c r="G22" s="10">
        <v>8.0645161290322492E-3</v>
      </c>
      <c r="H22" s="5">
        <f>SUM($C$6:$C22)</f>
        <v>2108</v>
      </c>
      <c r="I22" s="5">
        <f>SUM($D$6:$D22)</f>
        <v>1974</v>
      </c>
      <c r="J22" s="5">
        <f>SUM($E$6:$E22)</f>
        <v>134</v>
      </c>
      <c r="K22" s="6">
        <f t="shared" si="0"/>
        <v>0.16116917047681253</v>
      </c>
      <c r="L22" s="6">
        <f t="shared" si="1"/>
        <v>0.74860335195530725</v>
      </c>
      <c r="M22" s="7">
        <f t="shared" si="2"/>
        <v>0.58743418147849469</v>
      </c>
      <c r="N22" s="8">
        <f t="shared" si="3"/>
        <v>14.73134328358209</v>
      </c>
    </row>
    <row r="23" spans="2:14" x14ac:dyDescent="0.2">
      <c r="B23" s="1">
        <v>18</v>
      </c>
      <c r="C23" s="9">
        <v>124</v>
      </c>
      <c r="D23" s="9">
        <v>122</v>
      </c>
      <c r="E23" s="9">
        <v>2</v>
      </c>
      <c r="F23" s="10">
        <v>0.98387096774193505</v>
      </c>
      <c r="G23" s="10">
        <v>1.6129032258064498E-2</v>
      </c>
      <c r="H23" s="5">
        <f>SUM($C$6:$C23)</f>
        <v>2232</v>
      </c>
      <c r="I23" s="5">
        <f>SUM($D$6:$D23)</f>
        <v>2096</v>
      </c>
      <c r="J23" s="5">
        <f>SUM($E$6:$E23)</f>
        <v>136</v>
      </c>
      <c r="K23" s="6">
        <f t="shared" si="0"/>
        <v>0.17112998040496408</v>
      </c>
      <c r="L23" s="6">
        <f t="shared" si="1"/>
        <v>0.75977653631284914</v>
      </c>
      <c r="M23" s="7">
        <f t="shared" si="2"/>
        <v>0.58864655590788506</v>
      </c>
      <c r="N23" s="8">
        <f t="shared" si="3"/>
        <v>15.411764705882353</v>
      </c>
    </row>
    <row r="24" spans="2:14" x14ac:dyDescent="0.2">
      <c r="B24" s="1">
        <v>19</v>
      </c>
      <c r="C24" s="9">
        <v>124</v>
      </c>
      <c r="D24" s="9">
        <v>123</v>
      </c>
      <c r="E24" s="9">
        <v>1</v>
      </c>
      <c r="F24" s="10">
        <v>0.99193548387096697</v>
      </c>
      <c r="G24" s="10">
        <v>8.0645161290322492E-3</v>
      </c>
      <c r="H24" s="5">
        <f>SUM($C$6:$C24)</f>
        <v>2356</v>
      </c>
      <c r="I24" s="5">
        <f>SUM($D$6:$D24)</f>
        <v>2219</v>
      </c>
      <c r="J24" s="5">
        <f>SUM($E$6:$E24)</f>
        <v>137</v>
      </c>
      <c r="K24" s="6">
        <f t="shared" si="0"/>
        <v>0.18117243631613325</v>
      </c>
      <c r="L24" s="6">
        <f t="shared" si="1"/>
        <v>0.76536312849162014</v>
      </c>
      <c r="M24" s="7">
        <f t="shared" si="2"/>
        <v>0.58419069217548691</v>
      </c>
      <c r="N24" s="8">
        <f t="shared" si="3"/>
        <v>16.197080291970803</v>
      </c>
    </row>
    <row r="25" spans="2:14" x14ac:dyDescent="0.2">
      <c r="B25" s="1">
        <v>20</v>
      </c>
      <c r="C25" s="9">
        <v>124</v>
      </c>
      <c r="D25" s="9">
        <v>120</v>
      </c>
      <c r="E25" s="9">
        <v>4</v>
      </c>
      <c r="F25" s="10">
        <v>0.967741935483871</v>
      </c>
      <c r="G25" s="10">
        <v>3.2258064516128997E-2</v>
      </c>
      <c r="H25" s="5">
        <f>SUM($C$6:$C25)</f>
        <v>2480</v>
      </c>
      <c r="I25" s="5">
        <f>SUM($D$6:$D25)</f>
        <v>2339</v>
      </c>
      <c r="J25" s="5">
        <f>SUM($E$6:$E25)</f>
        <v>141</v>
      </c>
      <c r="K25" s="6">
        <f t="shared" si="0"/>
        <v>0.1909699542782495</v>
      </c>
      <c r="L25" s="6">
        <f t="shared" si="1"/>
        <v>0.78770949720670391</v>
      </c>
      <c r="M25" s="7">
        <f t="shared" si="2"/>
        <v>0.59673954292845444</v>
      </c>
      <c r="N25" s="8">
        <f t="shared" si="3"/>
        <v>16.588652482269502</v>
      </c>
    </row>
  </sheetData>
  <mergeCells count="10">
    <mergeCell ref="C4:G4"/>
    <mergeCell ref="H4:N4"/>
    <mergeCell ref="C2:D2"/>
    <mergeCell ref="E2:F2"/>
    <mergeCell ref="G2:H2"/>
    <mergeCell ref="I2:J2"/>
    <mergeCell ref="C3:D3"/>
    <mergeCell ref="E3:F3"/>
    <mergeCell ref="G3:H3"/>
    <mergeCell ref="I3:J3"/>
  </mergeCells>
  <pageMargins left="0.7" right="0.7" top="0.75" bottom="0.75" header="0.3" footer="0.3"/>
  <ignoredErrors>
    <ignoredError sqref="H7:J24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train_table</vt:lpstr>
      <vt:lpstr>test_table</vt:lpstr>
      <vt:lpstr>oot_table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2021-03-24T04:46:20Z</dcterms:created>
  <dcterms:modified xsi:type="dcterms:W3CDTF">2021-05-08T23:24:29Z</dcterms:modified>
</cp:coreProperties>
</file>