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A캠퍼스 강의자료\실습자료\최종 포트폴리오\최종본\사용자료\"/>
    </mc:Choice>
  </mc:AlternateContent>
  <xr:revisionPtr revIDLastSave="0" documentId="13_ncr:1_{F09FB05B-9EEF-4EAD-89D4-6DDD72493A6D}" xr6:coauthVersionLast="47" xr6:coauthVersionMax="47" xr10:uidLastSave="{00000000-0000-0000-0000-000000000000}"/>
  <bookViews>
    <workbookView xWindow="1890" yWindow="990" windowWidth="24195" windowHeight="14970" xr2:uid="{3BC4E853-8CB8-4CC9-9DC4-A867F400BDB7}"/>
  </bookViews>
  <sheets>
    <sheet name="게임 정보" sheetId="4" r:id="rId1"/>
    <sheet name="밸런스테스트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D2" i="3"/>
  <c r="F2" i="3" l="1"/>
  <c r="F3" i="3" s="1"/>
  <c r="E2" i="3"/>
  <c r="H2" i="3" s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D3" i="3"/>
  <c r="D4" i="3" s="1"/>
  <c r="D5" i="3" s="1"/>
  <c r="D6" i="3" s="1"/>
  <c r="D7" i="3" s="1"/>
  <c r="D8" i="3" s="1"/>
  <c r="D9" i="3" s="1"/>
  <c r="C4" i="3"/>
  <c r="C5" i="3" s="1"/>
  <c r="E3" i="3" l="1"/>
  <c r="G2" i="3"/>
  <c r="F4" i="3"/>
  <c r="D10" i="3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F5" i="3" l="1"/>
  <c r="G3" i="3"/>
  <c r="C6" i="3"/>
  <c r="E4" i="3"/>
  <c r="E5" i="3" s="1"/>
  <c r="F6" i="3" l="1"/>
  <c r="G4" i="3"/>
  <c r="C7" i="3"/>
  <c r="F7" i="3" s="1"/>
  <c r="G5" i="3" l="1"/>
  <c r="C8" i="3"/>
  <c r="F8" i="3" s="1"/>
  <c r="E6" i="3"/>
  <c r="G6" i="3" l="1"/>
  <c r="C9" i="3"/>
  <c r="F9" i="3" s="1"/>
  <c r="E7" i="3"/>
  <c r="G7" i="3" l="1"/>
  <c r="C10" i="3"/>
  <c r="F10" i="3" s="1"/>
  <c r="E8" i="3"/>
  <c r="G8" i="3" l="1"/>
  <c r="C11" i="3"/>
  <c r="F11" i="3" s="1"/>
  <c r="E9" i="3"/>
  <c r="G9" i="3" l="1"/>
  <c r="C12" i="3"/>
  <c r="F12" i="3" s="1"/>
  <c r="E10" i="3"/>
  <c r="G10" i="3" l="1"/>
  <c r="C13" i="3"/>
  <c r="F13" i="3" s="1"/>
  <c r="E11" i="3"/>
  <c r="G11" i="3" l="1"/>
  <c r="C14" i="3"/>
  <c r="F14" i="3" s="1"/>
  <c r="E12" i="3"/>
  <c r="G12" i="3" l="1"/>
  <c r="C15" i="3"/>
  <c r="F15" i="3" s="1"/>
  <c r="E13" i="3"/>
  <c r="G13" i="3" l="1"/>
  <c r="C16" i="3"/>
  <c r="F16" i="3" s="1"/>
  <c r="E14" i="3"/>
  <c r="G14" i="3" l="1"/>
  <c r="C17" i="3"/>
  <c r="F17" i="3" s="1"/>
  <c r="E15" i="3"/>
  <c r="G15" i="3" l="1"/>
  <c r="C18" i="3"/>
  <c r="F18" i="3" s="1"/>
  <c r="E16" i="3"/>
  <c r="G16" i="3" l="1"/>
  <c r="C19" i="3"/>
  <c r="F19" i="3" s="1"/>
  <c r="E17" i="3"/>
  <c r="G17" i="3" l="1"/>
  <c r="C20" i="3"/>
  <c r="F20" i="3" s="1"/>
  <c r="E18" i="3"/>
  <c r="G18" i="3" l="1"/>
  <c r="C21" i="3"/>
  <c r="F21" i="3" s="1"/>
  <c r="E19" i="3"/>
  <c r="G19" i="3" l="1"/>
  <c r="C22" i="3"/>
  <c r="F22" i="3" s="1"/>
  <c r="E20" i="3"/>
  <c r="G20" i="3" l="1"/>
  <c r="C23" i="3"/>
  <c r="F23" i="3" s="1"/>
  <c r="E21" i="3"/>
  <c r="G21" i="3" l="1"/>
  <c r="C24" i="3"/>
  <c r="F24" i="3" s="1"/>
  <c r="E22" i="3"/>
  <c r="G22" i="3" l="1"/>
  <c r="C25" i="3"/>
  <c r="F25" i="3" s="1"/>
  <c r="E23" i="3"/>
  <c r="G23" i="3" l="1"/>
  <c r="C26" i="3"/>
  <c r="F26" i="3" s="1"/>
  <c r="E24" i="3"/>
  <c r="G24" i="3" l="1"/>
  <c r="C27" i="3"/>
  <c r="F27" i="3" s="1"/>
  <c r="E25" i="3"/>
  <c r="G25" i="3" l="1"/>
  <c r="C28" i="3"/>
  <c r="F28" i="3" s="1"/>
  <c r="E26" i="3"/>
  <c r="G26" i="3" l="1"/>
  <c r="C29" i="3"/>
  <c r="F29" i="3" s="1"/>
  <c r="E27" i="3"/>
  <c r="G27" i="3" l="1"/>
  <c r="C30" i="3"/>
  <c r="F30" i="3" s="1"/>
  <c r="E28" i="3"/>
  <c r="G28" i="3" l="1"/>
  <c r="C31" i="3"/>
  <c r="F31" i="3" s="1"/>
  <c r="E29" i="3"/>
  <c r="G29" i="3" l="1"/>
  <c r="C32" i="3"/>
  <c r="F32" i="3" s="1"/>
  <c r="E30" i="3"/>
  <c r="G30" i="3" l="1"/>
  <c r="C33" i="3"/>
  <c r="F33" i="3" s="1"/>
  <c r="E31" i="3"/>
  <c r="G31" i="3" l="1"/>
  <c r="C34" i="3"/>
  <c r="F34" i="3" s="1"/>
  <c r="E32" i="3"/>
  <c r="G32" i="3" l="1"/>
  <c r="C35" i="3"/>
  <c r="F35" i="3" s="1"/>
  <c r="E33" i="3"/>
  <c r="G33" i="3" l="1"/>
  <c r="C36" i="3"/>
  <c r="F36" i="3" s="1"/>
  <c r="E34" i="3"/>
  <c r="G34" i="3" l="1"/>
  <c r="C37" i="3"/>
  <c r="F37" i="3" s="1"/>
  <c r="E35" i="3"/>
  <c r="G35" i="3" l="1"/>
  <c r="C38" i="3"/>
  <c r="F38" i="3" s="1"/>
  <c r="E36" i="3"/>
  <c r="G36" i="3" l="1"/>
  <c r="C39" i="3"/>
  <c r="F39" i="3" s="1"/>
  <c r="E37" i="3"/>
  <c r="G37" i="3" l="1"/>
  <c r="C40" i="3"/>
  <c r="F40" i="3" s="1"/>
  <c r="E38" i="3"/>
  <c r="G38" i="3" l="1"/>
  <c r="C41" i="3"/>
  <c r="F41" i="3" s="1"/>
  <c r="E39" i="3"/>
  <c r="G39" i="3" l="1"/>
  <c r="E40" i="3"/>
  <c r="G40" i="3" l="1"/>
  <c r="E41" i="3"/>
  <c r="G41" i="3" s="1"/>
</calcChain>
</file>

<file path=xl/sharedStrings.xml><?xml version="1.0" encoding="utf-8"?>
<sst xmlns="http://schemas.openxmlformats.org/spreadsheetml/2006/main" count="47" uniqueCount="41">
  <si>
    <t>레벨</t>
    <phoneticPr fontId="1" type="noConversion"/>
  </si>
  <si>
    <t>파괴레벨</t>
    <phoneticPr fontId="1" type="noConversion"/>
  </si>
  <si>
    <t>강화비용</t>
    <phoneticPr fontId="1" type="noConversion"/>
  </si>
  <si>
    <t>판매금액</t>
    <phoneticPr fontId="1" type="noConversion"/>
  </si>
  <si>
    <t>최초판매금액</t>
    <phoneticPr fontId="1" type="noConversion"/>
  </si>
  <si>
    <t>최초강화비용</t>
    <phoneticPr fontId="1" type="noConversion"/>
  </si>
  <si>
    <t>강화비용비율</t>
    <phoneticPr fontId="1" type="noConversion"/>
  </si>
  <si>
    <t>판매비율</t>
    <phoneticPr fontId="1" type="noConversion"/>
  </si>
  <si>
    <t>성공비율</t>
    <phoneticPr fontId="1" type="noConversion"/>
  </si>
  <si>
    <t>강화비용 : 이전레벨비용*강화비용비율</t>
    <phoneticPr fontId="1" type="noConversion"/>
  </si>
  <si>
    <t>판매금액 : 이전레벨비용*판매비율</t>
    <phoneticPr fontId="1" type="noConversion"/>
  </si>
  <si>
    <t>성공율 : 이전레벨성공율*성공비율</t>
  </si>
  <si>
    <t>초기자금</t>
    <phoneticPr fontId="1" type="noConversion"/>
  </si>
  <si>
    <t>특이사항</t>
    <phoneticPr fontId="1" type="noConversion"/>
  </si>
  <si>
    <t>1단계에 1%씩 하락</t>
    <phoneticPr fontId="1" type="noConversion"/>
  </si>
  <si>
    <t>상점'으로 적혀있으면 아이템을 판매하는 곳 처럼 느껴짐, 상점이 아닌 '판매'로 변경하길 제안함 (방패 판매 기능에 대해 뒤늦게 알게됨을 우려)</t>
    <phoneticPr fontId="1" type="noConversion"/>
  </si>
  <si>
    <t>소액(30원 이하)이 남았을 경우, 아무리 강화 후 판매를 진행해도 3단계를 벗어날 수 없음, 그러기에 게임 플레이가 더 이상 불가능 할 경우 다시 도전할 수 있도록 돈과 목록을 초기로 되돌리는 '초기화 버튼'을 마련하길 바람</t>
    <phoneticPr fontId="1" type="noConversion"/>
  </si>
  <si>
    <t>밸런스 개선점</t>
    <phoneticPr fontId="1" type="noConversion"/>
  </si>
  <si>
    <t>누적 강화 비용</t>
    <phoneticPr fontId="1" type="noConversion"/>
  </si>
  <si>
    <t>누적 판매 금액</t>
    <phoneticPr fontId="1" type="noConversion"/>
  </si>
  <si>
    <t xml:space="preserve">초기화 버튼 </t>
    <phoneticPr fontId="1" type="noConversion"/>
  </si>
  <si>
    <t>판매금액 표기</t>
    <phoneticPr fontId="1" type="noConversion"/>
  </si>
  <si>
    <t>상점버튼을 판매버튼으로 표기 변경</t>
    <phoneticPr fontId="1" type="noConversion"/>
  </si>
  <si>
    <t>기능/UI 개선 점</t>
    <phoneticPr fontId="1" type="noConversion"/>
  </si>
  <si>
    <t xml:space="preserve"> 상점 버튼을 통해 판매금액을 확인하는 것이 번거로움 한 화면에 모든 정보를 출력</t>
    <phoneticPr fontId="1" type="noConversion"/>
  </si>
  <si>
    <t>순수익</t>
    <phoneticPr fontId="1" type="noConversion"/>
  </si>
  <si>
    <t>순수익 : 판매금액-누적 강화 비용</t>
    <phoneticPr fontId="1" type="noConversion"/>
  </si>
  <si>
    <t>누적 강화 비용 : 이전 누적 강화 비용+누적 강화 비용</t>
    <phoneticPr fontId="1" type="noConversion"/>
  </si>
  <si>
    <t>누적 판매 금액: 이전 누적 판매 금액+누적 판매 금액</t>
    <phoneticPr fontId="1" type="noConversion"/>
  </si>
  <si>
    <t>-12레벨 이내(최소10)에 도달하는 것을 목표로 현재 수치로 5회 테스트 하였을 때 총 5회 성공함</t>
    <phoneticPr fontId="1" type="noConversion"/>
  </si>
  <si>
    <t>-1회 도전하였을 때, 10레벨에 도달하는 것을 목표로 설정함</t>
    <phoneticPr fontId="1" type="noConversion"/>
  </si>
  <si>
    <t>-순수익이 발생하는 구간은 목표 레벨 이상으로 설정해야함</t>
    <phoneticPr fontId="1" type="noConversion"/>
  </si>
  <si>
    <t>-목표 금액을 넘기 위해 조정한 결과 해당 수치의 순수익이 발생하는 구간은 12임</t>
    <phoneticPr fontId="1" type="noConversion"/>
  </si>
  <si>
    <t>초기 자본 강화 후 금액</t>
    <phoneticPr fontId="1" type="noConversion"/>
  </si>
  <si>
    <t>초기 자본 강화 후 금액 : 이전 강화 비용+강화 비용</t>
    <phoneticPr fontId="1" type="noConversion"/>
  </si>
  <si>
    <t xml:space="preserve">-강화 후 금액이 -(마이너스)로 계산되는 구간 또한 14단계로 나타남  </t>
    <phoneticPr fontId="1" type="noConversion"/>
  </si>
  <si>
    <t xml:space="preserve">-평균 파괴레벨은 11임을 알 수 있으며, 최대 도달 구간이 14로 측정됨 </t>
    <phoneticPr fontId="1" type="noConversion"/>
  </si>
  <si>
    <t>-목표 레벨인 10을 넘고, 성공 최대 레벨이 순수익이 발생하는 구간과 일치한다는 점에서 해당 수치로 개선하는 것을 제안함</t>
    <phoneticPr fontId="1" type="noConversion"/>
  </si>
  <si>
    <t>성공률</t>
    <phoneticPr fontId="1" type="noConversion"/>
  </si>
  <si>
    <t>게임이름</t>
    <phoneticPr fontId="1" type="noConversion"/>
  </si>
  <si>
    <t>ShieldUP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</si>
</sst>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333333"/>
      <name val="Arial"/>
      <family val="2"/>
    </font>
    <font>
      <b/>
      <u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>
      <alignment vertical="center"/>
    </xf>
    <xf numFmtId="1" fontId="0" fillId="4" borderId="1" xfId="0" applyNumberFormat="1" applyFill="1" applyBorder="1">
      <alignment vertical="center"/>
    </xf>
    <xf numFmtId="0" fontId="0" fillId="4" borderId="1" xfId="0" applyFill="1" applyBorder="1" applyAlignment="1">
      <alignment horizontal="right" vertical="center"/>
    </xf>
    <xf numFmtId="1" fontId="0" fillId="3" borderId="1" xfId="0" applyNumberFormat="1" applyFill="1" applyBorder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3" borderId="8" xfId="0" quotePrefix="1" applyFill="1" applyBorder="1">
      <alignment vertical="center"/>
    </xf>
    <xf numFmtId="0" fontId="0" fillId="3" borderId="0" xfId="0" applyFill="1">
      <alignment vertical="center"/>
    </xf>
    <xf numFmtId="0" fontId="0" fillId="3" borderId="9" xfId="0" applyFill="1" applyBorder="1">
      <alignment vertical="center"/>
    </xf>
    <xf numFmtId="0" fontId="0" fillId="3" borderId="5" xfId="0" quotePrefix="1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3" fillId="3" borderId="8" xfId="0" quotePrefix="1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628651</xdr:colOff>
      <xdr:row>2</xdr:row>
      <xdr:rowOff>104775</xdr:rowOff>
    </xdr:from>
    <xdr:to>
      <xdr:col>0</xdr:col>
      <xdr:colOff>4567759</xdr:colOff>
      <xdr:row>36</xdr:row>
      <xdr:rowOff>27444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22D5910-5EA2-0D70-7CE5-86FBCC874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1" y="523875"/>
          <a:ext cx="3939108" cy="7047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9E25-E0B5-48D6-981B-E4A250349357}">
  <dimension ref="A1:A37"/>
  <sheetViews>
    <sheetView tabSelected="1" workbookViewId="0">
      <selection activeCell="A2" sqref="A2"/>
    </sheetView>
  </sheetViews>
  <sheetFormatPr defaultRowHeight="16.5" x14ac:dyDescent="0.3"/>
  <cols>
    <col min="1" max="1" width="67" customWidth="1"/>
  </cols>
  <sheetData>
    <row r="1" spans="1:1" x14ac:dyDescent="0.3">
      <c r="A1" s="2" t="s">
        <v>39</v>
      </c>
    </row>
    <row r="2" spans="1:1" x14ac:dyDescent="0.3">
      <c r="A2" s="6" t="s">
        <v>40</v>
      </c>
    </row>
    <row r="3" spans="1:1" x14ac:dyDescent="0.3">
      <c r="A3" s="33"/>
    </row>
    <row r="4" spans="1:1" x14ac:dyDescent="0.3">
      <c r="A4" s="33"/>
    </row>
    <row r="5" spans="1:1" x14ac:dyDescent="0.3">
      <c r="A5" s="33"/>
    </row>
    <row r="6" spans="1:1" x14ac:dyDescent="0.3">
      <c r="A6" s="33"/>
    </row>
    <row r="7" spans="1:1" x14ac:dyDescent="0.3">
      <c r="A7" s="33"/>
    </row>
    <row r="8" spans="1:1" x14ac:dyDescent="0.3">
      <c r="A8" s="33"/>
    </row>
    <row r="9" spans="1:1" x14ac:dyDescent="0.3">
      <c r="A9" s="33"/>
    </row>
    <row r="10" spans="1:1" x14ac:dyDescent="0.3">
      <c r="A10" s="33"/>
    </row>
    <row r="11" spans="1:1" x14ac:dyDescent="0.3">
      <c r="A11" s="33"/>
    </row>
    <row r="12" spans="1:1" x14ac:dyDescent="0.3">
      <c r="A12" s="33"/>
    </row>
    <row r="13" spans="1:1" x14ac:dyDescent="0.3">
      <c r="A13" s="33"/>
    </row>
    <row r="14" spans="1:1" x14ac:dyDescent="0.3">
      <c r="A14" s="33"/>
    </row>
    <row r="15" spans="1:1" x14ac:dyDescent="0.3">
      <c r="A15" s="33"/>
    </row>
    <row r="16" spans="1:1" x14ac:dyDescent="0.3">
      <c r="A16" s="33"/>
    </row>
    <row r="17" spans="1:1" x14ac:dyDescent="0.3">
      <c r="A17" s="33"/>
    </row>
    <row r="18" spans="1:1" x14ac:dyDescent="0.3">
      <c r="A18" s="33"/>
    </row>
    <row r="19" spans="1:1" x14ac:dyDescent="0.3">
      <c r="A19" s="33"/>
    </row>
    <row r="20" spans="1:1" x14ac:dyDescent="0.3">
      <c r="A20" s="33"/>
    </row>
    <row r="21" spans="1:1" x14ac:dyDescent="0.3">
      <c r="A21" s="33"/>
    </row>
    <row r="22" spans="1:1" x14ac:dyDescent="0.3">
      <c r="A22" s="33"/>
    </row>
    <row r="23" spans="1:1" x14ac:dyDescent="0.3">
      <c r="A23" s="33"/>
    </row>
    <row r="24" spans="1:1" x14ac:dyDescent="0.3">
      <c r="A24" s="33"/>
    </row>
    <row r="25" spans="1:1" x14ac:dyDescent="0.3">
      <c r="A25" s="33"/>
    </row>
    <row r="26" spans="1:1" x14ac:dyDescent="0.3">
      <c r="A26" s="33"/>
    </row>
    <row r="27" spans="1:1" x14ac:dyDescent="0.3">
      <c r="A27" s="33"/>
    </row>
    <row r="28" spans="1:1" x14ac:dyDescent="0.3">
      <c r="A28" s="33"/>
    </row>
    <row r="29" spans="1:1" x14ac:dyDescent="0.3">
      <c r="A29" s="33"/>
    </row>
    <row r="30" spans="1:1" x14ac:dyDescent="0.3">
      <c r="A30" s="33"/>
    </row>
    <row r="31" spans="1:1" x14ac:dyDescent="0.3">
      <c r="A31" s="33"/>
    </row>
    <row r="32" spans="1:1" x14ac:dyDescent="0.3">
      <c r="A32" s="33"/>
    </row>
    <row r="33" spans="1:1" x14ac:dyDescent="0.3">
      <c r="A33" s="33"/>
    </row>
    <row r="34" spans="1:1" x14ac:dyDescent="0.3">
      <c r="A34" s="33"/>
    </row>
    <row r="35" spans="1:1" x14ac:dyDescent="0.3">
      <c r="A35" s="33"/>
    </row>
    <row r="36" spans="1:1" x14ac:dyDescent="0.3">
      <c r="A36" s="33"/>
    </row>
    <row r="37" spans="1:1" x14ac:dyDescent="0.3">
      <c r="A37" s="33"/>
    </row>
  </sheetData>
  <mergeCells count="1">
    <mergeCell ref="A3:A3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37F8-5129-4482-907A-4302ADF2D9E6}">
  <dimension ref="A1:T42"/>
  <sheetViews>
    <sheetView topLeftCell="A10" zoomScaleNormal="100" workbookViewId="0">
      <selection activeCell="F12" sqref="F12"/>
    </sheetView>
  </sheetViews>
  <sheetFormatPr defaultRowHeight="16.5" x14ac:dyDescent="0.3"/>
  <cols>
    <col min="2" max="2" width="11" bestFit="1" customWidth="1"/>
    <col min="3" max="3" width="9.5" bestFit="1" customWidth="1"/>
    <col min="5" max="5" width="14.375" bestFit="1" customWidth="1"/>
    <col min="6" max="7" width="14.375" customWidth="1"/>
    <col min="8" max="8" width="22" bestFit="1" customWidth="1"/>
    <col min="10" max="10" width="17.375" customWidth="1"/>
    <col min="11" max="12" width="13" bestFit="1" customWidth="1"/>
    <col min="13" max="13" width="13.625" customWidth="1"/>
    <col min="17" max="17" width="19.375" customWidth="1"/>
  </cols>
  <sheetData>
    <row r="1" spans="1:17" x14ac:dyDescent="0.3">
      <c r="A1" s="2" t="s">
        <v>0</v>
      </c>
      <c r="B1" s="2" t="s">
        <v>2</v>
      </c>
      <c r="C1" s="2" t="s">
        <v>3</v>
      </c>
      <c r="D1" s="2" t="s">
        <v>38</v>
      </c>
      <c r="E1" s="2" t="s">
        <v>18</v>
      </c>
      <c r="F1" s="2" t="s">
        <v>19</v>
      </c>
      <c r="G1" s="2" t="s">
        <v>25</v>
      </c>
      <c r="H1" s="2" t="s">
        <v>33</v>
      </c>
      <c r="J1" s="2" t="s">
        <v>5</v>
      </c>
      <c r="K1" s="1">
        <v>5</v>
      </c>
      <c r="M1" t="s">
        <v>9</v>
      </c>
    </row>
    <row r="2" spans="1:17" x14ac:dyDescent="0.3">
      <c r="A2" s="1">
        <v>1</v>
      </c>
      <c r="B2" s="7">
        <f>K1</f>
        <v>5</v>
      </c>
      <c r="C2" s="7">
        <f>K2</f>
        <v>3</v>
      </c>
      <c r="D2" s="1">
        <f>100</f>
        <v>100</v>
      </c>
      <c r="E2" s="7">
        <f>B2</f>
        <v>5</v>
      </c>
      <c r="F2" s="7">
        <f>C2</f>
        <v>3</v>
      </c>
      <c r="G2" s="7">
        <f>C2-E2</f>
        <v>-2</v>
      </c>
      <c r="H2" s="7">
        <f>$K$6-E2</f>
        <v>95</v>
      </c>
      <c r="J2" s="2" t="s">
        <v>4</v>
      </c>
      <c r="K2" s="1">
        <v>3</v>
      </c>
      <c r="M2" t="s">
        <v>10</v>
      </c>
    </row>
    <row r="3" spans="1:17" x14ac:dyDescent="0.3">
      <c r="A3" s="1">
        <v>2</v>
      </c>
      <c r="B3" s="7">
        <f t="shared" ref="B3:B41" si="0">B2*$K$3</f>
        <v>5.5</v>
      </c>
      <c r="C3" s="7">
        <f>C2*K4</f>
        <v>4.1999999999999993</v>
      </c>
      <c r="D3" s="7">
        <f t="shared" ref="D3:D41" si="1">D2*$K$5</f>
        <v>96</v>
      </c>
      <c r="E3" s="7">
        <f>E2+B3</f>
        <v>10.5</v>
      </c>
      <c r="F3" s="7">
        <f>F2+C3</f>
        <v>7.1999999999999993</v>
      </c>
      <c r="G3" s="7">
        <f t="shared" ref="G3:G41" si="2">C3-E3</f>
        <v>-6.3000000000000007</v>
      </c>
      <c r="H3" s="7">
        <f>H2-B3</f>
        <v>89.5</v>
      </c>
      <c r="J3" s="2" t="s">
        <v>6</v>
      </c>
      <c r="K3" s="1">
        <v>1.1000000000000001</v>
      </c>
      <c r="M3" s="4" t="s">
        <v>11</v>
      </c>
    </row>
    <row r="4" spans="1:17" x14ac:dyDescent="0.3">
      <c r="A4" s="1">
        <v>3</v>
      </c>
      <c r="B4" s="7">
        <f t="shared" si="0"/>
        <v>6.0500000000000007</v>
      </c>
      <c r="C4" s="7">
        <f t="shared" ref="C4:C41" si="3">C3*$K$4</f>
        <v>5.879999999999999</v>
      </c>
      <c r="D4" s="7">
        <f t="shared" si="1"/>
        <v>92.16</v>
      </c>
      <c r="E4" s="7">
        <f t="shared" ref="E4:E41" si="4">E3+B4</f>
        <v>16.55</v>
      </c>
      <c r="F4" s="7">
        <f t="shared" ref="F4:F41" si="5">F3+C4</f>
        <v>13.079999999999998</v>
      </c>
      <c r="G4" s="7">
        <f t="shared" si="2"/>
        <v>-10.670000000000002</v>
      </c>
      <c r="H4" s="7">
        <f t="shared" ref="H4:H41" si="6">H3-B4</f>
        <v>83.45</v>
      </c>
      <c r="J4" s="2" t="s">
        <v>7</v>
      </c>
      <c r="K4" s="1">
        <v>1.4</v>
      </c>
      <c r="M4" t="s">
        <v>34</v>
      </c>
    </row>
    <row r="5" spans="1:17" x14ac:dyDescent="0.3">
      <c r="A5" s="1">
        <v>4</v>
      </c>
      <c r="B5" s="7">
        <f t="shared" si="0"/>
        <v>6.6550000000000011</v>
      </c>
      <c r="C5" s="7">
        <f t="shared" si="3"/>
        <v>8.2319999999999975</v>
      </c>
      <c r="D5" s="7">
        <f t="shared" si="1"/>
        <v>88.47359999999999</v>
      </c>
      <c r="E5" s="7">
        <f>E4+B5</f>
        <v>23.205000000000002</v>
      </c>
      <c r="F5" s="7">
        <f>F4+C5</f>
        <v>21.311999999999998</v>
      </c>
      <c r="G5" s="7">
        <f t="shared" si="2"/>
        <v>-14.973000000000004</v>
      </c>
      <c r="H5" s="7">
        <f t="shared" si="6"/>
        <v>76.795000000000002</v>
      </c>
      <c r="J5" s="2" t="s">
        <v>8</v>
      </c>
      <c r="K5" s="1">
        <v>0.96</v>
      </c>
      <c r="M5" t="s">
        <v>27</v>
      </c>
    </row>
    <row r="6" spans="1:17" x14ac:dyDescent="0.3">
      <c r="A6" s="1">
        <v>5</v>
      </c>
      <c r="B6" s="7">
        <f t="shared" si="0"/>
        <v>7.3205000000000018</v>
      </c>
      <c r="C6" s="7">
        <f t="shared" si="3"/>
        <v>11.524799999999995</v>
      </c>
      <c r="D6" s="7">
        <f t="shared" si="1"/>
        <v>84.93465599999999</v>
      </c>
      <c r="E6" s="7">
        <f t="shared" si="4"/>
        <v>30.525500000000005</v>
      </c>
      <c r="F6" s="7">
        <f t="shared" si="5"/>
        <v>32.836799999999997</v>
      </c>
      <c r="G6" s="7">
        <f t="shared" si="2"/>
        <v>-19.000700000000009</v>
      </c>
      <c r="H6" s="7">
        <f t="shared" si="6"/>
        <v>69.474500000000006</v>
      </c>
      <c r="J6" s="2" t="s">
        <v>12</v>
      </c>
      <c r="K6" s="1">
        <v>100</v>
      </c>
      <c r="M6" t="s">
        <v>28</v>
      </c>
    </row>
    <row r="7" spans="1:17" x14ac:dyDescent="0.3">
      <c r="A7" s="1">
        <v>6</v>
      </c>
      <c r="B7" s="7">
        <f t="shared" si="0"/>
        <v>8.0525500000000019</v>
      </c>
      <c r="C7" s="7">
        <f t="shared" si="3"/>
        <v>16.134719999999994</v>
      </c>
      <c r="D7" s="7">
        <f t="shared" si="1"/>
        <v>81.537269759999987</v>
      </c>
      <c r="E7" s="7">
        <f t="shared" si="4"/>
        <v>38.578050000000005</v>
      </c>
      <c r="F7" s="7">
        <f t="shared" si="5"/>
        <v>48.971519999999991</v>
      </c>
      <c r="G7" s="7">
        <f t="shared" si="2"/>
        <v>-22.44333000000001</v>
      </c>
      <c r="H7" s="7">
        <f t="shared" si="6"/>
        <v>61.421950000000002</v>
      </c>
      <c r="J7" s="3"/>
      <c r="M7" t="s">
        <v>26</v>
      </c>
    </row>
    <row r="8" spans="1:17" x14ac:dyDescent="0.3">
      <c r="A8" s="1">
        <v>7</v>
      </c>
      <c r="B8" s="7">
        <f t="shared" si="0"/>
        <v>8.8578050000000026</v>
      </c>
      <c r="C8" s="7">
        <f t="shared" si="3"/>
        <v>22.58860799999999</v>
      </c>
      <c r="D8" s="7">
        <f t="shared" si="1"/>
        <v>78.275778969599983</v>
      </c>
      <c r="E8" s="7">
        <f t="shared" si="4"/>
        <v>47.435855000000004</v>
      </c>
      <c r="F8" s="7">
        <f t="shared" si="5"/>
        <v>71.560127999999978</v>
      </c>
      <c r="G8" s="7">
        <f t="shared" si="2"/>
        <v>-24.847247000000014</v>
      </c>
      <c r="H8" s="7">
        <f t="shared" si="6"/>
        <v>52.564144999999996</v>
      </c>
      <c r="J8" s="3"/>
    </row>
    <row r="9" spans="1:17" x14ac:dyDescent="0.3">
      <c r="A9" s="1">
        <v>8</v>
      </c>
      <c r="B9" s="7">
        <f t="shared" si="0"/>
        <v>9.7435855000000036</v>
      </c>
      <c r="C9" s="7">
        <f t="shared" si="3"/>
        <v>31.624051199999982</v>
      </c>
      <c r="D9" s="7">
        <f t="shared" si="1"/>
        <v>75.144747810815986</v>
      </c>
      <c r="E9" s="7">
        <f>E8+B9</f>
        <v>57.179440500000005</v>
      </c>
      <c r="F9" s="7">
        <f t="shared" si="5"/>
        <v>103.18417919999996</v>
      </c>
      <c r="G9" s="7">
        <f t="shared" si="2"/>
        <v>-25.555389300000023</v>
      </c>
      <c r="H9" s="7">
        <f t="shared" si="6"/>
        <v>42.820559499999995</v>
      </c>
    </row>
    <row r="10" spans="1:17" x14ac:dyDescent="0.3">
      <c r="A10" s="8">
        <v>9</v>
      </c>
      <c r="B10" s="14">
        <f t="shared" si="0"/>
        <v>10.717944050000005</v>
      </c>
      <c r="C10" s="14">
        <f t="shared" si="3"/>
        <v>44.273671679999971</v>
      </c>
      <c r="D10" s="14">
        <f t="shared" si="1"/>
        <v>72.138957898383339</v>
      </c>
      <c r="E10" s="14">
        <f t="shared" si="4"/>
        <v>67.897384550000012</v>
      </c>
      <c r="F10" s="7">
        <f t="shared" si="5"/>
        <v>147.45785087999994</v>
      </c>
      <c r="G10" s="14">
        <f t="shared" si="2"/>
        <v>-23.623712870000041</v>
      </c>
      <c r="H10" s="7">
        <f t="shared" si="6"/>
        <v>32.102615449999988</v>
      </c>
      <c r="J10" s="2" t="s">
        <v>1</v>
      </c>
      <c r="K10" s="2" t="s">
        <v>5</v>
      </c>
      <c r="L10" s="2" t="s">
        <v>4</v>
      </c>
      <c r="M10" s="2" t="s">
        <v>6</v>
      </c>
      <c r="N10" s="2" t="s">
        <v>7</v>
      </c>
      <c r="O10" s="2" t="s">
        <v>8</v>
      </c>
      <c r="P10" s="2" t="s">
        <v>12</v>
      </c>
      <c r="Q10" s="2" t="s">
        <v>13</v>
      </c>
    </row>
    <row r="11" spans="1:17" x14ac:dyDescent="0.3">
      <c r="A11" s="1">
        <v>10</v>
      </c>
      <c r="B11" s="7">
        <f t="shared" si="0"/>
        <v>11.789738455000007</v>
      </c>
      <c r="C11" s="7">
        <f t="shared" si="3"/>
        <v>61.983140351999957</v>
      </c>
      <c r="D11" s="7">
        <f t="shared" si="1"/>
        <v>69.253399582447997</v>
      </c>
      <c r="E11" s="7">
        <f t="shared" si="4"/>
        <v>79.687123005000018</v>
      </c>
      <c r="F11" s="7">
        <f t="shared" si="5"/>
        <v>209.4409912319999</v>
      </c>
      <c r="G11" s="7">
        <f t="shared" si="2"/>
        <v>-17.703982653000061</v>
      </c>
      <c r="H11" s="7">
        <f t="shared" si="6"/>
        <v>20.312876994999982</v>
      </c>
      <c r="J11" s="9">
        <v>22</v>
      </c>
      <c r="K11" s="1">
        <v>20</v>
      </c>
      <c r="L11" s="1">
        <v>0</v>
      </c>
      <c r="M11" s="1">
        <v>1.4</v>
      </c>
      <c r="N11" s="1">
        <v>1.5</v>
      </c>
      <c r="O11" s="1">
        <v>1</v>
      </c>
      <c r="P11" s="1">
        <v>20</v>
      </c>
      <c r="Q11" s="1"/>
    </row>
    <row r="12" spans="1:17" x14ac:dyDescent="0.3">
      <c r="A12" s="1">
        <v>11</v>
      </c>
      <c r="B12" s="7">
        <f t="shared" si="0"/>
        <v>12.968712300500009</v>
      </c>
      <c r="C12" s="7">
        <f t="shared" si="3"/>
        <v>86.776396492799933</v>
      </c>
      <c r="D12" s="7">
        <f t="shared" si="1"/>
        <v>66.483263599150078</v>
      </c>
      <c r="E12" s="7">
        <f t="shared" si="4"/>
        <v>92.655835305500034</v>
      </c>
      <c r="F12" s="7">
        <f t="shared" si="5"/>
        <v>296.21738772479983</v>
      </c>
      <c r="G12" s="7">
        <f t="shared" si="2"/>
        <v>-5.8794388127001014</v>
      </c>
      <c r="H12" s="7">
        <f t="shared" si="6"/>
        <v>7.3441646944999732</v>
      </c>
      <c r="J12" s="10">
        <v>9</v>
      </c>
      <c r="K12" s="8">
        <v>5</v>
      </c>
      <c r="L12" s="8">
        <v>1</v>
      </c>
      <c r="M12" s="1">
        <v>1.4</v>
      </c>
      <c r="N12" s="1">
        <v>1.3</v>
      </c>
      <c r="O12" s="1">
        <v>0.98499999999999999</v>
      </c>
      <c r="P12" s="1">
        <v>20</v>
      </c>
      <c r="Q12" s="1" t="s">
        <v>14</v>
      </c>
    </row>
    <row r="13" spans="1:17" x14ac:dyDescent="0.3">
      <c r="A13" s="11">
        <v>12</v>
      </c>
      <c r="B13" s="12">
        <f t="shared" si="0"/>
        <v>14.26558353055001</v>
      </c>
      <c r="C13" s="12">
        <f t="shared" si="3"/>
        <v>121.4869550899199</v>
      </c>
      <c r="D13" s="12">
        <f t="shared" si="1"/>
        <v>63.823933055184071</v>
      </c>
      <c r="E13" s="12">
        <f t="shared" si="4"/>
        <v>106.92141883605004</v>
      </c>
      <c r="F13" s="12">
        <f t="shared" si="5"/>
        <v>417.70434281471972</v>
      </c>
      <c r="G13" s="12">
        <f t="shared" si="2"/>
        <v>14.565536253869865</v>
      </c>
      <c r="H13" s="12">
        <f t="shared" si="6"/>
        <v>-6.9214188360500373</v>
      </c>
      <c r="J13" s="10">
        <v>10</v>
      </c>
      <c r="K13" s="8">
        <v>5</v>
      </c>
      <c r="L13" s="8">
        <v>1</v>
      </c>
      <c r="M13" s="1">
        <v>1.4</v>
      </c>
      <c r="N13" s="1">
        <v>1.3</v>
      </c>
      <c r="O13" s="1">
        <v>0.98499999999999999</v>
      </c>
      <c r="P13" s="1">
        <v>20</v>
      </c>
      <c r="Q13" s="1"/>
    </row>
    <row r="14" spans="1:17" x14ac:dyDescent="0.3">
      <c r="A14" s="1">
        <v>13</v>
      </c>
      <c r="B14" s="7">
        <f t="shared" si="0"/>
        <v>15.692141883605013</v>
      </c>
      <c r="C14" s="7">
        <f t="shared" si="3"/>
        <v>170.08173712588786</v>
      </c>
      <c r="D14" s="7">
        <f t="shared" si="1"/>
        <v>61.270975732976709</v>
      </c>
      <c r="E14" s="7">
        <f t="shared" si="4"/>
        <v>122.61356071965506</v>
      </c>
      <c r="F14" s="7">
        <f t="shared" si="5"/>
        <v>587.78607994060758</v>
      </c>
      <c r="G14" s="7">
        <f t="shared" si="2"/>
        <v>47.4681764062328</v>
      </c>
      <c r="H14" s="7">
        <f t="shared" si="6"/>
        <v>-22.613560719655048</v>
      </c>
      <c r="J14" s="10">
        <v>10</v>
      </c>
      <c r="K14" s="8">
        <v>5</v>
      </c>
      <c r="L14" s="8">
        <v>1</v>
      </c>
      <c r="M14" s="1">
        <v>1.25</v>
      </c>
      <c r="N14" s="1">
        <v>1.4</v>
      </c>
      <c r="O14" s="1">
        <v>0.98399999999999999</v>
      </c>
      <c r="P14" s="1">
        <v>50</v>
      </c>
      <c r="Q14" s="1"/>
    </row>
    <row r="15" spans="1:17" x14ac:dyDescent="0.3">
      <c r="A15" s="1">
        <v>14</v>
      </c>
      <c r="B15" s="7">
        <f t="shared" si="0"/>
        <v>17.261356071965515</v>
      </c>
      <c r="C15" s="7">
        <f t="shared" si="3"/>
        <v>238.11443197624297</v>
      </c>
      <c r="D15" s="7">
        <f t="shared" si="1"/>
        <v>58.820136703657639</v>
      </c>
      <c r="E15" s="7">
        <f t="shared" si="4"/>
        <v>139.87491679162056</v>
      </c>
      <c r="F15" s="7">
        <f t="shared" si="5"/>
        <v>825.90051191685052</v>
      </c>
      <c r="G15" s="7">
        <f t="shared" si="2"/>
        <v>98.239515184622405</v>
      </c>
      <c r="H15" s="7">
        <f t="shared" si="6"/>
        <v>-39.874916791620564</v>
      </c>
      <c r="J15" s="10">
        <v>13</v>
      </c>
      <c r="K15" s="8">
        <v>5</v>
      </c>
      <c r="L15" s="8">
        <v>3</v>
      </c>
      <c r="M15" s="1">
        <v>1.3</v>
      </c>
      <c r="N15" s="1">
        <v>1.4</v>
      </c>
      <c r="O15" s="1">
        <v>0.96</v>
      </c>
      <c r="P15" s="1">
        <v>100</v>
      </c>
      <c r="Q15" s="1"/>
    </row>
    <row r="16" spans="1:17" x14ac:dyDescent="0.3">
      <c r="A16" s="1">
        <v>15</v>
      </c>
      <c r="B16" s="7">
        <f t="shared" si="0"/>
        <v>18.987491679162069</v>
      </c>
      <c r="C16" s="7">
        <f t="shared" si="3"/>
        <v>333.36020476674014</v>
      </c>
      <c r="D16" s="7">
        <f t="shared" si="1"/>
        <v>56.467331235511331</v>
      </c>
      <c r="E16" s="7">
        <f t="shared" si="4"/>
        <v>158.86240847078264</v>
      </c>
      <c r="F16" s="7">
        <f t="shared" si="5"/>
        <v>1159.2607166835905</v>
      </c>
      <c r="G16" s="7">
        <f t="shared" si="2"/>
        <v>174.4977962959575</v>
      </c>
      <c r="H16" s="7">
        <f t="shared" si="6"/>
        <v>-58.862408470782633</v>
      </c>
      <c r="J16" s="13">
        <v>14</v>
      </c>
      <c r="K16" s="31">
        <v>5</v>
      </c>
      <c r="L16" s="31">
        <v>3</v>
      </c>
      <c r="M16" s="31">
        <v>1.1000000000000001</v>
      </c>
      <c r="N16" s="31">
        <v>1.4</v>
      </c>
      <c r="O16" s="31">
        <v>0.96</v>
      </c>
      <c r="P16" s="31">
        <v>100</v>
      </c>
      <c r="Q16" s="1"/>
    </row>
    <row r="17" spans="1:20" x14ac:dyDescent="0.3">
      <c r="A17" s="1">
        <v>16</v>
      </c>
      <c r="B17" s="7">
        <f t="shared" si="0"/>
        <v>20.886240847078277</v>
      </c>
      <c r="C17" s="7">
        <f t="shared" si="3"/>
        <v>466.70428667343617</v>
      </c>
      <c r="D17" s="7">
        <f t="shared" si="1"/>
        <v>54.208637986090878</v>
      </c>
      <c r="E17" s="7">
        <f t="shared" si="4"/>
        <v>179.74864931786092</v>
      </c>
      <c r="F17" s="7">
        <f t="shared" si="5"/>
        <v>1625.9650033570267</v>
      </c>
      <c r="G17" s="7">
        <f t="shared" si="2"/>
        <v>286.95563735557528</v>
      </c>
      <c r="H17" s="7">
        <f t="shared" si="6"/>
        <v>-79.748649317860909</v>
      </c>
      <c r="J17" s="13">
        <v>10</v>
      </c>
      <c r="K17" s="31"/>
      <c r="L17" s="31"/>
      <c r="M17" s="31"/>
      <c r="N17" s="31"/>
      <c r="O17" s="31"/>
      <c r="P17" s="31"/>
      <c r="Q17" s="1"/>
    </row>
    <row r="18" spans="1:20" x14ac:dyDescent="0.3">
      <c r="A18" s="1">
        <v>17</v>
      </c>
      <c r="B18" s="7">
        <f t="shared" si="0"/>
        <v>22.974864931786108</v>
      </c>
      <c r="C18" s="7">
        <f t="shared" si="3"/>
        <v>653.38600134281057</v>
      </c>
      <c r="D18" s="7">
        <f t="shared" si="1"/>
        <v>52.040292466647237</v>
      </c>
      <c r="E18" s="7">
        <f t="shared" si="4"/>
        <v>202.72351424964702</v>
      </c>
      <c r="F18" s="7">
        <f t="shared" si="5"/>
        <v>2279.3510046998372</v>
      </c>
      <c r="G18" s="7">
        <f t="shared" si="2"/>
        <v>450.66248709316358</v>
      </c>
      <c r="H18" s="7">
        <f t="shared" si="6"/>
        <v>-102.72351424964702</v>
      </c>
      <c r="J18" s="13">
        <v>10</v>
      </c>
      <c r="K18" s="31"/>
      <c r="L18" s="31"/>
      <c r="M18" s="31"/>
      <c r="N18" s="31"/>
      <c r="O18" s="31"/>
      <c r="P18" s="31"/>
      <c r="Q18" s="1"/>
    </row>
    <row r="19" spans="1:20" x14ac:dyDescent="0.3">
      <c r="A19" s="1">
        <v>18</v>
      </c>
      <c r="B19" s="7">
        <f t="shared" si="0"/>
        <v>25.272351424964722</v>
      </c>
      <c r="C19" s="7">
        <f t="shared" si="3"/>
        <v>914.74040187993478</v>
      </c>
      <c r="D19" s="7">
        <f t="shared" si="1"/>
        <v>49.958680767981349</v>
      </c>
      <c r="E19" s="7">
        <f t="shared" si="4"/>
        <v>227.99586567461174</v>
      </c>
      <c r="F19" s="7">
        <f t="shared" si="5"/>
        <v>3194.091406579772</v>
      </c>
      <c r="G19" s="7">
        <f t="shared" si="2"/>
        <v>686.74453620532302</v>
      </c>
      <c r="H19" s="7">
        <f t="shared" si="6"/>
        <v>-127.99586567461175</v>
      </c>
      <c r="J19" s="13">
        <v>10</v>
      </c>
      <c r="K19" s="31"/>
      <c r="L19" s="31"/>
      <c r="M19" s="31"/>
      <c r="N19" s="31"/>
      <c r="O19" s="31"/>
      <c r="P19" s="31"/>
      <c r="Q19" s="1"/>
    </row>
    <row r="20" spans="1:20" x14ac:dyDescent="0.3">
      <c r="A20" s="1">
        <v>19</v>
      </c>
      <c r="B20" s="7">
        <f t="shared" si="0"/>
        <v>27.799586567461198</v>
      </c>
      <c r="C20" s="7">
        <f t="shared" si="3"/>
        <v>1280.6365626319086</v>
      </c>
      <c r="D20" s="7">
        <f t="shared" si="1"/>
        <v>47.960333537262095</v>
      </c>
      <c r="E20" s="7">
        <f t="shared" si="4"/>
        <v>255.79545224207294</v>
      </c>
      <c r="F20" s="7">
        <f t="shared" si="5"/>
        <v>4474.7279692116808</v>
      </c>
      <c r="G20" s="7">
        <f t="shared" si="2"/>
        <v>1024.8411103898356</v>
      </c>
      <c r="H20" s="7">
        <f t="shared" si="6"/>
        <v>-155.79545224207294</v>
      </c>
      <c r="J20" s="13">
        <v>11</v>
      </c>
      <c r="K20" s="31"/>
      <c r="L20" s="31"/>
      <c r="M20" s="31"/>
      <c r="N20" s="31"/>
      <c r="O20" s="31"/>
      <c r="P20" s="31"/>
      <c r="Q20" s="1"/>
    </row>
    <row r="21" spans="1:20" x14ac:dyDescent="0.3">
      <c r="A21" s="1">
        <v>20</v>
      </c>
      <c r="B21" s="7">
        <f t="shared" si="0"/>
        <v>30.579545224207319</v>
      </c>
      <c r="C21" s="7">
        <f t="shared" si="3"/>
        <v>1792.8911876846719</v>
      </c>
      <c r="D21" s="7">
        <f t="shared" si="1"/>
        <v>46.04192019577161</v>
      </c>
      <c r="E21" s="7">
        <f t="shared" si="4"/>
        <v>286.37499746628026</v>
      </c>
      <c r="F21" s="7">
        <f t="shared" si="5"/>
        <v>6267.6191568963532</v>
      </c>
      <c r="G21" s="7">
        <f t="shared" si="2"/>
        <v>1506.5161902183916</v>
      </c>
      <c r="H21" s="7">
        <f t="shared" si="6"/>
        <v>-186.37499746628026</v>
      </c>
    </row>
    <row r="22" spans="1:20" x14ac:dyDescent="0.3">
      <c r="A22" s="1">
        <v>21</v>
      </c>
      <c r="B22" s="7">
        <f t="shared" si="0"/>
        <v>33.637499746628052</v>
      </c>
      <c r="C22" s="7">
        <f t="shared" si="3"/>
        <v>2510.0476627585404</v>
      </c>
      <c r="D22" s="7">
        <f t="shared" si="1"/>
        <v>44.200243387940745</v>
      </c>
      <c r="E22" s="7">
        <f t="shared" si="4"/>
        <v>320.01249721290833</v>
      </c>
      <c r="F22" s="7">
        <f t="shared" si="5"/>
        <v>8777.6668196548926</v>
      </c>
      <c r="G22" s="7">
        <f t="shared" si="2"/>
        <v>2190.035165545632</v>
      </c>
      <c r="H22" s="7">
        <f t="shared" si="6"/>
        <v>-220.01249721290833</v>
      </c>
      <c r="J22" s="27" t="s">
        <v>23</v>
      </c>
      <c r="K22" s="27"/>
      <c r="L22" s="27"/>
      <c r="M22" s="27"/>
      <c r="N22" s="27"/>
      <c r="O22" s="27"/>
      <c r="P22" s="27"/>
      <c r="Q22" s="24"/>
    </row>
    <row r="23" spans="1:20" ht="16.5" customHeight="1" x14ac:dyDescent="0.3">
      <c r="A23" s="1">
        <v>22</v>
      </c>
      <c r="B23" s="7">
        <f t="shared" si="0"/>
        <v>37.001249721290861</v>
      </c>
      <c r="C23" s="7">
        <f t="shared" si="3"/>
        <v>3514.0667278619562</v>
      </c>
      <c r="D23" s="7">
        <f t="shared" si="1"/>
        <v>42.432233652423115</v>
      </c>
      <c r="E23" s="7">
        <f t="shared" si="4"/>
        <v>357.01374693419916</v>
      </c>
      <c r="F23" s="7">
        <f t="shared" si="5"/>
        <v>12291.733547516849</v>
      </c>
      <c r="G23" s="7">
        <f t="shared" si="2"/>
        <v>3157.0529809277568</v>
      </c>
      <c r="H23" s="7">
        <f t="shared" si="6"/>
        <v>-257.01374693419916</v>
      </c>
      <c r="J23" s="33" t="s">
        <v>20</v>
      </c>
      <c r="K23" s="28" t="s">
        <v>16</v>
      </c>
      <c r="L23" s="28"/>
      <c r="M23" s="28"/>
      <c r="N23" s="28"/>
      <c r="O23" s="28"/>
      <c r="P23" s="28"/>
      <c r="Q23" s="28"/>
      <c r="R23" s="16"/>
      <c r="S23" s="16"/>
      <c r="T23" s="16"/>
    </row>
    <row r="24" spans="1:20" x14ac:dyDescent="0.3">
      <c r="A24" s="1">
        <v>23</v>
      </c>
      <c r="B24" s="7">
        <f t="shared" si="0"/>
        <v>40.70137469341995</v>
      </c>
      <c r="C24" s="7">
        <f t="shared" si="3"/>
        <v>4919.6934190067386</v>
      </c>
      <c r="D24" s="7">
        <f t="shared" si="1"/>
        <v>40.734944306326192</v>
      </c>
      <c r="E24" s="7">
        <f t="shared" si="4"/>
        <v>397.71512162761911</v>
      </c>
      <c r="F24" s="7">
        <f t="shared" si="5"/>
        <v>17211.426966523588</v>
      </c>
      <c r="G24" s="7">
        <f t="shared" si="2"/>
        <v>4521.9782973791198</v>
      </c>
      <c r="H24" s="7">
        <f t="shared" si="6"/>
        <v>-297.71512162761911</v>
      </c>
      <c r="J24" s="33"/>
      <c r="K24" s="28"/>
      <c r="L24" s="28"/>
      <c r="M24" s="28"/>
      <c r="N24" s="28"/>
      <c r="O24" s="28"/>
      <c r="P24" s="28"/>
      <c r="Q24" s="28"/>
      <c r="R24" s="16"/>
      <c r="S24" s="16"/>
      <c r="T24" s="16"/>
    </row>
    <row r="25" spans="1:20" x14ac:dyDescent="0.3">
      <c r="A25" s="1">
        <v>24</v>
      </c>
      <c r="B25" s="7">
        <f t="shared" si="0"/>
        <v>44.771512162761951</v>
      </c>
      <c r="C25" s="7">
        <f t="shared" si="3"/>
        <v>6887.5707866094335</v>
      </c>
      <c r="D25" s="7">
        <f t="shared" si="1"/>
        <v>39.105546534073142</v>
      </c>
      <c r="E25" s="7">
        <f t="shared" si="4"/>
        <v>442.48663379038106</v>
      </c>
      <c r="F25" s="7">
        <f t="shared" si="5"/>
        <v>24098.997753133022</v>
      </c>
      <c r="G25" s="7">
        <f t="shared" si="2"/>
        <v>6445.0841528190522</v>
      </c>
      <c r="H25" s="7">
        <f t="shared" si="6"/>
        <v>-342.48663379038106</v>
      </c>
      <c r="J25" s="6" t="s">
        <v>21</v>
      </c>
      <c r="K25" s="29" t="s">
        <v>24</v>
      </c>
      <c r="L25" s="29"/>
      <c r="M25" s="29"/>
      <c r="N25" s="29"/>
      <c r="O25" s="29"/>
      <c r="P25" s="29"/>
      <c r="Q25" s="29"/>
    </row>
    <row r="26" spans="1:20" ht="16.5" customHeight="1" x14ac:dyDescent="0.3">
      <c r="A26" s="1">
        <v>25</v>
      </c>
      <c r="B26" s="7">
        <f t="shared" si="0"/>
        <v>49.248663379038149</v>
      </c>
      <c r="C26" s="7">
        <f t="shared" si="3"/>
        <v>9642.5991012532068</v>
      </c>
      <c r="D26" s="7">
        <f t="shared" si="1"/>
        <v>37.541324672710218</v>
      </c>
      <c r="E26" s="7">
        <f t="shared" si="4"/>
        <v>491.7352971694192</v>
      </c>
      <c r="F26" s="7">
        <f t="shared" si="5"/>
        <v>33741.596854386225</v>
      </c>
      <c r="G26" s="7">
        <f t="shared" si="2"/>
        <v>9150.8638040837868</v>
      </c>
      <c r="H26" s="7">
        <f t="shared" si="6"/>
        <v>-391.7352971694192</v>
      </c>
      <c r="J26" s="32" t="s">
        <v>22</v>
      </c>
      <c r="K26" s="30" t="s">
        <v>15</v>
      </c>
      <c r="L26" s="30"/>
      <c r="M26" s="30"/>
      <c r="N26" s="30"/>
      <c r="O26" s="30"/>
      <c r="P26" s="30"/>
      <c r="Q26" s="30"/>
      <c r="R26" s="16"/>
      <c r="S26" s="16"/>
      <c r="T26" s="16"/>
    </row>
    <row r="27" spans="1:20" x14ac:dyDescent="0.3">
      <c r="A27" s="1">
        <v>26</v>
      </c>
      <c r="B27" s="7">
        <f t="shared" si="0"/>
        <v>54.173529716941971</v>
      </c>
      <c r="C27" s="7">
        <f t="shared" si="3"/>
        <v>13499.638741754488</v>
      </c>
      <c r="D27" s="7">
        <f t="shared" si="1"/>
        <v>36.039671685801807</v>
      </c>
      <c r="E27" s="7">
        <f t="shared" si="4"/>
        <v>545.90882688636111</v>
      </c>
      <c r="F27" s="7">
        <f t="shared" si="5"/>
        <v>47241.235596140716</v>
      </c>
      <c r="G27" s="7">
        <f t="shared" si="2"/>
        <v>12953.729914868127</v>
      </c>
      <c r="H27" s="7">
        <f t="shared" si="6"/>
        <v>-445.90882688636117</v>
      </c>
      <c r="J27" s="32"/>
      <c r="K27" s="30"/>
      <c r="L27" s="30"/>
      <c r="M27" s="30"/>
      <c r="N27" s="30"/>
      <c r="O27" s="30"/>
      <c r="P27" s="30"/>
      <c r="Q27" s="30"/>
      <c r="R27" s="16"/>
      <c r="S27" s="16"/>
      <c r="T27" s="16"/>
    </row>
    <row r="28" spans="1:20" x14ac:dyDescent="0.3">
      <c r="A28" s="1">
        <v>27</v>
      </c>
      <c r="B28" s="7">
        <f t="shared" si="0"/>
        <v>59.590882688636171</v>
      </c>
      <c r="C28" s="7">
        <f t="shared" si="3"/>
        <v>18899.494238456282</v>
      </c>
      <c r="D28" s="7">
        <f t="shared" si="1"/>
        <v>34.598084818369735</v>
      </c>
      <c r="E28" s="7">
        <f t="shared" si="4"/>
        <v>605.49970957499727</v>
      </c>
      <c r="F28" s="7">
        <f t="shared" si="5"/>
        <v>66140.729834597005</v>
      </c>
      <c r="G28" s="7">
        <f t="shared" si="2"/>
        <v>18293.994528881285</v>
      </c>
      <c r="H28" s="7">
        <f t="shared" si="6"/>
        <v>-505.49970957499733</v>
      </c>
      <c r="J28" s="32"/>
      <c r="K28" s="30"/>
      <c r="L28" s="30"/>
      <c r="M28" s="30"/>
      <c r="N28" s="30"/>
      <c r="O28" s="30"/>
      <c r="P28" s="30"/>
      <c r="Q28" s="30"/>
      <c r="R28" s="16"/>
      <c r="S28" s="16"/>
      <c r="T28" s="16"/>
    </row>
    <row r="29" spans="1:20" x14ac:dyDescent="0.3">
      <c r="A29" s="1">
        <v>28</v>
      </c>
      <c r="B29" s="7">
        <f t="shared" si="0"/>
        <v>65.549970957499795</v>
      </c>
      <c r="C29" s="7">
        <f t="shared" si="3"/>
        <v>26459.291933838795</v>
      </c>
      <c r="D29" s="7">
        <f t="shared" si="1"/>
        <v>33.214161425634941</v>
      </c>
      <c r="E29" s="7">
        <f t="shared" si="4"/>
        <v>671.04968053249706</v>
      </c>
      <c r="F29" s="7">
        <f t="shared" si="5"/>
        <v>92600.021768435807</v>
      </c>
      <c r="G29" s="7">
        <f t="shared" si="2"/>
        <v>25788.242253306296</v>
      </c>
      <c r="H29" s="7">
        <f t="shared" si="6"/>
        <v>-571.04968053249718</v>
      </c>
    </row>
    <row r="30" spans="1:20" x14ac:dyDescent="0.3">
      <c r="A30" s="1">
        <v>29</v>
      </c>
      <c r="B30" s="7">
        <f t="shared" si="0"/>
        <v>72.104968053249777</v>
      </c>
      <c r="C30" s="7">
        <f t="shared" si="3"/>
        <v>37043.008707374313</v>
      </c>
      <c r="D30" s="7">
        <f t="shared" si="1"/>
        <v>31.885594968609542</v>
      </c>
      <c r="E30" s="7">
        <f t="shared" si="4"/>
        <v>743.15464858574683</v>
      </c>
      <c r="F30" s="7">
        <f t="shared" si="5"/>
        <v>129643.03047581011</v>
      </c>
      <c r="G30" s="7">
        <f t="shared" si="2"/>
        <v>36299.854058788565</v>
      </c>
      <c r="H30" s="7">
        <f t="shared" si="6"/>
        <v>-643.15464858574694</v>
      </c>
      <c r="J30" s="24" t="s">
        <v>17</v>
      </c>
      <c r="K30" s="25"/>
      <c r="L30" s="25"/>
      <c r="M30" s="25"/>
      <c r="N30" s="25"/>
      <c r="O30" s="25"/>
      <c r="P30" s="25"/>
      <c r="Q30" s="26"/>
    </row>
    <row r="31" spans="1:20" x14ac:dyDescent="0.3">
      <c r="A31" s="1">
        <v>30</v>
      </c>
      <c r="B31" s="7">
        <f t="shared" si="0"/>
        <v>79.315464858574757</v>
      </c>
      <c r="C31" s="7">
        <f t="shared" si="3"/>
        <v>51860.212190324033</v>
      </c>
      <c r="D31" s="7">
        <f t="shared" si="1"/>
        <v>30.610171169865158</v>
      </c>
      <c r="E31" s="7">
        <f t="shared" si="4"/>
        <v>822.47011344432156</v>
      </c>
      <c r="F31" s="7">
        <f t="shared" si="5"/>
        <v>181503.24266613415</v>
      </c>
      <c r="G31" s="7">
        <f t="shared" si="2"/>
        <v>51037.742076879709</v>
      </c>
      <c r="H31" s="7">
        <f t="shared" si="6"/>
        <v>-722.47011344432167</v>
      </c>
      <c r="J31" s="23" t="s">
        <v>30</v>
      </c>
      <c r="K31" s="18"/>
      <c r="L31" s="18"/>
      <c r="M31" s="18"/>
      <c r="N31" s="18"/>
      <c r="O31" s="18"/>
      <c r="P31" s="18"/>
      <c r="Q31" s="19"/>
    </row>
    <row r="32" spans="1:20" x14ac:dyDescent="0.3">
      <c r="A32" s="1">
        <v>31</v>
      </c>
      <c r="B32" s="7">
        <f t="shared" si="0"/>
        <v>87.247011344432238</v>
      </c>
      <c r="C32" s="7">
        <f t="shared" si="3"/>
        <v>72604.297066453641</v>
      </c>
      <c r="D32" s="7">
        <f t="shared" si="1"/>
        <v>29.38576432307055</v>
      </c>
      <c r="E32" s="7">
        <f t="shared" si="4"/>
        <v>909.71712478875384</v>
      </c>
      <c r="F32" s="7">
        <f t="shared" si="5"/>
        <v>254107.53973258779</v>
      </c>
      <c r="G32" s="7">
        <f t="shared" si="2"/>
        <v>71694.579941664881</v>
      </c>
      <c r="H32" s="7">
        <f t="shared" si="6"/>
        <v>-809.71712478875395</v>
      </c>
      <c r="J32" s="17" t="s">
        <v>31</v>
      </c>
      <c r="K32" s="18"/>
      <c r="L32" s="18"/>
      <c r="M32" s="18"/>
      <c r="N32" s="18"/>
      <c r="O32" s="18"/>
      <c r="P32" s="18"/>
      <c r="Q32" s="19"/>
    </row>
    <row r="33" spans="1:17" x14ac:dyDescent="0.3">
      <c r="A33" s="1">
        <v>32</v>
      </c>
      <c r="B33" s="7">
        <f t="shared" si="0"/>
        <v>95.971712478875475</v>
      </c>
      <c r="C33" s="7">
        <f t="shared" si="3"/>
        <v>101646.01589303509</v>
      </c>
      <c r="D33" s="7">
        <f t="shared" si="1"/>
        <v>28.210333750147726</v>
      </c>
      <c r="E33" s="7">
        <f t="shared" si="4"/>
        <v>1005.6888372676293</v>
      </c>
      <c r="F33" s="7">
        <f t="shared" si="5"/>
        <v>355753.55562562286</v>
      </c>
      <c r="G33" s="7">
        <f t="shared" si="2"/>
        <v>100640.32705576746</v>
      </c>
      <c r="H33" s="7">
        <f t="shared" si="6"/>
        <v>-905.68883726762942</v>
      </c>
      <c r="J33" s="17" t="s">
        <v>32</v>
      </c>
      <c r="K33" s="18"/>
      <c r="L33" s="18"/>
      <c r="M33" s="18"/>
      <c r="N33" s="18"/>
      <c r="O33" s="18"/>
      <c r="P33" s="18"/>
      <c r="Q33" s="19"/>
    </row>
    <row r="34" spans="1:17" x14ac:dyDescent="0.3">
      <c r="A34" s="1">
        <v>33</v>
      </c>
      <c r="B34" s="7">
        <f t="shared" si="0"/>
        <v>105.56888372676303</v>
      </c>
      <c r="C34" s="7">
        <f t="shared" si="3"/>
        <v>142304.4222502491</v>
      </c>
      <c r="D34" s="7">
        <f t="shared" si="1"/>
        <v>27.081920400141815</v>
      </c>
      <c r="E34" s="7">
        <f t="shared" si="4"/>
        <v>1111.2577209943925</v>
      </c>
      <c r="F34" s="7">
        <f t="shared" si="5"/>
        <v>498057.97787587193</v>
      </c>
      <c r="G34" s="7">
        <f t="shared" si="2"/>
        <v>141193.16452925472</v>
      </c>
      <c r="H34" s="7">
        <f t="shared" si="6"/>
        <v>-1011.2577209943925</v>
      </c>
      <c r="J34" s="17" t="s">
        <v>35</v>
      </c>
      <c r="K34" s="18"/>
      <c r="L34" s="18"/>
      <c r="M34" s="18"/>
      <c r="N34" s="18"/>
      <c r="O34" s="18"/>
      <c r="P34" s="18"/>
      <c r="Q34" s="19"/>
    </row>
    <row r="35" spans="1:17" x14ac:dyDescent="0.3">
      <c r="A35" s="1">
        <v>34</v>
      </c>
      <c r="B35" s="7">
        <f t="shared" si="0"/>
        <v>116.12577209943935</v>
      </c>
      <c r="C35" s="7">
        <f t="shared" si="3"/>
        <v>199226.19115034872</v>
      </c>
      <c r="D35" s="7">
        <f t="shared" si="1"/>
        <v>25.99864358413614</v>
      </c>
      <c r="E35" s="7">
        <f t="shared" si="4"/>
        <v>1227.3834930938317</v>
      </c>
      <c r="F35" s="7">
        <f t="shared" si="5"/>
        <v>697284.16902622068</v>
      </c>
      <c r="G35" s="7">
        <f t="shared" si="2"/>
        <v>197998.80765725489</v>
      </c>
      <c r="H35" s="7">
        <f t="shared" si="6"/>
        <v>-1127.3834930938317</v>
      </c>
      <c r="J35" s="17" t="s">
        <v>29</v>
      </c>
      <c r="K35" s="18"/>
      <c r="L35" s="18"/>
      <c r="M35" s="18"/>
      <c r="N35" s="18"/>
      <c r="O35" s="18"/>
      <c r="P35" s="18"/>
      <c r="Q35" s="19"/>
    </row>
    <row r="36" spans="1:17" x14ac:dyDescent="0.3">
      <c r="A36" s="1">
        <v>35</v>
      </c>
      <c r="B36" s="7">
        <f t="shared" si="0"/>
        <v>127.7383493093833</v>
      </c>
      <c r="C36" s="7">
        <f t="shared" si="3"/>
        <v>278916.66761048819</v>
      </c>
      <c r="D36" s="7">
        <f t="shared" si="1"/>
        <v>24.958697840770693</v>
      </c>
      <c r="E36" s="7">
        <f t="shared" si="4"/>
        <v>1355.1218424032149</v>
      </c>
      <c r="F36" s="7">
        <f t="shared" si="5"/>
        <v>976200.83663670882</v>
      </c>
      <c r="G36" s="7">
        <f t="shared" si="2"/>
        <v>277561.54576808499</v>
      </c>
      <c r="H36" s="7">
        <f t="shared" si="6"/>
        <v>-1255.1218424032149</v>
      </c>
      <c r="J36" s="17" t="s">
        <v>36</v>
      </c>
      <c r="K36" s="18"/>
      <c r="L36" s="18"/>
      <c r="M36" s="18"/>
      <c r="N36" s="18"/>
      <c r="O36" s="18"/>
      <c r="P36" s="18"/>
      <c r="Q36" s="19"/>
    </row>
    <row r="37" spans="1:17" x14ac:dyDescent="0.3">
      <c r="A37" s="1">
        <v>36</v>
      </c>
      <c r="B37" s="7">
        <f t="shared" si="0"/>
        <v>140.51218424032163</v>
      </c>
      <c r="C37" s="7">
        <f t="shared" si="3"/>
        <v>390483.33465468342</v>
      </c>
      <c r="D37" s="7">
        <f t="shared" si="1"/>
        <v>23.960349927139866</v>
      </c>
      <c r="E37" s="7">
        <f t="shared" si="4"/>
        <v>1495.6340266435366</v>
      </c>
      <c r="F37" s="7">
        <f t="shared" si="5"/>
        <v>1366684.1712913923</v>
      </c>
      <c r="G37" s="7">
        <f t="shared" si="2"/>
        <v>388987.70062803989</v>
      </c>
      <c r="H37" s="7">
        <f t="shared" si="6"/>
        <v>-1395.6340266435366</v>
      </c>
      <c r="J37" s="20" t="s">
        <v>37</v>
      </c>
      <c r="K37" s="21"/>
      <c r="L37" s="21"/>
      <c r="M37" s="21"/>
      <c r="N37" s="21"/>
      <c r="O37" s="21"/>
      <c r="P37" s="21"/>
      <c r="Q37" s="22"/>
    </row>
    <row r="38" spans="1:17" x14ac:dyDescent="0.3">
      <c r="A38" s="1">
        <v>37</v>
      </c>
      <c r="B38" s="7">
        <f t="shared" si="0"/>
        <v>154.56340266435382</v>
      </c>
      <c r="C38" s="7">
        <f t="shared" si="3"/>
        <v>546676.66851655673</v>
      </c>
      <c r="D38" s="7">
        <f t="shared" si="1"/>
        <v>23.00193593005427</v>
      </c>
      <c r="E38" s="7">
        <f t="shared" si="4"/>
        <v>1650.1974293078904</v>
      </c>
      <c r="F38" s="7">
        <f t="shared" si="5"/>
        <v>1913360.839807949</v>
      </c>
      <c r="G38" s="7">
        <f t="shared" si="2"/>
        <v>545026.47108724888</v>
      </c>
      <c r="H38" s="7">
        <f t="shared" si="6"/>
        <v>-1550.1974293078904</v>
      </c>
      <c r="J38" s="15"/>
    </row>
    <row r="39" spans="1:17" x14ac:dyDescent="0.3">
      <c r="A39" s="1">
        <v>38</v>
      </c>
      <c r="B39" s="7">
        <f t="shared" si="0"/>
        <v>170.01974293078922</v>
      </c>
      <c r="C39" s="7">
        <f t="shared" si="3"/>
        <v>765347.3359231794</v>
      </c>
      <c r="D39" s="7">
        <f t="shared" si="1"/>
        <v>22.081858492852099</v>
      </c>
      <c r="E39" s="7">
        <f t="shared" si="4"/>
        <v>1820.2171722386797</v>
      </c>
      <c r="F39" s="7">
        <f t="shared" si="5"/>
        <v>2678708.1757311285</v>
      </c>
      <c r="G39" s="7">
        <f t="shared" si="2"/>
        <v>763527.11875094078</v>
      </c>
      <c r="H39" s="7">
        <f t="shared" si="6"/>
        <v>-1720.2171722386797</v>
      </c>
    </row>
    <row r="40" spans="1:17" x14ac:dyDescent="0.3">
      <c r="A40" s="1">
        <v>39</v>
      </c>
      <c r="B40" s="7">
        <f t="shared" si="0"/>
        <v>187.02171722386817</v>
      </c>
      <c r="C40" s="7">
        <f t="shared" si="3"/>
        <v>1071486.2702924511</v>
      </c>
      <c r="D40" s="7">
        <f t="shared" si="1"/>
        <v>21.198584153138015</v>
      </c>
      <c r="E40" s="7">
        <f t="shared" si="4"/>
        <v>2007.2388894625478</v>
      </c>
      <c r="F40" s="7">
        <f t="shared" si="5"/>
        <v>3750194.4460235797</v>
      </c>
      <c r="G40" s="7">
        <f t="shared" si="2"/>
        <v>1069479.0314029886</v>
      </c>
      <c r="H40" s="7">
        <f t="shared" si="6"/>
        <v>-1907.2388894625478</v>
      </c>
    </row>
    <row r="41" spans="1:17" x14ac:dyDescent="0.3">
      <c r="A41" s="1">
        <v>40</v>
      </c>
      <c r="B41" s="7">
        <f t="shared" si="0"/>
        <v>205.72388894625499</v>
      </c>
      <c r="C41" s="7">
        <f t="shared" si="3"/>
        <v>1500080.7784094315</v>
      </c>
      <c r="D41" s="7">
        <f t="shared" si="1"/>
        <v>20.350640787012495</v>
      </c>
      <c r="E41" s="7">
        <f t="shared" si="4"/>
        <v>2212.9627784088029</v>
      </c>
      <c r="F41" s="7">
        <f t="shared" si="5"/>
        <v>5250275.2244330114</v>
      </c>
      <c r="G41" s="7">
        <f t="shared" si="2"/>
        <v>1497867.8156310227</v>
      </c>
      <c r="H41" s="7">
        <f t="shared" si="6"/>
        <v>-2112.9627784088029</v>
      </c>
    </row>
    <row r="42" spans="1:17" x14ac:dyDescent="0.3">
      <c r="C42" s="5"/>
    </row>
  </sheetData>
  <mergeCells count="13">
    <mergeCell ref="P16:P20"/>
    <mergeCell ref="J26:J28"/>
    <mergeCell ref="J23:J24"/>
    <mergeCell ref="K16:K20"/>
    <mergeCell ref="L16:L20"/>
    <mergeCell ref="M16:M20"/>
    <mergeCell ref="N16:N20"/>
    <mergeCell ref="O16:O20"/>
    <mergeCell ref="J30:Q30"/>
    <mergeCell ref="J22:Q22"/>
    <mergeCell ref="K23:Q24"/>
    <mergeCell ref="K25:Q25"/>
    <mergeCell ref="K26:Q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게임 정보</vt:lpstr>
      <vt:lpstr>밸런스테스트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전가은</dc:creator>
  <cp:lastModifiedBy>전가은</cp:lastModifiedBy>
  <cp:lastPrinted>2024-02-28T06:36:25Z</cp:lastPrinted>
  <dcterms:created xsi:type="dcterms:W3CDTF">2024-02-13T08:36:06Z</dcterms:created>
  <dcterms:modified xsi:type="dcterms:W3CDTF">2024-02-28T08:53:39Z</dcterms:modified>
</cp:coreProperties>
</file>