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farro\Documents\2023\Encuestas\Q3\"/>
    </mc:Choice>
  </mc:AlternateContent>
  <xr:revisionPtr revIDLastSave="0" documentId="13_ncr:1_{4F9D0C54-78A9-40C8-BF55-39CB13E107F0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3" r:id="rId1"/>
    <sheet name="Form1" sheetId="1" r:id="rId2"/>
    <sheet name="_56F9DC9755BA473782653E2940F9" sheetId="2" state="veryHidden" r:id="rId3"/>
  </sheets>
  <definedNames>
    <definedName name="_56F9DC9755BA473782653E2940F9FormId">"uJr7nK7Fokmrbn30RQgQBHJyJENyGj1Dpt7dUDgnvtlURVNaUE0zRVE1VDlIQ1JaM1dJQk1CVjlLUyQlQCN0PWcu"</definedName>
    <definedName name="_56F9DC9755BA473782653E2940F9ResponseSheet">"Form1"</definedName>
    <definedName name="_56F9DC9755BA473782653E2940F9SourceDocId">"{cdecfd59-63c2-4bff-92cb-0636fa3e4886}"</definedName>
  </definedNames>
  <calcPr calcId="191028"/>
  <pivotCaches>
    <pivotCache cacheId="20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2" i="3" l="1"/>
  <c r="C204" i="3"/>
  <c r="C196" i="3"/>
  <c r="C188" i="3"/>
  <c r="C180" i="3"/>
  <c r="C171" i="3"/>
  <c r="C162" i="3"/>
  <c r="C135" i="3"/>
  <c r="C154" i="3"/>
  <c r="C146" i="3"/>
  <c r="C127" i="3"/>
  <c r="C119" i="3"/>
  <c r="C111" i="3"/>
  <c r="C103" i="3"/>
  <c r="C95" i="3"/>
  <c r="C87" i="3"/>
  <c r="C79" i="3"/>
  <c r="C71" i="3"/>
  <c r="C63" i="3"/>
  <c r="C55" i="3"/>
  <c r="C47" i="3"/>
  <c r="C39" i="3"/>
  <c r="C31" i="3"/>
  <c r="C23" i="3"/>
  <c r="C15" i="3"/>
  <c r="C7" i="3"/>
  <c r="H14" i="3" l="1"/>
  <c r="H8" i="3"/>
  <c r="H9" i="3"/>
  <c r="H10" i="3"/>
  <c r="H11" i="3" l="1"/>
</calcChain>
</file>

<file path=xl/sharedStrings.xml><?xml version="1.0" encoding="utf-8"?>
<sst xmlns="http://schemas.openxmlformats.org/spreadsheetml/2006/main" count="7734" uniqueCount="479">
  <si>
    <t>ID</t>
  </si>
  <si>
    <t>Start time</t>
  </si>
  <si>
    <t>Completion time</t>
  </si>
  <si>
    <t>Email</t>
  </si>
  <si>
    <t>Name</t>
  </si>
  <si>
    <t>Ingrese el número de su DNI:</t>
  </si>
  <si>
    <t>En general, ¿cuál es su nivel de satisfacción con TODOS LOS SERVICIOS que le ofrecemos (alimentación, hotelería, lavandería, mantenimiento y oficinas)?</t>
  </si>
  <si>
    <t>En general, ¿cuál es su nivel de satisfacción con el SERVICIO DE ALIMENTACIÓN que le ofrecemos?:</t>
  </si>
  <si>
    <t>1. Sazón y Variedad de los alimentos servidos</t>
  </si>
  <si>
    <t>2. Festivales gastronómicos (pollo a la brasa, caja china, postres, panes, parrillada, temático).</t>
  </si>
  <si>
    <t>3. Disponibilidad de preparaciones u opciones de comedor</t>
  </si>
  <si>
    <t>4. Trato cordial y oportuno en el comedor</t>
  </si>
  <si>
    <t>5. Disponibilidad de vajilla y cubertería</t>
  </si>
  <si>
    <t>6. Servicios de recreación (salón de juegos, spa, coffee, PS5, cine, gimnasio, entre otros)</t>
  </si>
  <si>
    <t>Por favor indicar el comedor que utiliza para el almuerzo:</t>
  </si>
  <si>
    <t>En general, ¿cuál es su nivel de satisfacción con el SERVICIO DE ALOJAMIENTO que le ofrecemos?</t>
  </si>
  <si>
    <t>1. La limpieza y desinfección de la habitación</t>
  </si>
  <si>
    <t>2. La limpieza y desinfección en los SSHH de la habitación</t>
  </si>
  <si>
    <t>3. Entrega semanal de los suministros: Papel higiénico y jabón de tocador</t>
  </si>
  <si>
    <t>4. Cambio de ropa de cama semanal.</t>
  </si>
  <si>
    <t>5. Limpieza y desinfección en los SSHH de los comedores.</t>
  </si>
  <si>
    <t>6. Limpieza y desinfección en las oficinas y/o modulares</t>
  </si>
  <si>
    <t xml:space="preserve">7. La devolución de su ropa de la lavandería se realiza dentro de las 72 horas. </t>
  </si>
  <si>
    <t>En general, ¿cuál es su nivel de satisfacción con el SERVICIO DE MANTENIMIENTO?:</t>
  </si>
  <si>
    <t>1. Mantenimiento y reparación de mobiliarios y equipos en habitaciones cuando lo solicita</t>
  </si>
  <si>
    <t>2. Mantenimiento y reparación de mobiliario en oficinas cuando lo solicita</t>
  </si>
  <si>
    <t>1. Disponibilidad de Supervisores/ Jefes de servicio</t>
  </si>
  <si>
    <t>2. Presentación del personal (uniforme, limpieza, aseo)</t>
  </si>
  <si>
    <t xml:space="preserve">3. Amabilidad del personal </t>
  </si>
  <si>
    <t>4. Disponibilidad y disposición del personal para atender o resolver necesidades del cliente</t>
  </si>
  <si>
    <t>5. El personal ofrece alternativas de solución adecuadas y rápidas</t>
  </si>
  <si>
    <t>6. Concentración y enfoque del personal en su trabajo durante la atención</t>
  </si>
  <si>
    <t>En general, ¿cuál es su nivel de satisfacción con el servicio de transporte de personal brindado por CIVA?</t>
  </si>
  <si>
    <t>1. Comportamiento o trato cordial de los conductores.</t>
  </si>
  <si>
    <t>2. Pericia en el manejo de los conductores</t>
  </si>
  <si>
    <t>3. Procedimiento para el control de equipaje.</t>
  </si>
  <si>
    <t>4. Disposición de alcohol en gel en las escaleras de ingreso/salida del bus.</t>
  </si>
  <si>
    <t>5. Orden y limpieza de los buses.</t>
  </si>
  <si>
    <t>6. Transbordos por desperfectos  mecánicos en ruta.</t>
  </si>
  <si>
    <t>anonymous</t>
  </si>
  <si>
    <t>MUY INSATISFECHO</t>
  </si>
  <si>
    <t>INSATISFECHO</t>
  </si>
  <si>
    <t>SATISFECHO</t>
  </si>
  <si>
    <t>MUY SATISFECHO</t>
  </si>
  <si>
    <t>Carhuacoto</t>
  </si>
  <si>
    <t>Truck Shop</t>
  </si>
  <si>
    <t>Tuctu</t>
  </si>
  <si>
    <t>Tunshuruco</t>
  </si>
  <si>
    <t>43812468</t>
  </si>
  <si>
    <t>75508959</t>
  </si>
  <si>
    <t>19572967</t>
  </si>
  <si>
    <t>40843146</t>
  </si>
  <si>
    <t>19968373</t>
  </si>
  <si>
    <t>20723132</t>
  </si>
  <si>
    <t>29532898</t>
  </si>
  <si>
    <t>46767442</t>
  </si>
  <si>
    <t>46315672</t>
  </si>
  <si>
    <t>9804208</t>
  </si>
  <si>
    <t>45782463</t>
  </si>
  <si>
    <t>71788701</t>
  </si>
  <si>
    <t>40668413</t>
  </si>
  <si>
    <t>41676626</t>
  </si>
  <si>
    <t>45788027</t>
  </si>
  <si>
    <t>21283757</t>
  </si>
  <si>
    <t>20076234</t>
  </si>
  <si>
    <t>23258677</t>
  </si>
  <si>
    <t>41888806</t>
  </si>
  <si>
    <t>42610172</t>
  </si>
  <si>
    <t>41733239</t>
  </si>
  <si>
    <t>40368249</t>
  </si>
  <si>
    <t>41434527</t>
  </si>
  <si>
    <t>41707535</t>
  </si>
  <si>
    <t>43002382</t>
  </si>
  <si>
    <t>43340733</t>
  </si>
  <si>
    <t>45932978</t>
  </si>
  <si>
    <t>41042449</t>
  </si>
  <si>
    <t>40650243</t>
  </si>
  <si>
    <t>42541291</t>
  </si>
  <si>
    <t>46638810</t>
  </si>
  <si>
    <t>40461086</t>
  </si>
  <si>
    <t>44192827</t>
  </si>
  <si>
    <t>71141423</t>
  </si>
  <si>
    <t>41147539</t>
  </si>
  <si>
    <t>47579215</t>
  </si>
  <si>
    <t>21272408</t>
  </si>
  <si>
    <t>77085188</t>
  </si>
  <si>
    <t>43669101</t>
  </si>
  <si>
    <t>29735038</t>
  </si>
  <si>
    <t>8925337</t>
  </si>
  <si>
    <t>73495324</t>
  </si>
  <si>
    <t>46636311</t>
  </si>
  <si>
    <t>71829873</t>
  </si>
  <si>
    <t>43169632</t>
  </si>
  <si>
    <t>19260305</t>
  </si>
  <si>
    <t>40255574</t>
  </si>
  <si>
    <t>41406409</t>
  </si>
  <si>
    <t>9480337</t>
  </si>
  <si>
    <t>42502129</t>
  </si>
  <si>
    <t>40962943</t>
  </si>
  <si>
    <t>44889118</t>
  </si>
  <si>
    <t>41316813</t>
  </si>
  <si>
    <t>10751347</t>
  </si>
  <si>
    <t>42629669</t>
  </si>
  <si>
    <t>72154856</t>
  </si>
  <si>
    <t>73867695</t>
  </si>
  <si>
    <t>47281035</t>
  </si>
  <si>
    <t>41811012</t>
  </si>
  <si>
    <t>40625413</t>
  </si>
  <si>
    <t>43376284</t>
  </si>
  <si>
    <t>29261428</t>
  </si>
  <si>
    <t>70309980</t>
  </si>
  <si>
    <t>43200304</t>
  </si>
  <si>
    <t>46639828</t>
  </si>
  <si>
    <t>44339112</t>
  </si>
  <si>
    <t>2871752</t>
  </si>
  <si>
    <t>40010792</t>
  </si>
  <si>
    <t>27073356</t>
  </si>
  <si>
    <t>41258426</t>
  </si>
  <si>
    <t>43068370</t>
  </si>
  <si>
    <t>41125389</t>
  </si>
  <si>
    <t>72963527</t>
  </si>
  <si>
    <t>46010738</t>
  </si>
  <si>
    <t>10685762</t>
  </si>
  <si>
    <t>42731848</t>
  </si>
  <si>
    <t>47400583</t>
  </si>
  <si>
    <t>77422913</t>
  </si>
  <si>
    <t>72096669</t>
  </si>
  <si>
    <t>47667777</t>
  </si>
  <si>
    <t>40776630</t>
  </si>
  <si>
    <t>71325985</t>
  </si>
  <si>
    <t>47001224</t>
  </si>
  <si>
    <t>61435332</t>
  </si>
  <si>
    <t>43614712</t>
  </si>
  <si>
    <t>41655433</t>
  </si>
  <si>
    <t>46088881</t>
  </si>
  <si>
    <t>44459160</t>
  </si>
  <si>
    <t>21368999</t>
  </si>
  <si>
    <t>42737286</t>
  </si>
  <si>
    <t>42167714</t>
  </si>
  <si>
    <t>74368058</t>
  </si>
  <si>
    <t>41345196</t>
  </si>
  <si>
    <t>45132690</t>
  </si>
  <si>
    <t>43690476</t>
  </si>
  <si>
    <t>46937890</t>
  </si>
  <si>
    <t>41501021</t>
  </si>
  <si>
    <t>70183124</t>
  </si>
  <si>
    <t>42459832</t>
  </si>
  <si>
    <t>46517899</t>
  </si>
  <si>
    <t>43743723</t>
  </si>
  <si>
    <t>42002378</t>
  </si>
  <si>
    <t>46699331</t>
  </si>
  <si>
    <t>43205023</t>
  </si>
  <si>
    <t>72228111</t>
  </si>
  <si>
    <t>46408353</t>
  </si>
  <si>
    <t>40842582</t>
  </si>
  <si>
    <t>71834510</t>
  </si>
  <si>
    <t>uJr7nK7Fokmrbn30RQgQBHJyJENyGj1Dpt7dUDgnvtlURVNaUE0zRVE1VDlIQ1JaM1dJQk1CVjlLUyQlQCN0PWcu</t>
  </si>
  <si>
    <t>Form1</t>
  </si>
  <si>
    <t>{cdecfd59-63c2-4bff-92cb-0636fa3e4886}</t>
  </si>
  <si>
    <t>oorrillo@chinalco.com.pe</t>
  </si>
  <si>
    <t>Oriana Orrillo Perez</t>
  </si>
  <si>
    <t>cvelarde@chinalco.com.pe</t>
  </si>
  <si>
    <t>Carlos Velarde Velarde</t>
  </si>
  <si>
    <t>cvalenzuela@chinalco.com.pe</t>
  </si>
  <si>
    <t>Cristian Valenzuela Morales</t>
  </si>
  <si>
    <t>jmunayco@chinalco.com.pe</t>
  </si>
  <si>
    <t>Jose Munayco Coronado</t>
  </si>
  <si>
    <t>gku@chinalco.com.pe</t>
  </si>
  <si>
    <t>Gian Ku Chung</t>
  </si>
  <si>
    <t>mpicasso@chinalco.com.pe</t>
  </si>
  <si>
    <t>Melissa Picasso Lopez</t>
  </si>
  <si>
    <t>drosas@chinalco.com.pe</t>
  </si>
  <si>
    <t>Danny Rosas Nole</t>
  </si>
  <si>
    <t>ssanchez@chinalco.com.pe</t>
  </si>
  <si>
    <t>Segundo Sanchez Loyola</t>
  </si>
  <si>
    <t>otorres@chinalco.com.pe</t>
  </si>
  <si>
    <t>Óscar Torres Koda</t>
  </si>
  <si>
    <t>lzavaleta@chinalco.com.pe</t>
  </si>
  <si>
    <t>Luis Zavaleta Schwartz</t>
  </si>
  <si>
    <t>ymorales@chinalco.com.pe</t>
  </si>
  <si>
    <t>Yesenia Morales Mendro</t>
  </si>
  <si>
    <t>jcarrillo@chinalco.com.pe</t>
  </si>
  <si>
    <t>Joseph Carrillo Ibarra</t>
  </si>
  <si>
    <t>jataupillco@chinalco.com.pe</t>
  </si>
  <si>
    <t>Joe Ataupillco Calderon</t>
  </si>
  <si>
    <t>Fnina@chinalco.com.pe</t>
  </si>
  <si>
    <t>Freddy Nina Apaza</t>
  </si>
  <si>
    <t>ayupanqui@chinalco.com.pe</t>
  </si>
  <si>
    <t>Arturo Yupanqui Canchaya</t>
  </si>
  <si>
    <t>mhuillca@chinalco.com.pe</t>
  </si>
  <si>
    <t>Margot Huillca Tupa</t>
  </si>
  <si>
    <t>che@chinalco.com.pe</t>
  </si>
  <si>
    <t>Chun feng He</t>
  </si>
  <si>
    <t>rnarahashi@chinalco.com.pe</t>
  </si>
  <si>
    <t>Roberto Narahashi Yonashiro</t>
  </si>
  <si>
    <t>dcarrion@chinalco.com.pe</t>
  </si>
  <si>
    <t>Daniel Carrion Custodio</t>
  </si>
  <si>
    <t>vzafra@chinalco.com.pe</t>
  </si>
  <si>
    <t>Victor Zafra Escalante</t>
  </si>
  <si>
    <t>rlazaro@chinalco.com.pe</t>
  </si>
  <si>
    <t>Romel Lazaro Huaman</t>
  </si>
  <si>
    <t>ymeza@chinalco.com.pe</t>
  </si>
  <si>
    <t>Yeison Meza Vilca</t>
  </si>
  <si>
    <t>cbaldassari@chinalco.com.pe</t>
  </si>
  <si>
    <t>Claudio Alberto Baldassari Talledo</t>
  </si>
  <si>
    <t>fblanco@chinalco.com.pe</t>
  </si>
  <si>
    <t>Freimy Blanco Fernandez</t>
  </si>
  <si>
    <t>vromero@chinalco.com.pe</t>
  </si>
  <si>
    <t>Victor Romero Valladares</t>
  </si>
  <si>
    <t>mleonc@chinalco.com.pe</t>
  </si>
  <si>
    <t>Mayra Leon Chavez</t>
  </si>
  <si>
    <t>abueno@chinalco.com.pe</t>
  </si>
  <si>
    <t>Anibal Bueno Huaranga</t>
  </si>
  <si>
    <t>czenteno@chinalco.com.pe</t>
  </si>
  <si>
    <t>Carlos Zenteno Bolanos</t>
  </si>
  <si>
    <t>maliagac@chinalco.com.pe</t>
  </si>
  <si>
    <t>Marco David Aliaga Cacho</t>
  </si>
  <si>
    <t>rapaza@chinalco.com.pe</t>
  </si>
  <si>
    <t>Roni Apaza Huamani</t>
  </si>
  <si>
    <t>jalbarracin@chinalco.com.pe</t>
  </si>
  <si>
    <t>Juan Albarracin Chavez</t>
  </si>
  <si>
    <t>epajuelo@chinalco.com.pe</t>
  </si>
  <si>
    <t>Erwin Pajuelo Santiago</t>
  </si>
  <si>
    <t>dramirez@chinalco.com.pe</t>
  </si>
  <si>
    <t>Deny Ramirez Torre</t>
  </si>
  <si>
    <t>odelgado@chinalco.com.pe</t>
  </si>
  <si>
    <t>Orlando Delgado Vicuna</t>
  </si>
  <si>
    <t>jportocarrero@chinalco.com.pe</t>
  </si>
  <si>
    <t>Jorge Portocarrero Pelaez</t>
  </si>
  <si>
    <t>lnarva@chinalco.com.pe</t>
  </si>
  <si>
    <t>Luis Cirilo Narva Novoa</t>
  </si>
  <si>
    <t>npalomino@chinalco.com.pe</t>
  </si>
  <si>
    <t>Nicanor Palomino Carazas</t>
  </si>
  <si>
    <t>esolorzanoh@chinalco.com.pe</t>
  </si>
  <si>
    <t>Elz Solorzano Huaranga</t>
  </si>
  <si>
    <t>dmorales@chinalco.com.pe</t>
  </si>
  <si>
    <t>Dante Mauricio Morales Segura</t>
  </si>
  <si>
    <t>pporras@chinalco.com.pe</t>
  </si>
  <si>
    <t>Pablo Porras Macuri</t>
  </si>
  <si>
    <t>lvillalobos@chinalco.com.pe</t>
  </si>
  <si>
    <t>Lynne Villalobos Custodio</t>
  </si>
  <si>
    <t>hlozano@chinalco.com.pe</t>
  </si>
  <si>
    <t>Huber Lozano Ramirez</t>
  </si>
  <si>
    <t>dyang@chinalco.com.pe</t>
  </si>
  <si>
    <t>Dong Yang</t>
  </si>
  <si>
    <t>cfarro@chinalco.com.pe</t>
  </si>
  <si>
    <t>Christhiam Farro Briceno</t>
  </si>
  <si>
    <t>jaguilar@chinalco.com.pe</t>
  </si>
  <si>
    <t>Javier Aguilar Castillo</t>
  </si>
  <si>
    <t>vrojas@chinalco.com.pe</t>
  </si>
  <si>
    <t>Vicente Rojas Mori</t>
  </si>
  <si>
    <t>dcalderon@chinalco.com.pe</t>
  </si>
  <si>
    <t>Dimas Calderon Martinez</t>
  </si>
  <si>
    <t>raguilar@chinalco.com.pe</t>
  </si>
  <si>
    <t>Richard Aguilar Lazo</t>
  </si>
  <si>
    <t>nandrade@chinalco.com.pe</t>
  </si>
  <si>
    <t>Nykole Andrade Gordillo</t>
  </si>
  <si>
    <t>rhurtado@chinalco.com.pe</t>
  </si>
  <si>
    <t>Ricardo Hurtado Miranda</t>
  </si>
  <si>
    <t>jgamboa@chinalco.com.pe</t>
  </si>
  <si>
    <t>Juan Gamboa Deza</t>
  </si>
  <si>
    <t>jterrones@chinalco.com.pe</t>
  </si>
  <si>
    <t>Jose Terrones Carrera</t>
  </si>
  <si>
    <t>jquispe@chinalco.com.pe</t>
  </si>
  <si>
    <t>Jesica Carol Quispe Chuquija</t>
  </si>
  <si>
    <t>rberrios@chinalco.com.pe</t>
  </si>
  <si>
    <t>Ronald Berrios Rodriguez</t>
  </si>
  <si>
    <t>ochanga@chinalco.com.pe</t>
  </si>
  <si>
    <t>Oscar Changa Cam</t>
  </si>
  <si>
    <t>dgutierrez@chinalco.com.pe</t>
  </si>
  <si>
    <t>Diana Jessica Gutierrez Aguirre</t>
  </si>
  <si>
    <t>drupay@chinalco.com.pe</t>
  </si>
  <si>
    <t>Dann Rupay Ramirez</t>
  </si>
  <si>
    <t>ybobadilla@chinalco.com.pe</t>
  </si>
  <si>
    <t>Yosselyn Bobadilla Velasquez</t>
  </si>
  <si>
    <t>rvenegas@chinalco.com.pe</t>
  </si>
  <si>
    <t>Ronald Venegas Flores</t>
  </si>
  <si>
    <t>gcoyla@chinalco.com.pe</t>
  </si>
  <si>
    <t>Gonzalo Coyla Corrales</t>
  </si>
  <si>
    <t>gcalvo@chinalco.com.pe</t>
  </si>
  <si>
    <t>Guillermo Calvo Zevallos</t>
  </si>
  <si>
    <t>kmena@chinalco.com.pe</t>
  </si>
  <si>
    <t>Karla Mena Salcedo</t>
  </si>
  <si>
    <t>gbendezu@chinalco.com.pe</t>
  </si>
  <si>
    <t>Gary Bendezu Choque</t>
  </si>
  <si>
    <t>jsantamaria@chinalco.com.pe</t>
  </si>
  <si>
    <t>Javier Santa Maria Gomez</t>
  </si>
  <si>
    <t>aherrera@chinalco.com.pe</t>
  </si>
  <si>
    <t>Andrea Herrera Gallegos</t>
  </si>
  <si>
    <t>jramirez@chinalco.com.pe</t>
  </si>
  <si>
    <t>Jorge Ramirez Blacido</t>
  </si>
  <si>
    <t>jtorrejon@chinalco.com.pe</t>
  </si>
  <si>
    <t>José Jesús Torrejón Zavaleta</t>
  </si>
  <si>
    <t>pperez@chinalco.com.pe</t>
  </si>
  <si>
    <t>Percy Perez Guerrero</t>
  </si>
  <si>
    <t>more@chinalco.com.pe</t>
  </si>
  <si>
    <t>Misael Ore Quispe</t>
  </si>
  <si>
    <t>kmamani@chinalco.com.pe</t>
  </si>
  <si>
    <t>Kattia Mamani Caballero</t>
  </si>
  <si>
    <t>jmontoya@chinalco.com.pe</t>
  </si>
  <si>
    <t>Jonathan Montoya Rojas</t>
  </si>
  <si>
    <t>Usr_alm04@chinalco.com.pe</t>
  </si>
  <si>
    <t>Usr Alm04</t>
  </si>
  <si>
    <t>wchaveza@chinalco.com.pe</t>
  </si>
  <si>
    <t>Wilson Chavez Aliaga</t>
  </si>
  <si>
    <t>jrojas@chinalco.com.pe</t>
  </si>
  <si>
    <t>Jesus Rojas</t>
  </si>
  <si>
    <t>rmaravi@chinalco.com.pe</t>
  </si>
  <si>
    <t>Ricardo Maravi Benites</t>
  </si>
  <si>
    <t>fvargas@chinalco.com.pe</t>
  </si>
  <si>
    <t>d Vargas Navarrete</t>
  </si>
  <si>
    <t>jarias@chinalco.com.pe</t>
  </si>
  <si>
    <t>Julie Arias Loza</t>
  </si>
  <si>
    <t>jvalero@chinalco.com.pe</t>
  </si>
  <si>
    <t>Jussely Kathy Valero Galarza</t>
  </si>
  <si>
    <t>jcerpa@chinalco.com.pe</t>
  </si>
  <si>
    <t>Johnny Cerpa Gambarini</t>
  </si>
  <si>
    <t>efernandezs@chinalco.com.pe</t>
  </si>
  <si>
    <t>Edwin Fernandez Sandoval</t>
  </si>
  <si>
    <t>jmalaga@chinalco.com.pe</t>
  </si>
  <si>
    <t>Jair Malaga Coaguila</t>
  </si>
  <si>
    <t>hfernandez@chinalco.com.pe</t>
  </si>
  <si>
    <t>Hans Fernandez Olivera</t>
  </si>
  <si>
    <t>mreyes@chinalco.com.pe</t>
  </si>
  <si>
    <t>Martha Reyes Gomez</t>
  </si>
  <si>
    <t>srodriguez@chinalco.com.pe</t>
  </si>
  <si>
    <t>Sammy Rodriguez Vega</t>
  </si>
  <si>
    <t>krosas@chinalco.com.pe</t>
  </si>
  <si>
    <t>Kevin Rosas Rondon</t>
  </si>
  <si>
    <t>rsandoval@chinalco.com.pe</t>
  </si>
  <si>
    <t>Ramon Sandoval Noe</t>
  </si>
  <si>
    <t>rbroncano@chinalco.com.pe</t>
  </si>
  <si>
    <t>Roger Broncano Reyes</t>
  </si>
  <si>
    <t>lchicoma@chinalco.com.pe</t>
  </si>
  <si>
    <t>Luis Chicoma Campos</t>
  </si>
  <si>
    <t>rflores@chinalco.com.pe</t>
  </si>
  <si>
    <t>Ronald Flores Barron</t>
  </si>
  <si>
    <t>rseminario@chinalco.com.pe</t>
  </si>
  <si>
    <t>Roberto Seminario Pacheco</t>
  </si>
  <si>
    <t>mriveral@chinalco.com.pe</t>
  </si>
  <si>
    <t>Moises Rivera Lopez</t>
  </si>
  <si>
    <t>equintana@chinalco.com.pe</t>
  </si>
  <si>
    <t>Emilio Quintana Ochoa</t>
  </si>
  <si>
    <t>Pisla@chinalco.com.pe</t>
  </si>
  <si>
    <t>Piero Isla Bazan</t>
  </si>
  <si>
    <t>frosado@chinalco.com.pe</t>
  </si>
  <si>
    <t>Franz Rosado Gonzales</t>
  </si>
  <si>
    <t>amendozam@chinalco.com.pe</t>
  </si>
  <si>
    <t>Anthony Gabriel Mendoza Mendoza</t>
  </si>
  <si>
    <t>ngarcia@chinalco.com.pe</t>
  </si>
  <si>
    <t>Nora Garcia Gallegos</t>
  </si>
  <si>
    <t>rcardenas@chinalco.com.pe</t>
  </si>
  <si>
    <t>Rai Angel Cárdenas Palacios</t>
  </si>
  <si>
    <t>nsolano@chinalco.com.pe</t>
  </si>
  <si>
    <t>Nicol Antuane Solano Honorio</t>
  </si>
  <si>
    <t>mpoma@chinalco.com.pe</t>
  </si>
  <si>
    <t>Mario Poma Vargas</t>
  </si>
  <si>
    <t>jvasquez@chinalco.com.pe</t>
  </si>
  <si>
    <t>Jose Vasquez Haro</t>
  </si>
  <si>
    <t>jlarosa@chinalco.com.pe</t>
  </si>
  <si>
    <t>Javier La Rosa Hidalgo</t>
  </si>
  <si>
    <t>ajunco@chinalco.com.pe</t>
  </si>
  <si>
    <t>Alfredo Junco Quillo</t>
  </si>
  <si>
    <t>cparisaca@chinalco.com.pe</t>
  </si>
  <si>
    <t>Cesar Parisaca Valdez</t>
  </si>
  <si>
    <t>jluque@chinalco.com.pe</t>
  </si>
  <si>
    <t>Jose Luque Medina</t>
  </si>
  <si>
    <t>mamaya@chinalco.com.pe</t>
  </si>
  <si>
    <t>Marcos Felix Amaya Ayala</t>
  </si>
  <si>
    <t>rguzman@chinalco.com.pe</t>
  </si>
  <si>
    <t>Ronald Guzman Garcia</t>
  </si>
  <si>
    <t>cgutierrez@chinalco.com.pe</t>
  </si>
  <si>
    <t>Carlos Gutierrez Corzo</t>
  </si>
  <si>
    <t>ncahuana@chinalco.com.pe</t>
  </si>
  <si>
    <t>Nestor Cahuana Ordono</t>
  </si>
  <si>
    <t>fguillen@chinalco.com.pe</t>
  </si>
  <si>
    <t>Fernando Guillen Portugal</t>
  </si>
  <si>
    <t>crojasb@chinalco.com.pe</t>
  </si>
  <si>
    <t>Christian Manuel Rojas Bazán</t>
  </si>
  <si>
    <t>mcondori@chinalco.com.pe</t>
  </si>
  <si>
    <t>Martin Condori Figueroa</t>
  </si>
  <si>
    <t>mbarreto@chinalco.com.pe</t>
  </si>
  <si>
    <t>Miguel Barreto Monroy</t>
  </si>
  <si>
    <t>jmendozab@chinalco.com.pe</t>
  </si>
  <si>
    <t>Judith Mendoza Bonifacio</t>
  </si>
  <si>
    <t>jcastro@chinalco.com.pe</t>
  </si>
  <si>
    <t>Jair Wilfredo Castro Reyes</t>
  </si>
  <si>
    <t>kherrera@chinalco.com.pe</t>
  </si>
  <si>
    <t>Karla Herrera Salas</t>
  </si>
  <si>
    <t>hhuanambal@chinalco.com.pe</t>
  </si>
  <si>
    <t>Hector Huanambal Castillo</t>
  </si>
  <si>
    <t>jjuandedios@chinalco.com.pe</t>
  </si>
  <si>
    <t>Jenrri Juan De Dios Ponce</t>
  </si>
  <si>
    <t>hacuna@chinalco.com.pe</t>
  </si>
  <si>
    <t>Hebert Acuna Olarte</t>
  </si>
  <si>
    <t>yramirez@chinalco.com.pe</t>
  </si>
  <si>
    <t>Socorro Ramirez Alva</t>
  </si>
  <si>
    <t>jarana@chinalco.com.pe</t>
  </si>
  <si>
    <t>Javier Arana Castañeda</t>
  </si>
  <si>
    <t>fquinde@chinalco.com.pe</t>
  </si>
  <si>
    <t>Fabian Quinde Hernandez</t>
  </si>
  <si>
    <t>murbano@chinalco.com.pe</t>
  </si>
  <si>
    <t>Manuel Urbano Cornejo</t>
  </si>
  <si>
    <t>barce@chinalco.com.pe</t>
  </si>
  <si>
    <t>Bryan Arce Chilon</t>
  </si>
  <si>
    <t>avaldiviah@chinalco.com.pe</t>
  </si>
  <si>
    <t>Aristides Valdivia Herrera</t>
  </si>
  <si>
    <t>mcasimiro@chinalco.com.pe</t>
  </si>
  <si>
    <t>Michael Casimiro Echevarria</t>
  </si>
  <si>
    <t>carrayan@chinalco.com.pe</t>
  </si>
  <si>
    <t>Carlos Arrayan Medina</t>
  </si>
  <si>
    <t>hpantoja@chinalco.com.pe</t>
  </si>
  <si>
    <t>Henrry Pantoja Lazaro</t>
  </si>
  <si>
    <t>rsalazar@chinalco.com.pe</t>
  </si>
  <si>
    <t>Roberto Salazar Ramirez</t>
  </si>
  <si>
    <t>cnunez@chinalco.com.pe</t>
  </si>
  <si>
    <t>Carlos Nuñez Cordero</t>
  </si>
  <si>
    <t>hmoncada@chinalco.com.pe</t>
  </si>
  <si>
    <t>Hypatia Moncada Zenteno</t>
  </si>
  <si>
    <t>vmayta@chinalco.com.pe</t>
  </si>
  <si>
    <t>Vladimir Mayta Caceres</t>
  </si>
  <si>
    <t>gaybar@chinalco.com.pe</t>
  </si>
  <si>
    <t>Gedeon Aybar Cordero</t>
  </si>
  <si>
    <t>jcerron@chinalco.com.pe</t>
  </si>
  <si>
    <t>Juan Cerron Casas</t>
  </si>
  <si>
    <t>eandamayo@chinalco.com.pe</t>
  </si>
  <si>
    <t>Eduardo Daniel Andamayo Chávez</t>
  </si>
  <si>
    <t>ryupanqui@chinalco.com.pe</t>
  </si>
  <si>
    <t>Ronald Yupanqui Sifuentes</t>
  </si>
  <si>
    <t>pchavez@chinalco.com.pe</t>
  </si>
  <si>
    <t>Pavel Chavez Azurin</t>
  </si>
  <si>
    <t>grobles@chinalco.com.pe</t>
  </si>
  <si>
    <t>Gil Robles Torres</t>
  </si>
  <si>
    <t>bleon@chinalco.com.pe</t>
  </si>
  <si>
    <t>Brady Leon Ricapa</t>
  </si>
  <si>
    <t>jpenaloza@chinalco.com.pe</t>
  </si>
  <si>
    <t>Jenny Penaloza Sosa</t>
  </si>
  <si>
    <t>jangulo@chinalco.com.pe</t>
  </si>
  <si>
    <t>Jose Angulo Echea</t>
  </si>
  <si>
    <t>jparedesa@chinalco.com.pe</t>
  </si>
  <si>
    <t>Juan Paredes Acuna</t>
  </si>
  <si>
    <t>jardito@chinalco.com.pe</t>
  </si>
  <si>
    <t>Jose Antonio Ardito Vega</t>
  </si>
  <si>
    <t>jtoro@chinalco.com.pe</t>
  </si>
  <si>
    <t>Juan Toro Ponce</t>
  </si>
  <si>
    <t>Row Labels</t>
  </si>
  <si>
    <t>Grand Total</t>
  </si>
  <si>
    <t>(blank)</t>
  </si>
  <si>
    <t>Count of En general, ¿cuál es su nivel de satisfacción con el SERVICIO DE ALIMENTACIÓN que le ofrecemos?:</t>
  </si>
  <si>
    <t>Count of 1. Sazón y Variedad de los alimentos servidos</t>
  </si>
  <si>
    <t>Count of 2. Festivales gastronómicos (pollo a la brasa, caja china, postres, panes, parrillada, temático).</t>
  </si>
  <si>
    <t>Count of 3. Disponibilidad de preparaciones u opciones de comedor</t>
  </si>
  <si>
    <t>Count of 4. Trato cordial y oportuno en el comedor</t>
  </si>
  <si>
    <t>Count of 5. Disponibilidad de vajilla y cubertería</t>
  </si>
  <si>
    <t>Count of 6. Servicios de recreación (salón de juegos, spa, coffee, PS5, cine, gimnasio, entre otros)</t>
  </si>
  <si>
    <t>Count of 1. La limpieza y desinfección de la habitación</t>
  </si>
  <si>
    <t>Count of 2. La limpieza y desinfección en los SSHH de la habitación</t>
  </si>
  <si>
    <t>Count of En general, ¿cuál es su nivel de satisfacción con TODOS LOS SERVICIOS que le ofrecemos (alimentación, hotelería, lavandería, mantenimiento y oficinas)?</t>
  </si>
  <si>
    <t>Count of En general, ¿cuál es su nivel de satisfacción con el SERVICIO DE ALOJAMIENTO que le ofrecemos?</t>
  </si>
  <si>
    <t>Count of 3. Entrega semanal de los suministros: Papel higiénico y jabón de tocador</t>
  </si>
  <si>
    <t>Count of 4. Cambio de ropa de cama semanal.</t>
  </si>
  <si>
    <t>Count of 5. Limpieza y desinfección en los SSHH de los comedores.</t>
  </si>
  <si>
    <t>Count of 6. Limpieza y desinfección en las oficinas y/o modulares</t>
  </si>
  <si>
    <t xml:space="preserve">Count of 7. La devolución de su ropa de la lavandería se realiza dentro de las 72 horas. </t>
  </si>
  <si>
    <t>Count of 1. Mantenimiento y reparación de mobiliarios y equipos en habitaciones cuando lo solicita</t>
  </si>
  <si>
    <t>Count of 2. Mantenimiento y reparación de mobiliario en oficinas cuando lo solicita</t>
  </si>
  <si>
    <t>Count of En general, ¿cuál es su nivel de satisfacción con el SERVICIO DE MANTENIMIENTO?:</t>
  </si>
  <si>
    <t>Catering atributos</t>
  </si>
  <si>
    <t>Hotelería atributos</t>
  </si>
  <si>
    <t>Mantto atributos</t>
  </si>
  <si>
    <t>SSGG atributos</t>
  </si>
  <si>
    <t>Count of 1. Comportamiento o trato cordial de los conductores.</t>
  </si>
  <si>
    <t>Count of 2. Pericia en el manejo de los conductores</t>
  </si>
  <si>
    <t>Count of 3. Procedimiento para el control de equipaje.</t>
  </si>
  <si>
    <t>Count of 4. Disposición de alcohol en gel en las escaleras de ingreso/salida del bus.</t>
  </si>
  <si>
    <t>Count of 5. Orden y limpieza de los buses.</t>
  </si>
  <si>
    <t>Count of 6. Transbordos por desperfectos  mecánicos en ruta.</t>
  </si>
  <si>
    <t>Count of En general, ¿cuál es su nivel de satisfacción con el servicio de transporte de personal brindado por CIVA?</t>
  </si>
  <si>
    <t>Transportes atributos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</si>
</sst>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0" fontId="2" fillId="5" borderId="0" xfId="0" applyFont="1" applyFill="1"/>
    <xf numFmtId="10" fontId="2" fillId="5" borderId="0" xfId="0" applyNumberFormat="1" applyFont="1" applyFill="1"/>
    <xf numFmtId="0" fontId="2" fillId="6" borderId="0" xfId="0" applyFont="1" applyFill="1"/>
    <xf numFmtId="10" fontId="2" fillId="6" borderId="0" xfId="0" applyNumberFormat="1" applyFont="1" applyFill="1"/>
  </cellXfs>
  <cellStyles count="2">
    <cellStyle name="Normal" xfId="0" builtinId="0"/>
    <cellStyle name="Percent" xfId="1" builtinId="5"/>
  </cellStyles>
  <dxfs count="170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hiam Farro Briceño" refreshedDate="45196.717494791665" createdVersion="8" refreshedVersion="8" minRefreshableVersion="3" recordCount="251" xr:uid="{E3F95D3B-193A-4CB3-BB0D-95F7AADBF6EF}">
  <cacheSource type="worksheet">
    <worksheetSource name="Table1"/>
  </cacheSource>
  <cacheFields count="39">
    <cacheField name="ID" numFmtId="0">
      <sharedItems containsSemiMixedTypes="0" containsString="0" containsNumber="1" containsInteger="1" minValue="1" maxValue="251"/>
    </cacheField>
    <cacheField name="Start time" numFmtId="164">
      <sharedItems containsSemiMixedTypes="0" containsNonDate="0" containsDate="1" containsString="0" minDate="2023-09-16T16:21:41" maxDate="2023-09-24T22:47:34"/>
    </cacheField>
    <cacheField name="Completion time" numFmtId="164">
      <sharedItems containsSemiMixedTypes="0" containsNonDate="0" containsDate="1" containsString="0" minDate="2023-09-16T16:23:02" maxDate="2023-09-24T22:49:06"/>
    </cacheField>
    <cacheField name="Email" numFmtId="0">
      <sharedItems/>
    </cacheField>
    <cacheField name="Name" numFmtId="0">
      <sharedItems containsBlank="1"/>
    </cacheField>
    <cacheField name="Ingrese el número de su DNI:" numFmtId="0">
      <sharedItems containsBlank="1"/>
    </cacheField>
    <cacheField name="En general, ¿cuál es su nivel de satisfacción con TODOS LOS SERVICIOS que le ofrecemos (alimentación, hotelería, lavandería, mantenimiento y oficinas)?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En general, ¿cuál es su nivel de satisfacción con el SERVICIO DE ALIMENTACIÓN que le ofrecemos?:" numFmtId="0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1. Sazón y Variedad de los alimentos servidos" numFmtId="0">
      <sharedItems count="4">
        <s v="MUY INSATISFECHO"/>
        <s v="SATISFECHO"/>
        <s v="INSATISFECHO"/>
        <s v="MUY SATISFECHO"/>
      </sharedItems>
    </cacheField>
    <cacheField name="2. Festivales gastronómicos (pollo a la brasa, caja china, postres, panes, parrillada, temático)." numFmtId="0">
      <sharedItems count="4">
        <s v="MUY INSATISFECHO"/>
        <s v="MUY SATISFECHO"/>
        <s v="INSATISFECHO"/>
        <s v="SATISFECHO"/>
      </sharedItems>
    </cacheField>
    <cacheField name="3. Disponibilidad de preparaciones u opciones de comedor" numFmtId="0">
      <sharedItems count="4">
        <s v="MUY INSATISFECHO"/>
        <s v="SATISFECHO"/>
        <s v="INSATISFECHO"/>
        <s v="MUY SATISFECHO"/>
      </sharedItems>
    </cacheField>
    <cacheField name="4. Trato cordial y oportuno en el comedor" numFmtId="0">
      <sharedItems count="4">
        <s v="INSATISFECHO"/>
        <s v="MUY INSATISFECHO"/>
        <s v="MUY SATISFECHO"/>
        <s v="SATISFECHO"/>
      </sharedItems>
    </cacheField>
    <cacheField name="5. Disponibilidad de vajilla y cubertería" numFmtId="0">
      <sharedItems count="4">
        <s v="SATISFECHO"/>
        <s v="MUY INSATISFECHO"/>
        <s v="MUY SATISFECHO"/>
        <s v="INSATISFECHO"/>
      </sharedItems>
    </cacheField>
    <cacheField name="6. Servicios de recreación (salón de juegos, spa, coffee, PS5, cine, gimnasio, entre otros)" numFmtId="0">
      <sharedItems count="4">
        <s v="SATISFECHO"/>
        <s v="MUY INSATISFECHO"/>
        <s v="MUY SATISFECHO"/>
        <s v="INSATISFECHO"/>
      </sharedItems>
    </cacheField>
    <cacheField name="Por favor indicar el comedor que utiliza para el almuerzo:" numFmtId="0">
      <sharedItems/>
    </cacheField>
    <cacheField name="En general, ¿cuál es su nivel de satisfacción con el SERVICIO DE ALOJAMIENTO que le ofrecemos?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1. La limpieza y desinfección de la habitación" numFmtId="0">
      <sharedItems count="4">
        <s v="SATISFECHO"/>
        <s v="MUY SATISFECHO"/>
        <s v="INSATISFECHO"/>
        <s v="MUY INSATISFECHO"/>
      </sharedItems>
    </cacheField>
    <cacheField name="2. La limpieza y desinfección en los SSHH de la habitación" numFmtId="0">
      <sharedItems count="4">
        <s v="SATISFECHO"/>
        <s v="INSATISFECHO"/>
        <s v="MUY SATISFECHO"/>
        <s v="MUY INSATISFECHO"/>
      </sharedItems>
    </cacheField>
    <cacheField name="3. Entrega semanal de los suministros: Papel higiénico y jabón de tocador" numFmtId="0">
      <sharedItems count="4">
        <s v="SATISFECHO"/>
        <s v="INSATISFECHO"/>
        <s v="MUY SATISFECHO"/>
        <s v="MUY INSATISFECHO"/>
      </sharedItems>
    </cacheField>
    <cacheField name="4. Cambio de ropa de cama semanal." numFmtId="0">
      <sharedItems count="4">
        <s v="SATISFECHO"/>
        <s v="INSATISFECHO"/>
        <s v="MUY SATISFECHO"/>
        <s v="MUY INSATISFECHO"/>
      </sharedItems>
    </cacheField>
    <cacheField name="5. Limpieza y desinfección en los SSHH de los comedores." numFmtId="0">
      <sharedItems count="4">
        <s v="SATISFECHO"/>
        <s v="INSATISFECHO"/>
        <s v="MUY SATISFECHO"/>
        <s v="MUY INSATISFECHO"/>
      </sharedItems>
    </cacheField>
    <cacheField name="6. Limpieza y desinfección en las oficinas y/o modulares" numFmtId="0">
      <sharedItems count="4">
        <s v="SATISFECHO"/>
        <s v="INSATISFECHO"/>
        <s v="MUY SATISFECHO"/>
        <s v="MUY INSATISFECHO"/>
      </sharedItems>
    </cacheField>
    <cacheField name="7. La devolución de su ropa de la lavandería se realiza dentro de las 72 horas. " numFmtId="0">
      <sharedItems count="4">
        <s v="SATISFECHO"/>
        <s v="MUY SATISFECHO"/>
        <s v="INSATISFECHO"/>
        <s v="MUY INSATISFECHO"/>
      </sharedItems>
    </cacheField>
    <cacheField name="En general, ¿cuál es su nivel de satisfacción con el SERVICIO DE MANTENIMIENTO?:" numFmtId="0">
      <sharedItems containsString="0" containsBlank="1" containsNumber="1" containsInteger="1" minValue="1" maxValue="4" count="5">
        <m/>
        <n v="2"/>
        <n v="4"/>
        <n v="3"/>
        <n v="1"/>
      </sharedItems>
    </cacheField>
    <cacheField name="1. Mantenimiento y reparación de mobiliarios y equipos en habitaciones cuando lo solicita" numFmtId="0">
      <sharedItems containsBlank="1" count="5">
        <s v="SATISFECHO"/>
        <s v="INSATISFECHO"/>
        <s v="MUY SATISFECHO"/>
        <s v="MUY INSATISFECHO"/>
        <m/>
      </sharedItems>
    </cacheField>
    <cacheField name="2. Mantenimiento y reparación de mobiliario en oficinas cuando lo solicita" numFmtId="0">
      <sharedItems containsBlank="1" count="5">
        <s v="SATISFECHO"/>
        <s v="INSATISFECHO"/>
        <s v="MUY INSATISFECHO"/>
        <s v="MUY SATISFECHO"/>
        <m/>
      </sharedItems>
    </cacheField>
    <cacheField name="1. Disponibilidad de Supervisores/ Jefes de servicio" numFmtId="0">
      <sharedItems/>
    </cacheField>
    <cacheField name="2. Presentación del personal (uniforme, limpieza, aseo)" numFmtId="0">
      <sharedItems/>
    </cacheField>
    <cacheField name="3. Amabilidad del personal " numFmtId="0">
      <sharedItems/>
    </cacheField>
    <cacheField name="4. Disponibilidad y disposición del personal para atender o resolver necesidades del cliente" numFmtId="0">
      <sharedItems/>
    </cacheField>
    <cacheField name="5. El personal ofrece alternativas de solución adecuadas y rápidas" numFmtId="0">
      <sharedItems/>
    </cacheField>
    <cacheField name="6. Concentración y enfoque del personal en su trabajo durante la atención" numFmtId="0">
      <sharedItems/>
    </cacheField>
    <cacheField name="En general, ¿cuál es su nivel de satisfacción con el servicio de transporte de personal brindado por CIVA?" numFmtId="0">
      <sharedItems containsSemiMixedTypes="0" containsString="0" containsNumber="1" containsInteger="1" minValue="1" maxValue="4" count="4">
        <n v="4"/>
        <n v="1"/>
        <n v="3"/>
        <n v="2"/>
      </sharedItems>
    </cacheField>
    <cacheField name="1. Comportamiento o trato cordial de los conductores." numFmtId="0">
      <sharedItems count="4">
        <s v="SATISFECHO"/>
        <s v="MUY INSATISFECHO"/>
        <s v="MUY SATISFECHO"/>
        <s v="INSATISFECHO"/>
      </sharedItems>
    </cacheField>
    <cacheField name="2. Pericia en el manejo de los conductores" numFmtId="0">
      <sharedItems count="4">
        <s v="SATISFECHO"/>
        <s v="MUY INSATISFECHO"/>
        <s v="MUY SATISFECHO"/>
        <s v="INSATISFECHO"/>
      </sharedItems>
    </cacheField>
    <cacheField name="3. Procedimiento para el control de equipaje." numFmtId="0">
      <sharedItems count="4">
        <s v="SATISFECHO"/>
        <s v="MUY INSATISFECHO"/>
        <s v="MUY SATISFECHO"/>
        <s v="INSATISFECHO"/>
      </sharedItems>
    </cacheField>
    <cacheField name="4. Disposición de alcohol en gel en las escaleras de ingreso/salida del bus." numFmtId="0">
      <sharedItems count="4">
        <s v="SATISFECHO"/>
        <s v="MUY INSATISFECHO"/>
        <s v="MUY SATISFECHO"/>
        <s v="INSATISFECHO"/>
      </sharedItems>
    </cacheField>
    <cacheField name="5. Orden y limpieza de los buses." numFmtId="0">
      <sharedItems count="4">
        <s v="SATISFECHO"/>
        <s v="MUY SATISFECHO"/>
        <s v="MUY INSATISFECHO"/>
        <s v="INSATISFECHO"/>
      </sharedItems>
    </cacheField>
    <cacheField name="6. Transbordos por desperfectos  mecánicos en ruta." numFmtId="0">
      <sharedItems count="4">
        <s v="SATISFECHO"/>
        <s v="MUY INSATISFECHO"/>
        <s v="MUY SATISFECHO"/>
        <s v="INSATISFECH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n v="1"/>
    <d v="2023-09-16T16:41:49"/>
    <d v="2023-09-16T16:44:26"/>
    <s v="anonymous"/>
    <m/>
    <s v="46088881"/>
    <x v="0"/>
    <x v="0"/>
    <x v="0"/>
    <x v="0"/>
    <x v="0"/>
    <x v="0"/>
    <x v="0"/>
    <x v="0"/>
    <s v="Tuctu"/>
    <x v="0"/>
    <x v="0"/>
    <x v="0"/>
    <x v="0"/>
    <x v="0"/>
    <x v="0"/>
    <x v="0"/>
    <x v="0"/>
    <x v="0"/>
    <x v="0"/>
    <x v="0"/>
    <s v="INSATISFECHO"/>
    <s v="SATISFECHO"/>
    <s v="INSATISFECHO"/>
    <s v="INSATISFECHO"/>
    <s v="INSATISFECHO"/>
    <s v="INSATISFECHO"/>
    <x v="0"/>
    <x v="0"/>
    <x v="0"/>
    <x v="0"/>
    <x v="0"/>
    <x v="0"/>
    <x v="0"/>
  </r>
  <r>
    <n v="2"/>
    <d v="2023-09-16T16:43:21"/>
    <d v="2023-09-16T16:45:44"/>
    <s v="anonymous"/>
    <m/>
    <s v="41125389"/>
    <x v="1"/>
    <x v="1"/>
    <x v="0"/>
    <x v="0"/>
    <x v="0"/>
    <x v="1"/>
    <x v="1"/>
    <x v="1"/>
    <s v="Tuctu"/>
    <x v="1"/>
    <x v="0"/>
    <x v="1"/>
    <x v="1"/>
    <x v="1"/>
    <x v="1"/>
    <x v="1"/>
    <x v="0"/>
    <x v="1"/>
    <x v="1"/>
    <x v="1"/>
    <s v="MUY INSATISFECHO"/>
    <s v="SATISFECHO"/>
    <s v="INSATISFECHO"/>
    <s v="INSATISFECHO"/>
    <s v="INSATISFECHO"/>
    <s v="INSATISFECHO"/>
    <x v="1"/>
    <x v="1"/>
    <x v="1"/>
    <x v="1"/>
    <x v="1"/>
    <x v="0"/>
    <x v="1"/>
  </r>
  <r>
    <n v="3"/>
    <d v="2023-09-16T16:44:46"/>
    <d v="2023-09-16T16:46:09"/>
    <s v="anonymous"/>
    <m/>
    <s v="47281035"/>
    <x v="2"/>
    <x v="2"/>
    <x v="1"/>
    <x v="1"/>
    <x v="1"/>
    <x v="2"/>
    <x v="0"/>
    <x v="2"/>
    <s v="Tunshuruco"/>
    <x v="2"/>
    <x v="0"/>
    <x v="2"/>
    <x v="0"/>
    <x v="2"/>
    <x v="0"/>
    <x v="2"/>
    <x v="1"/>
    <x v="2"/>
    <x v="2"/>
    <x v="0"/>
    <s v="SATISFECHO"/>
    <s v="MUY SATISFECHO"/>
    <s v="SATISFECHO"/>
    <s v="MUY SATISFECHO"/>
    <s v="SATISFECHO"/>
    <s v="MUY SATISFECHO"/>
    <x v="0"/>
    <x v="2"/>
    <x v="0"/>
    <x v="2"/>
    <x v="0"/>
    <x v="1"/>
    <x v="0"/>
  </r>
  <r>
    <n v="4"/>
    <d v="2023-09-16T16:41:53"/>
    <d v="2023-09-16T16:46:34"/>
    <s v="anonymous"/>
    <m/>
    <s v="44459160"/>
    <x v="3"/>
    <x v="1"/>
    <x v="0"/>
    <x v="2"/>
    <x v="1"/>
    <x v="2"/>
    <x v="2"/>
    <x v="2"/>
    <s v="Tuctu"/>
    <x v="0"/>
    <x v="1"/>
    <x v="0"/>
    <x v="2"/>
    <x v="2"/>
    <x v="0"/>
    <x v="0"/>
    <x v="0"/>
    <x v="3"/>
    <x v="0"/>
    <x v="0"/>
    <s v="INSATISFECHO"/>
    <s v="MUY SATISFECHO"/>
    <s v="MUY SATISFECHO"/>
    <s v="SATISFECHO"/>
    <s v="SATISFECHO"/>
    <s v="MUY SATISFECHO"/>
    <x v="2"/>
    <x v="2"/>
    <x v="2"/>
    <x v="2"/>
    <x v="2"/>
    <x v="1"/>
    <x v="0"/>
  </r>
  <r>
    <n v="5"/>
    <d v="2023-09-16T16:43:40"/>
    <d v="2023-09-16T16:47:02"/>
    <s v="anonymous"/>
    <m/>
    <s v="43812468"/>
    <x v="1"/>
    <x v="0"/>
    <x v="0"/>
    <x v="0"/>
    <x v="0"/>
    <x v="1"/>
    <x v="3"/>
    <x v="2"/>
    <s v="Carhuacoto"/>
    <x v="0"/>
    <x v="0"/>
    <x v="0"/>
    <x v="1"/>
    <x v="0"/>
    <x v="1"/>
    <x v="3"/>
    <x v="0"/>
    <x v="3"/>
    <x v="0"/>
    <x v="0"/>
    <s v="INSATISFECHO"/>
    <s v="INSATISFECHO"/>
    <s v="SATISFECHO"/>
    <s v="MUY INSATISFECHO"/>
    <s v="MUY INSATISFECHO"/>
    <s v="MUY INSATISFECHO"/>
    <x v="2"/>
    <x v="0"/>
    <x v="0"/>
    <x v="0"/>
    <x v="0"/>
    <x v="0"/>
    <x v="0"/>
  </r>
  <r>
    <n v="6"/>
    <d v="2023-09-16T16:42:23"/>
    <d v="2023-09-16T16:47:12"/>
    <s v="anonymous"/>
    <m/>
    <s v="21368999"/>
    <x v="3"/>
    <x v="3"/>
    <x v="1"/>
    <x v="3"/>
    <x v="1"/>
    <x v="3"/>
    <x v="0"/>
    <x v="0"/>
    <s v="Tunshuruco"/>
    <x v="2"/>
    <x v="1"/>
    <x v="0"/>
    <x v="0"/>
    <x v="2"/>
    <x v="0"/>
    <x v="0"/>
    <x v="0"/>
    <x v="3"/>
    <x v="0"/>
    <x v="0"/>
    <s v="SATISFECHO"/>
    <s v="SATISFECHO"/>
    <s v="INSATISFECHO"/>
    <s v="SATISFECHO"/>
    <s v="INSATISFECHO"/>
    <s v="SATISFECHO"/>
    <x v="0"/>
    <x v="2"/>
    <x v="0"/>
    <x v="0"/>
    <x v="0"/>
    <x v="0"/>
    <x v="0"/>
  </r>
  <r>
    <n v="7"/>
    <d v="2023-09-16T16:44:56"/>
    <d v="2023-09-16T16:48:16"/>
    <s v="anonymous"/>
    <m/>
    <s v="47400583"/>
    <x v="3"/>
    <x v="3"/>
    <x v="1"/>
    <x v="3"/>
    <x v="2"/>
    <x v="3"/>
    <x v="0"/>
    <x v="3"/>
    <s v="Tuctu"/>
    <x v="0"/>
    <x v="0"/>
    <x v="0"/>
    <x v="0"/>
    <x v="0"/>
    <x v="0"/>
    <x v="0"/>
    <x v="0"/>
    <x v="3"/>
    <x v="0"/>
    <x v="0"/>
    <s v="INSATISFECHO"/>
    <s v="SATISFECHO"/>
    <s v="SATISFECHO"/>
    <s v="SATISFECHO"/>
    <s v="SATISFECHO"/>
    <s v="SATISFECHO"/>
    <x v="2"/>
    <x v="0"/>
    <x v="0"/>
    <x v="0"/>
    <x v="0"/>
    <x v="0"/>
    <x v="0"/>
  </r>
  <r>
    <n v="8"/>
    <d v="2023-09-16T16:44:48"/>
    <d v="2023-09-16T16:49:59"/>
    <s v="anonymous"/>
    <m/>
    <s v="19572967"/>
    <x v="1"/>
    <x v="1"/>
    <x v="2"/>
    <x v="2"/>
    <x v="2"/>
    <x v="0"/>
    <x v="0"/>
    <x v="0"/>
    <s v="Tuctu"/>
    <x v="0"/>
    <x v="0"/>
    <x v="0"/>
    <x v="0"/>
    <x v="0"/>
    <x v="0"/>
    <x v="0"/>
    <x v="0"/>
    <x v="3"/>
    <x v="0"/>
    <x v="0"/>
    <s v="INSATISFECHO"/>
    <s v="SATISFECHO"/>
    <s v="INSATISFECHO"/>
    <s v="INSATISFECHO"/>
    <s v="INSATISFECHO"/>
    <s v="INSATISFECHO"/>
    <x v="2"/>
    <x v="0"/>
    <x v="2"/>
    <x v="2"/>
    <x v="2"/>
    <x v="1"/>
    <x v="2"/>
  </r>
  <r>
    <n v="9"/>
    <d v="2023-09-16T16:49:05"/>
    <d v="2023-09-16T16:52:25"/>
    <s v="anonymous"/>
    <m/>
    <s v="40843146"/>
    <x v="1"/>
    <x v="3"/>
    <x v="1"/>
    <x v="3"/>
    <x v="2"/>
    <x v="2"/>
    <x v="2"/>
    <x v="0"/>
    <s v="Truck Shop"/>
    <x v="0"/>
    <x v="1"/>
    <x v="2"/>
    <x v="2"/>
    <x v="2"/>
    <x v="2"/>
    <x v="2"/>
    <x v="1"/>
    <x v="2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0"/>
    <d v="2023-09-16T16:50:02"/>
    <d v="2023-09-16T16:53:37"/>
    <s v="anonymous"/>
    <m/>
    <s v="47001224"/>
    <x v="3"/>
    <x v="3"/>
    <x v="2"/>
    <x v="2"/>
    <x v="2"/>
    <x v="0"/>
    <x v="3"/>
    <x v="3"/>
    <s v="Tuctu"/>
    <x v="0"/>
    <x v="2"/>
    <x v="1"/>
    <x v="1"/>
    <x v="0"/>
    <x v="1"/>
    <x v="1"/>
    <x v="2"/>
    <x v="3"/>
    <x v="0"/>
    <x v="0"/>
    <s v="INSATISFECHO"/>
    <s v="INSATISFECHO"/>
    <s v="INSATISFECHO"/>
    <s v="INSATISFECHO"/>
    <s v="INSATISFECHO"/>
    <s v="INSATISFECHO"/>
    <x v="2"/>
    <x v="0"/>
    <x v="0"/>
    <x v="0"/>
    <x v="0"/>
    <x v="0"/>
    <x v="0"/>
  </r>
  <r>
    <n v="11"/>
    <d v="2023-09-16T17:02:35"/>
    <d v="2023-09-16T17:06:20"/>
    <s v="anonymous"/>
    <m/>
    <s v="44889118"/>
    <x v="3"/>
    <x v="3"/>
    <x v="2"/>
    <x v="0"/>
    <x v="0"/>
    <x v="0"/>
    <x v="1"/>
    <x v="1"/>
    <s v="Tunshuruco"/>
    <x v="0"/>
    <x v="3"/>
    <x v="3"/>
    <x v="3"/>
    <x v="3"/>
    <x v="3"/>
    <x v="3"/>
    <x v="2"/>
    <x v="3"/>
    <x v="1"/>
    <x v="2"/>
    <s v="MUY INSATISFECHO"/>
    <s v="MUY INSATISFECHO"/>
    <s v="MUY INSATISFECHO"/>
    <s v="MUY INSATISFECHO"/>
    <s v="MUY INSATISFECHO"/>
    <s v="MUY INSATISFECHO"/>
    <x v="2"/>
    <x v="3"/>
    <x v="1"/>
    <x v="1"/>
    <x v="1"/>
    <x v="2"/>
    <x v="1"/>
  </r>
  <r>
    <n v="12"/>
    <d v="2023-09-16T17:10:19"/>
    <d v="2023-09-16T17:12:26"/>
    <s v="anonymous"/>
    <m/>
    <s v="77422913"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INSATISFECHO"/>
    <s v="INSATISFECHO"/>
    <s v="INSATISFECHO"/>
    <s v="INSATISFECHO"/>
    <s v="INSATISFECHO"/>
    <s v="INSATISFECHO"/>
    <x v="2"/>
    <x v="0"/>
    <x v="0"/>
    <x v="0"/>
    <x v="0"/>
    <x v="0"/>
    <x v="0"/>
  </r>
  <r>
    <n v="13"/>
    <d v="2023-09-16T17:15:58"/>
    <d v="2023-09-16T17:18:55"/>
    <s v="anonymous"/>
    <m/>
    <s v="21283757"/>
    <x v="3"/>
    <x v="3"/>
    <x v="1"/>
    <x v="3"/>
    <x v="2"/>
    <x v="3"/>
    <x v="0"/>
    <x v="3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4"/>
    <d v="2023-09-16T17:19:57"/>
    <d v="2023-09-16T17:21:49"/>
    <s v="anonymous"/>
    <m/>
    <s v="45782463"/>
    <x v="3"/>
    <x v="3"/>
    <x v="2"/>
    <x v="2"/>
    <x v="2"/>
    <x v="0"/>
    <x v="3"/>
    <x v="3"/>
    <s v="Truck Shop"/>
    <x v="2"/>
    <x v="1"/>
    <x v="2"/>
    <x v="2"/>
    <x v="2"/>
    <x v="2"/>
    <x v="2"/>
    <x v="1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5"/>
    <d v="2023-09-16T17:22:11"/>
    <d v="2023-09-16T17:25:29"/>
    <s v="anonymous"/>
    <m/>
    <s v="19260305"/>
    <x v="2"/>
    <x v="2"/>
    <x v="1"/>
    <x v="3"/>
    <x v="1"/>
    <x v="3"/>
    <x v="0"/>
    <x v="0"/>
    <s v="Tunshuruco"/>
    <x v="2"/>
    <x v="1"/>
    <x v="2"/>
    <x v="2"/>
    <x v="2"/>
    <x v="2"/>
    <x v="2"/>
    <x v="0"/>
    <x v="0"/>
    <x v="0"/>
    <x v="0"/>
    <s v="SATISFECHO"/>
    <s v="SATISFECHO"/>
    <s v="SATISFECHO"/>
    <s v="SATISFECHO"/>
    <s v="SATISFECHO"/>
    <s v="SATISFECHO"/>
    <x v="0"/>
    <x v="0"/>
    <x v="2"/>
    <x v="2"/>
    <x v="2"/>
    <x v="1"/>
    <x v="2"/>
  </r>
  <r>
    <n v="16"/>
    <d v="2023-09-16T17:01:45"/>
    <d v="2023-09-16T17:28:43"/>
    <s v="anonymous"/>
    <m/>
    <s v="10751347"/>
    <x v="3"/>
    <x v="1"/>
    <x v="2"/>
    <x v="3"/>
    <x v="2"/>
    <x v="3"/>
    <x v="0"/>
    <x v="3"/>
    <s v="Tunshuruco"/>
    <x v="0"/>
    <x v="0"/>
    <x v="0"/>
    <x v="0"/>
    <x v="0"/>
    <x v="1"/>
    <x v="0"/>
    <x v="0"/>
    <x v="3"/>
    <x v="1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7"/>
    <d v="2023-09-16T17:23:50"/>
    <d v="2023-09-16T17:30:21"/>
    <s v="anonymous"/>
    <m/>
    <s v="19968373"/>
    <x v="3"/>
    <x v="3"/>
    <x v="1"/>
    <x v="3"/>
    <x v="1"/>
    <x v="2"/>
    <x v="2"/>
    <x v="0"/>
    <s v="Truck Shop"/>
    <x v="0"/>
    <x v="1"/>
    <x v="0"/>
    <x v="2"/>
    <x v="0"/>
    <x v="2"/>
    <x v="2"/>
    <x v="0"/>
    <x v="3"/>
    <x v="0"/>
    <x v="0"/>
    <s v="SATISFECHO"/>
    <s v="MUY SATISFECHO"/>
    <s v="MUY SATISFECHO"/>
    <s v="MUY SATISFECHO"/>
    <s v="SATISFECHO"/>
    <s v="MUY SATISFECHO"/>
    <x v="2"/>
    <x v="0"/>
    <x v="0"/>
    <x v="0"/>
    <x v="0"/>
    <x v="0"/>
    <x v="0"/>
  </r>
  <r>
    <n v="18"/>
    <d v="2023-09-16T17:28:31"/>
    <d v="2023-09-16T17:30:41"/>
    <s v="anonymous"/>
    <m/>
    <s v="41676626"/>
    <x v="2"/>
    <x v="3"/>
    <x v="1"/>
    <x v="3"/>
    <x v="1"/>
    <x v="3"/>
    <x v="0"/>
    <x v="0"/>
    <s v="Tunshuruco"/>
    <x v="2"/>
    <x v="1"/>
    <x v="2"/>
    <x v="2"/>
    <x v="2"/>
    <x v="2"/>
    <x v="2"/>
    <x v="1"/>
    <x v="2"/>
    <x v="0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9"/>
    <d v="2023-09-16T17:27:24"/>
    <d v="2023-09-16T17:32:51"/>
    <s v="anonymous"/>
    <m/>
    <s v="44192827"/>
    <x v="2"/>
    <x v="3"/>
    <x v="1"/>
    <x v="3"/>
    <x v="1"/>
    <x v="3"/>
    <x v="0"/>
    <x v="0"/>
    <s v="Tuctu"/>
    <x v="1"/>
    <x v="0"/>
    <x v="0"/>
    <x v="3"/>
    <x v="0"/>
    <x v="3"/>
    <x v="3"/>
    <x v="3"/>
    <x v="2"/>
    <x v="3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0"/>
    <d v="2023-09-16T17:42:07"/>
    <d v="2023-09-16T17:47:08"/>
    <s v="anonymous"/>
    <m/>
    <s v="46315672"/>
    <x v="3"/>
    <x v="3"/>
    <x v="1"/>
    <x v="3"/>
    <x v="1"/>
    <x v="3"/>
    <x v="0"/>
    <x v="3"/>
    <s v="Tunshuruco"/>
    <x v="0"/>
    <x v="0"/>
    <x v="1"/>
    <x v="0"/>
    <x v="2"/>
    <x v="1"/>
    <x v="1"/>
    <x v="0"/>
    <x v="3"/>
    <x v="0"/>
    <x v="3"/>
    <s v="INSATISFECHO"/>
    <s v="SATISFECHO"/>
    <s v="SATISFECHO"/>
    <s v="SATISFECHO"/>
    <s v="SATISFECHO"/>
    <s v="SATISFECHO"/>
    <x v="2"/>
    <x v="3"/>
    <x v="0"/>
    <x v="0"/>
    <x v="3"/>
    <x v="0"/>
    <x v="0"/>
  </r>
  <r>
    <n v="21"/>
    <d v="2023-09-16T17:48:49"/>
    <d v="2023-09-16T17:51:16"/>
    <s v="anonymous"/>
    <m/>
    <s v="29735038"/>
    <x v="3"/>
    <x v="3"/>
    <x v="1"/>
    <x v="3"/>
    <x v="1"/>
    <x v="3"/>
    <x v="2"/>
    <x v="2"/>
    <s v="Truck Shop"/>
    <x v="1"/>
    <x v="0"/>
    <x v="1"/>
    <x v="0"/>
    <x v="0"/>
    <x v="1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2"/>
    <d v="2023-09-16T17:52:00"/>
    <d v="2023-09-16T17:56:32"/>
    <s v="anonymous"/>
    <m/>
    <s v="71325985"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3"/>
    <d v="2023-09-16T17:55:20"/>
    <d v="2023-09-16T17:57:52"/>
    <s v="anonymous"/>
    <m/>
    <s v="42731848"/>
    <x v="2"/>
    <x v="2"/>
    <x v="1"/>
    <x v="3"/>
    <x v="1"/>
    <x v="3"/>
    <x v="0"/>
    <x v="0"/>
    <s v="Tunshuruco"/>
    <x v="2"/>
    <x v="0"/>
    <x v="0"/>
    <x v="0"/>
    <x v="0"/>
    <x v="0"/>
    <x v="0"/>
    <x v="0"/>
    <x v="2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24"/>
    <d v="2023-09-16T17:55:19"/>
    <d v="2023-09-16T17:59:50"/>
    <s v="anonymous"/>
    <m/>
    <s v="40776630"/>
    <x v="2"/>
    <x v="2"/>
    <x v="1"/>
    <x v="3"/>
    <x v="1"/>
    <x v="2"/>
    <x v="2"/>
    <x v="0"/>
    <s v="Tunshuruco"/>
    <x v="2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5"/>
    <d v="2023-09-16T18:03:43"/>
    <d v="2023-09-16T18:09:28"/>
    <s v="anonymous"/>
    <m/>
    <s v="77085188"/>
    <x v="2"/>
    <x v="3"/>
    <x v="1"/>
    <x v="1"/>
    <x v="1"/>
    <x v="3"/>
    <x v="2"/>
    <x v="0"/>
    <s v="Tunshuruco"/>
    <x v="2"/>
    <x v="1"/>
    <x v="2"/>
    <x v="2"/>
    <x v="2"/>
    <x v="2"/>
    <x v="2"/>
    <x v="1"/>
    <x v="3"/>
    <x v="0"/>
    <x v="0"/>
    <s v="SATISFECHO"/>
    <s v="SATISFECHO"/>
    <s v="SATISFECHO"/>
    <s v="MUY SATISFECHO"/>
    <s v="SATISFECHO"/>
    <s v="MUY SATISFECHO"/>
    <x v="0"/>
    <x v="2"/>
    <x v="2"/>
    <x v="2"/>
    <x v="2"/>
    <x v="1"/>
    <x v="2"/>
  </r>
  <r>
    <n v="26"/>
    <d v="2023-09-16T18:26:04"/>
    <d v="2023-09-16T18:28:07"/>
    <s v="anonymous"/>
    <m/>
    <s v="45788027"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7"/>
    <d v="2023-09-16T18:30:20"/>
    <d v="2023-09-16T18:33:33"/>
    <s v="anonymous"/>
    <m/>
    <s v="42737286"/>
    <x v="2"/>
    <x v="2"/>
    <x v="1"/>
    <x v="1"/>
    <x v="3"/>
    <x v="2"/>
    <x v="2"/>
    <x v="0"/>
    <s v="Tunshuruco"/>
    <x v="2"/>
    <x v="1"/>
    <x v="0"/>
    <x v="2"/>
    <x v="2"/>
    <x v="2"/>
    <x v="2"/>
    <x v="0"/>
    <x v="2"/>
    <x v="2"/>
    <x v="0"/>
    <s v="SATISFECHO"/>
    <s v="MUY SATISFECHO"/>
    <s v="SATISFECHO"/>
    <s v="SATISFECHO"/>
    <s v="SATISFECHO"/>
    <s v="SATISFECHO"/>
    <x v="0"/>
    <x v="2"/>
    <x v="2"/>
    <x v="2"/>
    <x v="2"/>
    <x v="1"/>
    <x v="0"/>
  </r>
  <r>
    <n v="28"/>
    <d v="2023-09-16T18:34:48"/>
    <d v="2023-09-16T18:40:07"/>
    <s v="anonymous"/>
    <m/>
    <s v="43614712"/>
    <x v="3"/>
    <x v="3"/>
    <x v="1"/>
    <x v="3"/>
    <x v="1"/>
    <x v="3"/>
    <x v="0"/>
    <x v="0"/>
    <s v="Truck Shop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9"/>
    <d v="2023-09-16T18:31:31"/>
    <d v="2023-09-16T18:54:16"/>
    <s v="anonymous"/>
    <m/>
    <s v="61435332"/>
    <x v="2"/>
    <x v="2"/>
    <x v="1"/>
    <x v="3"/>
    <x v="1"/>
    <x v="3"/>
    <x v="0"/>
    <x v="3"/>
    <s v="Tunshuruco"/>
    <x v="2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0"/>
    <d v="2023-09-16T19:04:51"/>
    <d v="2023-09-16T19:06:48"/>
    <s v="anonymous"/>
    <m/>
    <s v="71829873"/>
    <x v="3"/>
    <x v="3"/>
    <x v="1"/>
    <x v="3"/>
    <x v="1"/>
    <x v="3"/>
    <x v="0"/>
    <x v="0"/>
    <s v="Tuctu"/>
    <x v="0"/>
    <x v="0"/>
    <x v="0"/>
    <x v="0"/>
    <x v="0"/>
    <x v="0"/>
    <x v="0"/>
    <x v="0"/>
    <x v="3"/>
    <x v="1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31"/>
    <d v="2023-09-16T19:02:32"/>
    <d v="2023-09-16T19:08:06"/>
    <s v="anonymous"/>
    <m/>
    <s v="42167714"/>
    <x v="2"/>
    <x v="2"/>
    <x v="2"/>
    <x v="2"/>
    <x v="2"/>
    <x v="0"/>
    <x v="3"/>
    <x v="3"/>
    <s v="Tuctu"/>
    <x v="2"/>
    <x v="0"/>
    <x v="2"/>
    <x v="2"/>
    <x v="2"/>
    <x v="2"/>
    <x v="2"/>
    <x v="1"/>
    <x v="2"/>
    <x v="0"/>
    <x v="3"/>
    <s v="MUY SATISFECHO"/>
    <s v="MUY SATISFECHO"/>
    <s v="MUY SATISFECHO"/>
    <s v="MUY SATISFECHO"/>
    <s v="MUY SATISFECHO"/>
    <s v="MUY SATISFECHO"/>
    <x v="0"/>
    <x v="2"/>
    <x v="0"/>
    <x v="0"/>
    <x v="0"/>
    <x v="1"/>
    <x v="2"/>
  </r>
  <r>
    <n v="32"/>
    <d v="2023-09-16T19:01:39"/>
    <d v="2023-09-16T19:08:21"/>
    <s v="anonymous"/>
    <m/>
    <s v="41655433"/>
    <x v="3"/>
    <x v="1"/>
    <x v="2"/>
    <x v="3"/>
    <x v="2"/>
    <x v="0"/>
    <x v="3"/>
    <x v="3"/>
    <s v="Tuctu"/>
    <x v="0"/>
    <x v="3"/>
    <x v="3"/>
    <x v="3"/>
    <x v="3"/>
    <x v="2"/>
    <x v="2"/>
    <x v="3"/>
    <x v="3"/>
    <x v="0"/>
    <x v="1"/>
    <s v="SATISFECHO"/>
    <s v="SATISFECHO"/>
    <s v="SATISFECHO"/>
    <s v="SATISFECHO"/>
    <s v="INSATISFECHO"/>
    <s v="SATISFECHO"/>
    <x v="0"/>
    <x v="0"/>
    <x v="0"/>
    <x v="0"/>
    <x v="3"/>
    <x v="0"/>
    <x v="0"/>
  </r>
  <r>
    <n v="33"/>
    <d v="2023-09-16T19:14:13"/>
    <d v="2023-09-16T19:18:09"/>
    <s v="anonymous"/>
    <m/>
    <s v="72096669"/>
    <x v="2"/>
    <x v="2"/>
    <x v="1"/>
    <x v="3"/>
    <x v="1"/>
    <x v="0"/>
    <x v="2"/>
    <x v="2"/>
    <s v="Tunshuruco"/>
    <x v="0"/>
    <x v="0"/>
    <x v="2"/>
    <x v="2"/>
    <x v="2"/>
    <x v="0"/>
    <x v="0"/>
    <x v="1"/>
    <x v="3"/>
    <x v="2"/>
    <x v="0"/>
    <s v="SATISFECHO"/>
    <s v="MUY SATISFECHO"/>
    <s v="INSATISFECHO"/>
    <s v="INSATISFECHO"/>
    <s v="SATISFECHO"/>
    <s v="SATISFECHO"/>
    <x v="2"/>
    <x v="2"/>
    <x v="2"/>
    <x v="2"/>
    <x v="2"/>
    <x v="1"/>
    <x v="2"/>
  </r>
  <r>
    <n v="34"/>
    <d v="2023-09-16T19:20:22"/>
    <d v="2023-09-16T19:22:13"/>
    <s v="anonymous"/>
    <m/>
    <s v="75508959"/>
    <x v="3"/>
    <x v="3"/>
    <x v="2"/>
    <x v="1"/>
    <x v="2"/>
    <x v="0"/>
    <x v="0"/>
    <x v="2"/>
    <s v="Tuctu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35"/>
    <d v="2023-09-16T19:32:36"/>
    <d v="2023-09-16T19:35:01"/>
    <s v="anonymous"/>
    <m/>
    <s v="46636311"/>
    <x v="3"/>
    <x v="3"/>
    <x v="1"/>
    <x v="3"/>
    <x v="1"/>
    <x v="3"/>
    <x v="0"/>
    <x v="0"/>
    <s v="Truck Shop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36"/>
    <d v="2023-09-16T19:45:15"/>
    <d v="2023-09-16T19:48:59"/>
    <s v="anonymous"/>
    <m/>
    <s v="9804208"/>
    <x v="1"/>
    <x v="0"/>
    <x v="0"/>
    <x v="0"/>
    <x v="0"/>
    <x v="0"/>
    <x v="3"/>
    <x v="3"/>
    <s v="Tuctu"/>
    <x v="3"/>
    <x v="3"/>
    <x v="3"/>
    <x v="0"/>
    <x v="3"/>
    <x v="3"/>
    <x v="3"/>
    <x v="2"/>
    <x v="4"/>
    <x v="3"/>
    <x v="1"/>
    <s v="MUY INSATISFECHO"/>
    <s v="INSATISFECHO"/>
    <s v="SATISFECHO"/>
    <s v="INSATISFECHO"/>
    <s v="MUY INSATISFECHO"/>
    <s v="INSATISFECHO"/>
    <x v="3"/>
    <x v="3"/>
    <x v="0"/>
    <x v="3"/>
    <x v="3"/>
    <x v="3"/>
    <x v="0"/>
  </r>
  <r>
    <n v="37"/>
    <d v="2023-09-16T19:58:33"/>
    <d v="2023-09-16T20:11:45"/>
    <s v="anonymous"/>
    <m/>
    <s v="46638810"/>
    <x v="3"/>
    <x v="3"/>
    <x v="2"/>
    <x v="3"/>
    <x v="1"/>
    <x v="3"/>
    <x v="0"/>
    <x v="0"/>
    <s v="Tuctu"/>
    <x v="0"/>
    <x v="0"/>
    <x v="0"/>
    <x v="0"/>
    <x v="0"/>
    <x v="0"/>
    <x v="0"/>
    <x v="0"/>
    <x v="3"/>
    <x v="0"/>
    <x v="0"/>
    <s v="SATISFECHO"/>
    <s v="SATISFECHO"/>
    <s v="SATISFECHO"/>
    <s v="INSATISFECHO"/>
    <s v="INSATISFECHO"/>
    <s v="INSATISFECHO"/>
    <x v="2"/>
    <x v="0"/>
    <x v="0"/>
    <x v="0"/>
    <x v="0"/>
    <x v="0"/>
    <x v="0"/>
  </r>
  <r>
    <n v="38"/>
    <d v="2023-09-16T20:27:49"/>
    <d v="2023-09-16T20:29:59"/>
    <s v="anonymous"/>
    <m/>
    <s v="46767442"/>
    <x v="3"/>
    <x v="3"/>
    <x v="1"/>
    <x v="3"/>
    <x v="1"/>
    <x v="3"/>
    <x v="0"/>
    <x v="0"/>
    <s v="Tunshuruco"/>
    <x v="0"/>
    <x v="1"/>
    <x v="1"/>
    <x v="2"/>
    <x v="0"/>
    <x v="1"/>
    <x v="0"/>
    <x v="0"/>
    <x v="3"/>
    <x v="0"/>
    <x v="0"/>
    <s v="SATISFECHO"/>
    <s v="SATISFECHO"/>
    <s v="INSATISFECHO"/>
    <s v="SATISFECHO"/>
    <s v="INSATISFECHO"/>
    <s v="SATISFECHO"/>
    <x v="2"/>
    <x v="0"/>
    <x v="0"/>
    <x v="0"/>
    <x v="0"/>
    <x v="0"/>
    <x v="0"/>
  </r>
  <r>
    <n v="39"/>
    <d v="2023-09-16T20:38:41"/>
    <d v="2023-09-16T20:42:17"/>
    <s v="anonymous"/>
    <m/>
    <s v="40255574"/>
    <x v="3"/>
    <x v="3"/>
    <x v="1"/>
    <x v="3"/>
    <x v="1"/>
    <x v="3"/>
    <x v="0"/>
    <x v="0"/>
    <s v="Truck Shop"/>
    <x v="0"/>
    <x v="0"/>
    <x v="0"/>
    <x v="0"/>
    <x v="0"/>
    <x v="0"/>
    <x v="0"/>
    <x v="0"/>
    <x v="3"/>
    <x v="1"/>
    <x v="1"/>
    <s v="SATISFECHO"/>
    <s v="SATISFECHO"/>
    <s v="SATISFECHO"/>
    <s v="SATISFECHO"/>
    <s v="SATISFECHO"/>
    <s v="SATISFECHO"/>
    <x v="2"/>
    <x v="0"/>
    <x v="0"/>
    <x v="0"/>
    <x v="0"/>
    <x v="0"/>
    <x v="0"/>
  </r>
  <r>
    <n v="40"/>
    <d v="2023-09-16T21:17:52"/>
    <d v="2023-09-16T21:22:13"/>
    <s v="anonymous"/>
    <m/>
    <s v="74368058"/>
    <x v="3"/>
    <x v="3"/>
    <x v="2"/>
    <x v="2"/>
    <x v="1"/>
    <x v="0"/>
    <x v="0"/>
    <x v="0"/>
    <s v="Tuctu"/>
    <x v="1"/>
    <x v="0"/>
    <x v="0"/>
    <x v="0"/>
    <x v="0"/>
    <x v="0"/>
    <x v="0"/>
    <x v="0"/>
    <x v="3"/>
    <x v="1"/>
    <x v="0"/>
    <s v="SATISFECHO"/>
    <s v="SATISFECHO"/>
    <s v="SATISFECHO"/>
    <s v="INSATISFECHO"/>
    <s v="SATISFECHO"/>
    <s v="SATISFECHO"/>
    <x v="2"/>
    <x v="0"/>
    <x v="0"/>
    <x v="0"/>
    <x v="3"/>
    <x v="0"/>
    <x v="0"/>
  </r>
  <r>
    <n v="41"/>
    <d v="2023-09-16T21:27:25"/>
    <d v="2023-09-16T21:28:49"/>
    <s v="anonymous"/>
    <m/>
    <s v="41888806"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42"/>
    <d v="2023-09-16T21:49:37"/>
    <d v="2023-09-16T22:03:50"/>
    <s v="anonymous"/>
    <m/>
    <s v="42629669"/>
    <x v="3"/>
    <x v="3"/>
    <x v="1"/>
    <x v="3"/>
    <x v="1"/>
    <x v="3"/>
    <x v="0"/>
    <x v="1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43"/>
    <d v="2023-09-16T22:14:26"/>
    <d v="2023-09-16T22:21:28"/>
    <s v="anonymous"/>
    <m/>
    <s v="8925337"/>
    <x v="1"/>
    <x v="1"/>
    <x v="2"/>
    <x v="2"/>
    <x v="2"/>
    <x v="0"/>
    <x v="0"/>
    <x v="0"/>
    <s v="Truck Shop"/>
    <x v="0"/>
    <x v="2"/>
    <x v="0"/>
    <x v="0"/>
    <x v="0"/>
    <x v="0"/>
    <x v="0"/>
    <x v="0"/>
    <x v="1"/>
    <x v="0"/>
    <x v="0"/>
    <s v="INSATISFECHO"/>
    <s v="INSATISFECHO"/>
    <s v="INSATISFECHO"/>
    <s v="INSATISFECHO"/>
    <s v="INSATISFECHO"/>
    <s v="INSATISFECHO"/>
    <x v="2"/>
    <x v="0"/>
    <x v="0"/>
    <x v="0"/>
    <x v="0"/>
    <x v="0"/>
    <x v="0"/>
  </r>
  <r>
    <n v="44"/>
    <d v="2023-09-16T22:34:34"/>
    <d v="2023-09-16T22:39:59"/>
    <s v="anonymous"/>
    <m/>
    <s v="41345196"/>
    <x v="3"/>
    <x v="1"/>
    <x v="2"/>
    <x v="3"/>
    <x v="2"/>
    <x v="0"/>
    <x v="0"/>
    <x v="0"/>
    <s v="Truck Shop"/>
    <x v="0"/>
    <x v="0"/>
    <x v="0"/>
    <x v="0"/>
    <x v="0"/>
    <x v="0"/>
    <x v="0"/>
    <x v="0"/>
    <x v="3"/>
    <x v="0"/>
    <x v="0"/>
    <s v="INSATISFECHO"/>
    <s v="SATISFECHO"/>
    <s v="INSATISFECHO"/>
    <s v="SATISFECHO"/>
    <s v="SATISFECHO"/>
    <s v="SATISFECHO"/>
    <x v="2"/>
    <x v="0"/>
    <x v="0"/>
    <x v="0"/>
    <x v="0"/>
    <x v="0"/>
    <x v="0"/>
  </r>
  <r>
    <n v="45"/>
    <d v="2023-09-17T06:55:56"/>
    <d v="2023-09-17T06:58:10"/>
    <s v="anonymous"/>
    <m/>
    <s v="71788701"/>
    <x v="1"/>
    <x v="1"/>
    <x v="2"/>
    <x v="2"/>
    <x v="2"/>
    <x v="0"/>
    <x v="3"/>
    <x v="3"/>
    <s v="Truck Shop"/>
    <x v="1"/>
    <x v="2"/>
    <x v="1"/>
    <x v="1"/>
    <x v="1"/>
    <x v="1"/>
    <x v="1"/>
    <x v="2"/>
    <x v="1"/>
    <x v="1"/>
    <x v="1"/>
    <s v="INSATISFECHO"/>
    <s v="INSATISFECHO"/>
    <s v="INSATISFECHO"/>
    <s v="INSATISFECHO"/>
    <s v="INSATISFECHO"/>
    <s v="INSATISFECHO"/>
    <x v="0"/>
    <x v="2"/>
    <x v="2"/>
    <x v="2"/>
    <x v="2"/>
    <x v="1"/>
    <x v="2"/>
  </r>
  <r>
    <n v="46"/>
    <d v="2023-09-17T06:57:00"/>
    <d v="2023-09-17T06:59:34"/>
    <s v="anonymous"/>
    <m/>
    <s v="40668413"/>
    <x v="1"/>
    <x v="1"/>
    <x v="1"/>
    <x v="3"/>
    <x v="1"/>
    <x v="3"/>
    <x v="0"/>
    <x v="0"/>
    <s v="Truck Shop"/>
    <x v="3"/>
    <x v="0"/>
    <x v="0"/>
    <x v="0"/>
    <x v="1"/>
    <x v="0"/>
    <x v="1"/>
    <x v="2"/>
    <x v="1"/>
    <x v="1"/>
    <x v="1"/>
    <s v="INSATISFECHO"/>
    <s v="INSATISFECHO"/>
    <s v="INSATISFECHO"/>
    <s v="INSATISFECHO"/>
    <s v="INSATISFECHO"/>
    <s v="INSATISFECHO"/>
    <x v="0"/>
    <x v="0"/>
    <x v="0"/>
    <x v="0"/>
    <x v="0"/>
    <x v="0"/>
    <x v="0"/>
  </r>
  <r>
    <n v="47"/>
    <d v="2023-09-17T08:00:16"/>
    <d v="2023-09-17T08:04:54"/>
    <s v="anonymous"/>
    <m/>
    <s v="45132690"/>
    <x v="1"/>
    <x v="1"/>
    <x v="2"/>
    <x v="3"/>
    <x v="2"/>
    <x v="0"/>
    <x v="3"/>
    <x v="3"/>
    <s v="Tunshuruco"/>
    <x v="0"/>
    <x v="0"/>
    <x v="1"/>
    <x v="1"/>
    <x v="0"/>
    <x v="1"/>
    <x v="1"/>
    <x v="0"/>
    <x v="1"/>
    <x v="1"/>
    <x v="1"/>
    <s v="INSATISFECHO"/>
    <s v="SATISFECHO"/>
    <s v="SATISFECHO"/>
    <s v="INSATISFECHO"/>
    <s v="INSATISFECHO"/>
    <s v="INSATISFECHO"/>
    <x v="3"/>
    <x v="3"/>
    <x v="3"/>
    <x v="3"/>
    <x v="3"/>
    <x v="3"/>
    <x v="3"/>
  </r>
  <r>
    <n v="48"/>
    <d v="2023-09-17T08:00:29"/>
    <d v="2023-09-17T08:05:47"/>
    <s v="anonymous"/>
    <m/>
    <s v="20723132"/>
    <x v="1"/>
    <x v="1"/>
    <x v="2"/>
    <x v="2"/>
    <x v="2"/>
    <x v="1"/>
    <x v="3"/>
    <x v="3"/>
    <s v="Tunshuruco"/>
    <x v="1"/>
    <x v="2"/>
    <x v="3"/>
    <x v="2"/>
    <x v="0"/>
    <x v="3"/>
    <x v="1"/>
    <x v="1"/>
    <x v="1"/>
    <x v="0"/>
    <x v="2"/>
    <s v="INSATISFECHO"/>
    <s v="MUY INSATISFECHO"/>
    <s v="MUY INSATISFECHO"/>
    <s v="MUY INSATISFECHO"/>
    <s v="MUY INSATISFECHO"/>
    <s v="INSATISFECHO"/>
    <x v="0"/>
    <x v="2"/>
    <x v="2"/>
    <x v="2"/>
    <x v="0"/>
    <x v="1"/>
    <x v="0"/>
  </r>
  <r>
    <n v="49"/>
    <d v="2023-09-17T08:10:58"/>
    <d v="2023-09-17T08:13:57"/>
    <s v="anonymous"/>
    <m/>
    <s v="73495324"/>
    <x v="3"/>
    <x v="1"/>
    <x v="2"/>
    <x v="2"/>
    <x v="1"/>
    <x v="3"/>
    <x v="3"/>
    <x v="3"/>
    <s v="Tunshuruco"/>
    <x v="0"/>
    <x v="0"/>
    <x v="0"/>
    <x v="0"/>
    <x v="0"/>
    <x v="1"/>
    <x v="0"/>
    <x v="0"/>
    <x v="3"/>
    <x v="1"/>
    <x v="1"/>
    <s v="INSATISFECHO"/>
    <s v="SATISFECHO"/>
    <s v="SATISFECHO"/>
    <s v="SATISFECHO"/>
    <s v="SATISFECHO"/>
    <s v="SATISFECHO"/>
    <x v="2"/>
    <x v="0"/>
    <x v="0"/>
    <x v="0"/>
    <x v="0"/>
    <x v="0"/>
    <x v="0"/>
  </r>
  <r>
    <n v="50"/>
    <d v="2023-09-17T11:07:47"/>
    <d v="2023-09-17T11:09:09"/>
    <s v="anonymous"/>
    <m/>
    <s v="72154856"/>
    <x v="3"/>
    <x v="3"/>
    <x v="1"/>
    <x v="3"/>
    <x v="1"/>
    <x v="3"/>
    <x v="0"/>
    <x v="0"/>
    <s v="Tunshuruco"/>
    <x v="0"/>
    <x v="2"/>
    <x v="1"/>
    <x v="1"/>
    <x v="1"/>
    <x v="1"/>
    <x v="1"/>
    <x v="2"/>
    <x v="3"/>
    <x v="1"/>
    <x v="1"/>
    <s v="INSATISFECHO"/>
    <s v="INSATISFECHO"/>
    <s v="INSATISFECHO"/>
    <s v="INSATISFECHO"/>
    <s v="INSATISFECHO"/>
    <s v="INSATISFECHO"/>
    <x v="2"/>
    <x v="0"/>
    <x v="0"/>
    <x v="0"/>
    <x v="0"/>
    <x v="0"/>
    <x v="0"/>
  </r>
  <r>
    <n v="51"/>
    <d v="2023-09-17T12:37:12"/>
    <d v="2023-09-17T12:39:08"/>
    <s v="anonymous"/>
    <m/>
    <s v="47667777"/>
    <x v="2"/>
    <x v="2"/>
    <x v="3"/>
    <x v="1"/>
    <x v="3"/>
    <x v="2"/>
    <x v="2"/>
    <x v="2"/>
    <s v="Tuctu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52"/>
    <d v="2023-09-17T13:12:47"/>
    <d v="2023-09-17T13:15:33"/>
    <s v="anonymous"/>
    <m/>
    <s v="20076234"/>
    <x v="2"/>
    <x v="2"/>
    <x v="1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53"/>
    <d v="2023-09-18T08:34:41"/>
    <d v="2023-09-18T08:37:31"/>
    <s v="anonymous"/>
    <m/>
    <s v="43669101"/>
    <x v="1"/>
    <x v="1"/>
    <x v="0"/>
    <x v="3"/>
    <x v="0"/>
    <x v="3"/>
    <x v="0"/>
    <x v="0"/>
    <s v="Truck Shop"/>
    <x v="1"/>
    <x v="0"/>
    <x v="1"/>
    <x v="0"/>
    <x v="0"/>
    <x v="1"/>
    <x v="0"/>
    <x v="0"/>
    <x v="1"/>
    <x v="1"/>
    <x v="1"/>
    <s v="INSATISFECHO"/>
    <s v="SATISFECHO"/>
    <s v="SATISFECHO"/>
    <s v="SATISFECHO"/>
    <s v="INSATISFECHO"/>
    <s v="SATISFECHO"/>
    <x v="3"/>
    <x v="0"/>
    <x v="0"/>
    <x v="3"/>
    <x v="3"/>
    <x v="3"/>
    <x v="3"/>
  </r>
  <r>
    <n v="54"/>
    <d v="2023-09-23T20:31:47"/>
    <d v="2023-09-23T20:34:08"/>
    <s v="anonymous"/>
    <m/>
    <s v="43376284"/>
    <x v="1"/>
    <x v="1"/>
    <x v="2"/>
    <x v="2"/>
    <x v="2"/>
    <x v="0"/>
    <x v="3"/>
    <x v="3"/>
    <s v="Tunshuruco"/>
    <x v="1"/>
    <x v="2"/>
    <x v="1"/>
    <x v="1"/>
    <x v="1"/>
    <x v="1"/>
    <x v="1"/>
    <x v="2"/>
    <x v="1"/>
    <x v="1"/>
    <x v="1"/>
    <s v="INSATISFECHO"/>
    <s v="INSATISFECHO"/>
    <s v="INSATISFECHO"/>
    <s v="INSATISFECHO"/>
    <s v="INSATISFECHO"/>
    <s v="INSATISFECHO"/>
    <x v="3"/>
    <x v="3"/>
    <x v="3"/>
    <x v="3"/>
    <x v="3"/>
    <x v="3"/>
    <x v="3"/>
  </r>
  <r>
    <n v="55"/>
    <d v="2023-09-23T20:30:46"/>
    <d v="2023-09-23T20:34:17"/>
    <s v="anonymous"/>
    <m/>
    <s v="40650243"/>
    <x v="3"/>
    <x v="3"/>
    <x v="1"/>
    <x v="3"/>
    <x v="1"/>
    <x v="3"/>
    <x v="0"/>
    <x v="0"/>
    <s v="Tuctu"/>
    <x v="0"/>
    <x v="0"/>
    <x v="0"/>
    <x v="0"/>
    <x v="0"/>
    <x v="0"/>
    <x v="0"/>
    <x v="0"/>
    <x v="3"/>
    <x v="0"/>
    <x v="0"/>
    <s v="SATISFECHO"/>
    <s v="SATISFECHO"/>
    <s v="INSATISFECHO"/>
    <s v="SATISFECHO"/>
    <s v="SATISFECHO"/>
    <s v="SATISFECHO"/>
    <x v="2"/>
    <x v="0"/>
    <x v="0"/>
    <x v="0"/>
    <x v="0"/>
    <x v="0"/>
    <x v="0"/>
  </r>
  <r>
    <n v="56"/>
    <d v="2023-09-23T20:31:38"/>
    <d v="2023-09-23T20:34:44"/>
    <s v="anonymous"/>
    <m/>
    <s v="41707535"/>
    <x v="3"/>
    <x v="1"/>
    <x v="2"/>
    <x v="0"/>
    <x v="2"/>
    <x v="3"/>
    <x v="0"/>
    <x v="2"/>
    <s v="Tuctu"/>
    <x v="1"/>
    <x v="2"/>
    <x v="1"/>
    <x v="1"/>
    <x v="1"/>
    <x v="1"/>
    <x v="1"/>
    <x v="2"/>
    <x v="1"/>
    <x v="1"/>
    <x v="1"/>
    <s v="INSATISFECHO"/>
    <s v="INSATISFECHO"/>
    <s v="INSATISFECHO"/>
    <s v="INSATISFECHO"/>
    <s v="INSATISFECHO"/>
    <s v="INSATISFECHO"/>
    <x v="3"/>
    <x v="3"/>
    <x v="0"/>
    <x v="0"/>
    <x v="0"/>
    <x v="2"/>
    <x v="3"/>
  </r>
  <r>
    <n v="57"/>
    <d v="2023-09-23T20:31:20"/>
    <d v="2023-09-23T20:34:45"/>
    <s v="anonymous"/>
    <m/>
    <s v="40010792"/>
    <x v="1"/>
    <x v="1"/>
    <x v="2"/>
    <x v="3"/>
    <x v="2"/>
    <x v="3"/>
    <x v="0"/>
    <x v="0"/>
    <s v="Tunshuruco"/>
    <x v="1"/>
    <x v="0"/>
    <x v="1"/>
    <x v="0"/>
    <x v="0"/>
    <x v="1"/>
    <x v="0"/>
    <x v="0"/>
    <x v="1"/>
    <x v="1"/>
    <x v="1"/>
    <s v="INSATISFECHO"/>
    <s v="SATISFECHO"/>
    <s v="SATISFECHO"/>
    <s v="INSATISFECHO"/>
    <s v="INSATISFECHO"/>
    <s v="INSATISFECHO"/>
    <x v="3"/>
    <x v="0"/>
    <x v="0"/>
    <x v="3"/>
    <x v="3"/>
    <x v="3"/>
    <x v="3"/>
  </r>
  <r>
    <n v="58"/>
    <d v="2023-09-23T20:31:22"/>
    <d v="2023-09-23T20:35:12"/>
    <s v="anonymous"/>
    <m/>
    <s v="41434527"/>
    <x v="3"/>
    <x v="3"/>
    <x v="1"/>
    <x v="3"/>
    <x v="2"/>
    <x v="2"/>
    <x v="2"/>
    <x v="3"/>
    <s v="Tunshuruco"/>
    <x v="0"/>
    <x v="1"/>
    <x v="0"/>
    <x v="2"/>
    <x v="2"/>
    <x v="0"/>
    <x v="0"/>
    <x v="2"/>
    <x v="3"/>
    <x v="1"/>
    <x v="1"/>
    <s v="INSATISFECHO"/>
    <s v="SATISFECHO"/>
    <s v="MUY SATISFECHO"/>
    <s v="SATISFECHO"/>
    <s v="SATISFECHO"/>
    <s v="SATISFECHO"/>
    <x v="2"/>
    <x v="2"/>
    <x v="2"/>
    <x v="2"/>
    <x v="2"/>
    <x v="0"/>
    <x v="2"/>
  </r>
  <r>
    <n v="59"/>
    <d v="2023-09-23T20:35:00"/>
    <d v="2023-09-23T20:36:58"/>
    <s v="anonymous"/>
    <m/>
    <s v="43068370"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60"/>
    <d v="2023-09-23T20:32:54"/>
    <d v="2023-09-23T20:37:54"/>
    <s v="anonymous"/>
    <m/>
    <s v="42541291"/>
    <x v="1"/>
    <x v="0"/>
    <x v="0"/>
    <x v="0"/>
    <x v="0"/>
    <x v="1"/>
    <x v="1"/>
    <x v="1"/>
    <s v="Truck Shop"/>
    <x v="0"/>
    <x v="0"/>
    <x v="1"/>
    <x v="3"/>
    <x v="0"/>
    <x v="3"/>
    <x v="3"/>
    <x v="2"/>
    <x v="4"/>
    <x v="3"/>
    <x v="2"/>
    <s v="MUY INSATISFECHO"/>
    <s v="MUY INSATISFECHO"/>
    <s v="MUY INSATISFECHO"/>
    <s v="MUY INSATISFECHO"/>
    <s v="MUY INSATISFECHO"/>
    <s v="MUY INSATISFECHO"/>
    <x v="2"/>
    <x v="1"/>
    <x v="1"/>
    <x v="1"/>
    <x v="1"/>
    <x v="2"/>
    <x v="1"/>
  </r>
  <r>
    <n v="61"/>
    <d v="2023-09-23T20:35:28"/>
    <d v="2023-09-23T20:38:06"/>
    <s v="anonymous"/>
    <m/>
    <s v="43169632"/>
    <x v="1"/>
    <x v="0"/>
    <x v="0"/>
    <x v="0"/>
    <x v="0"/>
    <x v="3"/>
    <x v="0"/>
    <x v="3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3"/>
    <x v="0"/>
    <x v="0"/>
    <x v="0"/>
    <x v="0"/>
    <x v="3"/>
    <x v="3"/>
  </r>
  <r>
    <n v="62"/>
    <d v="2023-09-23T20:30:53"/>
    <d v="2023-09-23T20:38:46"/>
    <s v="anonymous"/>
    <m/>
    <s v="46010738"/>
    <x v="3"/>
    <x v="3"/>
    <x v="1"/>
    <x v="1"/>
    <x v="1"/>
    <x v="3"/>
    <x v="2"/>
    <x v="2"/>
    <s v="Carhuacoto"/>
    <x v="2"/>
    <x v="1"/>
    <x v="2"/>
    <x v="2"/>
    <x v="2"/>
    <x v="2"/>
    <x v="2"/>
    <x v="1"/>
    <x v="3"/>
    <x v="0"/>
    <x v="0"/>
    <s v="SATISFECHO"/>
    <s v="MUY SATISFECHO"/>
    <s v="SATISFECHO"/>
    <s v="SATISFECHO"/>
    <s v="MUY SATISFECHO"/>
    <s v="MUY SATISFECHO"/>
    <x v="0"/>
    <x v="2"/>
    <x v="2"/>
    <x v="2"/>
    <x v="2"/>
    <x v="1"/>
    <x v="2"/>
  </r>
  <r>
    <n v="63"/>
    <d v="2023-09-23T20:37:19"/>
    <d v="2023-09-23T20:39:04"/>
    <s v="anonymous"/>
    <m/>
    <s v="41258426"/>
    <x v="3"/>
    <x v="3"/>
    <x v="1"/>
    <x v="3"/>
    <x v="1"/>
    <x v="3"/>
    <x v="0"/>
    <x v="0"/>
    <s v="Tuctu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64"/>
    <d v="2023-09-23T20:34:02"/>
    <d v="2023-09-23T20:39:11"/>
    <s v="anonymous"/>
    <m/>
    <s v="43002382"/>
    <x v="3"/>
    <x v="3"/>
    <x v="0"/>
    <x v="2"/>
    <x v="2"/>
    <x v="3"/>
    <x v="0"/>
    <x v="3"/>
    <s v="Tunshuruco"/>
    <x v="0"/>
    <x v="0"/>
    <x v="1"/>
    <x v="0"/>
    <x v="0"/>
    <x v="1"/>
    <x v="0"/>
    <x v="0"/>
    <x v="4"/>
    <x v="3"/>
    <x v="2"/>
    <s v="INSATISFECHO"/>
    <s v="SATISFECHO"/>
    <s v="SATISFECHO"/>
    <s v="INSATISFECHO"/>
    <s v="INSATISFECHO"/>
    <s v="INSATISFECHO"/>
    <x v="2"/>
    <x v="0"/>
    <x v="0"/>
    <x v="0"/>
    <x v="3"/>
    <x v="3"/>
    <x v="1"/>
  </r>
  <r>
    <n v="65"/>
    <d v="2023-09-23T20:35:27"/>
    <d v="2023-09-23T20:39:47"/>
    <s v="anonymous"/>
    <m/>
    <s v="9480337"/>
    <x v="3"/>
    <x v="3"/>
    <x v="1"/>
    <x v="3"/>
    <x v="1"/>
    <x v="3"/>
    <x v="3"/>
    <x v="0"/>
    <s v="Tunshuruco"/>
    <x v="1"/>
    <x v="0"/>
    <x v="0"/>
    <x v="0"/>
    <x v="0"/>
    <x v="1"/>
    <x v="0"/>
    <x v="0"/>
    <x v="3"/>
    <x v="0"/>
    <x v="0"/>
    <s v="INSATISFECHO"/>
    <s v="SATISFECHO"/>
    <s v="SATISFECHO"/>
    <s v="SATISFECHO"/>
    <s v="SATISFECHO"/>
    <s v="SATISFECHO"/>
    <x v="2"/>
    <x v="0"/>
    <x v="0"/>
    <x v="0"/>
    <x v="3"/>
    <x v="0"/>
    <x v="0"/>
  </r>
  <r>
    <n v="66"/>
    <d v="2023-09-23T20:34:35"/>
    <d v="2023-09-23T20:41:01"/>
    <s v="anonymous"/>
    <m/>
    <s v="40962943"/>
    <x v="3"/>
    <x v="1"/>
    <x v="2"/>
    <x v="2"/>
    <x v="2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INSATISFECHO"/>
    <s v="SATISFECHO"/>
    <s v="SATISFECHO"/>
    <s v="SATISFECHO"/>
    <x v="2"/>
    <x v="0"/>
    <x v="0"/>
    <x v="0"/>
    <x v="0"/>
    <x v="3"/>
    <x v="0"/>
  </r>
  <r>
    <n v="67"/>
    <d v="2023-09-23T20:36:28"/>
    <d v="2023-09-23T20:41:55"/>
    <s v="anonymous"/>
    <m/>
    <s v="43690476"/>
    <x v="1"/>
    <x v="1"/>
    <x v="2"/>
    <x v="2"/>
    <x v="2"/>
    <x v="0"/>
    <x v="0"/>
    <x v="0"/>
    <s v="Truck Shop"/>
    <x v="1"/>
    <x v="2"/>
    <x v="3"/>
    <x v="0"/>
    <x v="0"/>
    <x v="1"/>
    <x v="0"/>
    <x v="0"/>
    <x v="1"/>
    <x v="0"/>
    <x v="0"/>
    <s v="INSATISFECHO"/>
    <s v="SATISFECHO"/>
    <s v="SATISFECHO"/>
    <s v="SATISFECHO"/>
    <s v="SATISFECHO"/>
    <s v="SATISFECHO"/>
    <x v="2"/>
    <x v="0"/>
    <x v="0"/>
    <x v="0"/>
    <x v="3"/>
    <x v="0"/>
    <x v="0"/>
  </r>
  <r>
    <n v="68"/>
    <d v="2023-09-23T20:38:40"/>
    <d v="2023-09-23T20:42:00"/>
    <s v="anonymous"/>
    <m/>
    <s v="40625413"/>
    <x v="2"/>
    <x v="2"/>
    <x v="3"/>
    <x v="1"/>
    <x v="3"/>
    <x v="2"/>
    <x v="2"/>
    <x v="2"/>
    <s v="Truck Shop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69"/>
    <d v="2023-09-23T20:38:55"/>
    <d v="2023-09-23T20:43:57"/>
    <s v="anonymous"/>
    <m/>
    <s v="46937890"/>
    <x v="3"/>
    <x v="2"/>
    <x v="1"/>
    <x v="3"/>
    <x v="1"/>
    <x v="3"/>
    <x v="0"/>
    <x v="0"/>
    <s v="Truck Shop"/>
    <x v="0"/>
    <x v="0"/>
    <x v="0"/>
    <x v="0"/>
    <x v="0"/>
    <x v="0"/>
    <x v="0"/>
    <x v="3"/>
    <x v="3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70"/>
    <d v="2023-09-23T20:39:54"/>
    <d v="2023-09-23T20:44:39"/>
    <s v="anonymous"/>
    <m/>
    <s v="41501021"/>
    <x v="1"/>
    <x v="1"/>
    <x v="2"/>
    <x v="2"/>
    <x v="2"/>
    <x v="0"/>
    <x v="3"/>
    <x v="3"/>
    <s v="Tuctu"/>
    <x v="1"/>
    <x v="2"/>
    <x v="1"/>
    <x v="1"/>
    <x v="1"/>
    <x v="1"/>
    <x v="1"/>
    <x v="2"/>
    <x v="0"/>
    <x v="0"/>
    <x v="0"/>
    <s v="INSATISFECHO"/>
    <s v="INSATISFECHO"/>
    <s v="INSATISFECHO"/>
    <s v="INSATISFECHO"/>
    <s v="INSATISFECHO"/>
    <s v="INSATISFECHO"/>
    <x v="2"/>
    <x v="0"/>
    <x v="0"/>
    <x v="0"/>
    <x v="0"/>
    <x v="0"/>
    <x v="0"/>
  </r>
  <r>
    <n v="71"/>
    <d v="2023-09-23T20:42:32"/>
    <d v="2023-09-23T20:45:08"/>
    <s v="anonymous"/>
    <m/>
    <s v="70309980"/>
    <x v="2"/>
    <x v="2"/>
    <x v="1"/>
    <x v="1"/>
    <x v="3"/>
    <x v="2"/>
    <x v="2"/>
    <x v="2"/>
    <s v="Tunshuruco"/>
    <x v="2"/>
    <x v="1"/>
    <x v="0"/>
    <x v="2"/>
    <x v="2"/>
    <x v="2"/>
    <x v="2"/>
    <x v="1"/>
    <x v="2"/>
    <x v="0"/>
    <x v="3"/>
    <s v="SATISFECHO"/>
    <s v="MUY SATISFECHO"/>
    <s v="MUY SATISFECHO"/>
    <s v="MUY SATISFECHO"/>
    <s v="MUY SATISFECHO"/>
    <s v="MUY SATISFECHO"/>
    <x v="2"/>
    <x v="2"/>
    <x v="2"/>
    <x v="2"/>
    <x v="2"/>
    <x v="1"/>
    <x v="0"/>
  </r>
  <r>
    <n v="72"/>
    <d v="2023-09-23T20:40:02"/>
    <d v="2023-09-23T20:46:16"/>
    <s v="anonymous"/>
    <m/>
    <s v="29532898"/>
    <x v="2"/>
    <x v="3"/>
    <x v="1"/>
    <x v="3"/>
    <x v="1"/>
    <x v="3"/>
    <x v="0"/>
    <x v="2"/>
    <s v="Truck Shop"/>
    <x v="0"/>
    <x v="0"/>
    <x v="0"/>
    <x v="0"/>
    <x v="0"/>
    <x v="1"/>
    <x v="0"/>
    <x v="0"/>
    <x v="0"/>
    <x v="4"/>
    <x v="4"/>
    <s v="SATISFECHO"/>
    <s v="SATISFECHO"/>
    <s v="SATISFECHO"/>
    <s v="SATISFECHO"/>
    <s v="SATISFECHO"/>
    <s v="SATISFECHO"/>
    <x v="2"/>
    <x v="0"/>
    <x v="0"/>
    <x v="0"/>
    <x v="3"/>
    <x v="0"/>
    <x v="0"/>
  </r>
  <r>
    <n v="73"/>
    <d v="2023-09-23T20:44:56"/>
    <d v="2023-09-23T20:47:35"/>
    <s v="anonymous"/>
    <m/>
    <s v="70183124"/>
    <x v="2"/>
    <x v="2"/>
    <x v="2"/>
    <x v="0"/>
    <x v="2"/>
    <x v="1"/>
    <x v="1"/>
    <x v="3"/>
    <s v="Truck Shop"/>
    <x v="2"/>
    <x v="3"/>
    <x v="1"/>
    <x v="1"/>
    <x v="1"/>
    <x v="1"/>
    <x v="1"/>
    <x v="2"/>
    <x v="2"/>
    <x v="1"/>
    <x v="1"/>
    <s v="INSATISFECHO"/>
    <s v="INSATISFECHO"/>
    <s v="INSATISFECHO"/>
    <s v="INSATISFECHO"/>
    <s v="INSATISFECHO"/>
    <s v="INSATISFECHO"/>
    <x v="0"/>
    <x v="1"/>
    <x v="1"/>
    <x v="1"/>
    <x v="1"/>
    <x v="2"/>
    <x v="1"/>
  </r>
  <r>
    <n v="74"/>
    <d v="2023-09-23T20:39:46"/>
    <d v="2023-09-23T20:47:43"/>
    <s v="anonymous"/>
    <m/>
    <s v="42459832"/>
    <x v="1"/>
    <x v="0"/>
    <x v="0"/>
    <x v="0"/>
    <x v="0"/>
    <x v="0"/>
    <x v="3"/>
    <x v="3"/>
    <s v="Truck Shop"/>
    <x v="0"/>
    <x v="0"/>
    <x v="3"/>
    <x v="0"/>
    <x v="2"/>
    <x v="0"/>
    <x v="2"/>
    <x v="1"/>
    <x v="1"/>
    <x v="1"/>
    <x v="3"/>
    <s v="MUY INSATISFECHO"/>
    <s v="SATISFECHO"/>
    <s v="INSATISFECHO"/>
    <s v="INSATISFECHO"/>
    <s v="MUY INSATISFECHO"/>
    <s v="INSATISFECHO"/>
    <x v="0"/>
    <x v="2"/>
    <x v="2"/>
    <x v="2"/>
    <x v="3"/>
    <x v="1"/>
    <x v="0"/>
  </r>
  <r>
    <n v="75"/>
    <d v="2023-09-23T20:46:43"/>
    <d v="2023-09-23T20:55:56"/>
    <s v="anonymous"/>
    <m/>
    <s v="10685762"/>
    <x v="3"/>
    <x v="3"/>
    <x v="1"/>
    <x v="3"/>
    <x v="1"/>
    <x v="3"/>
    <x v="0"/>
    <x v="3"/>
    <s v="Truck Shop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76"/>
    <d v="2023-09-23T20:55:46"/>
    <d v="2023-09-23T20:58:54"/>
    <s v="anonymous"/>
    <m/>
    <s v="2871752"/>
    <x v="1"/>
    <x v="1"/>
    <x v="2"/>
    <x v="2"/>
    <x v="2"/>
    <x v="0"/>
    <x v="3"/>
    <x v="3"/>
    <s v="Truck Shop"/>
    <x v="1"/>
    <x v="0"/>
    <x v="1"/>
    <x v="0"/>
    <x v="0"/>
    <x v="0"/>
    <x v="1"/>
    <x v="0"/>
    <x v="1"/>
    <x v="1"/>
    <x v="1"/>
    <s v="INSATISFECHO"/>
    <s v="INSATISFECHO"/>
    <s v="SATISFECHO"/>
    <s v="INSATISFECHO"/>
    <s v="INSATISFECHO"/>
    <s v="SATISFECHO"/>
    <x v="2"/>
    <x v="0"/>
    <x v="3"/>
    <x v="3"/>
    <x v="3"/>
    <x v="3"/>
    <x v="3"/>
  </r>
  <r>
    <n v="77"/>
    <d v="2023-09-23T21:04:05"/>
    <d v="2023-09-23T21:06:25"/>
    <s v="anonymous"/>
    <m/>
    <s v="73867695"/>
    <x v="2"/>
    <x v="2"/>
    <x v="2"/>
    <x v="3"/>
    <x v="1"/>
    <x v="3"/>
    <x v="0"/>
    <x v="0"/>
    <s v="Tuctu"/>
    <x v="2"/>
    <x v="0"/>
    <x v="0"/>
    <x v="0"/>
    <x v="0"/>
    <x v="0"/>
    <x v="0"/>
    <x v="0"/>
    <x v="2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78"/>
    <d v="2023-09-23T21:17:12"/>
    <d v="2023-09-23T21:20:18"/>
    <s v="anonymous"/>
    <m/>
    <s v="45932978"/>
    <x v="1"/>
    <x v="0"/>
    <x v="2"/>
    <x v="2"/>
    <x v="2"/>
    <x v="0"/>
    <x v="3"/>
    <x v="3"/>
    <s v="Truck Shop"/>
    <x v="0"/>
    <x v="0"/>
    <x v="0"/>
    <x v="0"/>
    <x v="0"/>
    <x v="0"/>
    <x v="0"/>
    <x v="0"/>
    <x v="1"/>
    <x v="0"/>
    <x v="0"/>
    <s v="INSATISFECHO"/>
    <s v="SATISFECHO"/>
    <s v="SATISFECHO"/>
    <s v="SATISFECHO"/>
    <s v="SATISFECHO"/>
    <s v="SATISFECHO"/>
    <x v="3"/>
    <x v="0"/>
    <x v="0"/>
    <x v="0"/>
    <x v="0"/>
    <x v="0"/>
    <x v="0"/>
  </r>
  <r>
    <n v="79"/>
    <d v="2023-09-23T21:27:21"/>
    <d v="2023-09-23T21:29:48"/>
    <s v="anonymous"/>
    <m/>
    <s v="72963527"/>
    <x v="3"/>
    <x v="1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3"/>
    <x v="3"/>
  </r>
  <r>
    <n v="80"/>
    <d v="2023-09-23T21:43:25"/>
    <d v="2023-09-23T21:49:11"/>
    <s v="anonymous"/>
    <m/>
    <s v="46517899"/>
    <x v="2"/>
    <x v="3"/>
    <x v="1"/>
    <x v="1"/>
    <x v="1"/>
    <x v="2"/>
    <x v="2"/>
    <x v="2"/>
    <s v="Truck Shop"/>
    <x v="2"/>
    <x v="1"/>
    <x v="2"/>
    <x v="0"/>
    <x v="2"/>
    <x v="2"/>
    <x v="2"/>
    <x v="0"/>
    <x v="3"/>
    <x v="2"/>
    <x v="3"/>
    <s v="SATISFECHO"/>
    <s v="MUY SATISFECHO"/>
    <s v="MUY SATISFECHO"/>
    <s v="MUY SATISFECHO"/>
    <s v="MUY SATISFECHO"/>
    <s v="MUY SATISFECHO"/>
    <x v="2"/>
    <x v="2"/>
    <x v="2"/>
    <x v="0"/>
    <x v="0"/>
    <x v="1"/>
    <x v="0"/>
  </r>
  <r>
    <n v="81"/>
    <d v="2023-09-23T21:56:16"/>
    <d v="2023-09-23T21:59:16"/>
    <s v="anonymous"/>
    <m/>
    <s v="42610172"/>
    <x v="1"/>
    <x v="3"/>
    <x v="2"/>
    <x v="2"/>
    <x v="1"/>
    <x v="3"/>
    <x v="3"/>
    <x v="0"/>
    <s v="Tunshuruco"/>
    <x v="0"/>
    <x v="0"/>
    <x v="1"/>
    <x v="0"/>
    <x v="1"/>
    <x v="0"/>
    <x v="1"/>
    <x v="0"/>
    <x v="3"/>
    <x v="1"/>
    <x v="0"/>
    <s v="INSATISFECHO"/>
    <s v="INSATISFECHO"/>
    <s v="SATISFECHO"/>
    <s v="INSATISFECHO"/>
    <s v="SATISFECHO"/>
    <s v="INSATISFECHO"/>
    <x v="2"/>
    <x v="3"/>
    <x v="0"/>
    <x v="3"/>
    <x v="0"/>
    <x v="3"/>
    <x v="0"/>
  </r>
  <r>
    <n v="82"/>
    <d v="2023-09-23T21:59:51"/>
    <d v="2023-09-23T22:02:33"/>
    <s v="anonymous"/>
    <m/>
    <s v="43200304"/>
    <x v="3"/>
    <x v="3"/>
    <x v="2"/>
    <x v="2"/>
    <x v="1"/>
    <x v="3"/>
    <x v="0"/>
    <x v="0"/>
    <s v="Tunshuruco"/>
    <x v="0"/>
    <x v="0"/>
    <x v="0"/>
    <x v="0"/>
    <x v="0"/>
    <x v="0"/>
    <x v="0"/>
    <x v="2"/>
    <x v="1"/>
    <x v="1"/>
    <x v="1"/>
    <s v="INSATISFECHO"/>
    <s v="SATISFECHO"/>
    <s v="SATISFECHO"/>
    <s v="SATISFECHO"/>
    <s v="SATISFECHO"/>
    <s v="SATISFECHO"/>
    <x v="0"/>
    <x v="2"/>
    <x v="0"/>
    <x v="0"/>
    <x v="0"/>
    <x v="3"/>
    <x v="0"/>
  </r>
  <r>
    <n v="83"/>
    <d v="2023-09-23T22:10:11"/>
    <d v="2023-09-23T22:17:48"/>
    <s v="anonymous"/>
    <m/>
    <s v="47579215"/>
    <x v="3"/>
    <x v="3"/>
    <x v="1"/>
    <x v="3"/>
    <x v="2"/>
    <x v="3"/>
    <x v="0"/>
    <x v="0"/>
    <s v="Tunshuruco"/>
    <x v="0"/>
    <x v="0"/>
    <x v="3"/>
    <x v="0"/>
    <x v="0"/>
    <x v="1"/>
    <x v="0"/>
    <x v="3"/>
    <x v="3"/>
    <x v="0"/>
    <x v="1"/>
    <s v="SATISFECHO"/>
    <s v="SATISFECHO"/>
    <s v="MUY SATISFECHO"/>
    <s v="SATISFECHO"/>
    <s v="SATISFECHO"/>
    <s v="SATISFECHO"/>
    <x v="3"/>
    <x v="2"/>
    <x v="0"/>
    <x v="0"/>
    <x v="0"/>
    <x v="3"/>
    <x v="0"/>
  </r>
  <r>
    <n v="84"/>
    <d v="2023-09-23T22:26:08"/>
    <d v="2023-09-23T22:27:40"/>
    <s v="anonymous"/>
    <m/>
    <s v="21272408"/>
    <x v="2"/>
    <x v="2"/>
    <x v="1"/>
    <x v="3"/>
    <x v="1"/>
    <x v="3"/>
    <x v="0"/>
    <x v="0"/>
    <s v="Tuctu"/>
    <x v="2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85"/>
    <d v="2023-09-23T23:13:12"/>
    <d v="2023-09-23T23:17:46"/>
    <s v="anonymous"/>
    <m/>
    <s v="71141423"/>
    <x v="3"/>
    <x v="1"/>
    <x v="2"/>
    <x v="2"/>
    <x v="2"/>
    <x v="1"/>
    <x v="3"/>
    <x v="3"/>
    <s v="Truck Shop"/>
    <x v="0"/>
    <x v="0"/>
    <x v="0"/>
    <x v="0"/>
    <x v="0"/>
    <x v="0"/>
    <x v="0"/>
    <x v="0"/>
    <x v="3"/>
    <x v="0"/>
    <x v="0"/>
    <s v="SATISFECHO"/>
    <s v="SATISFECHO"/>
    <s v="MUY INSATISFECHO"/>
    <s v="MUY INSATISFECHO"/>
    <s v="MUY INSATISFECHO"/>
    <s v="INSATISFECHO"/>
    <x v="2"/>
    <x v="0"/>
    <x v="0"/>
    <x v="0"/>
    <x v="0"/>
    <x v="0"/>
    <x v="0"/>
  </r>
  <r>
    <n v="86"/>
    <d v="2023-09-23T23:55:41"/>
    <d v="2023-09-23T23:58:45"/>
    <s v="anonymous"/>
    <m/>
    <s v="43743723"/>
    <x v="2"/>
    <x v="2"/>
    <x v="3"/>
    <x v="1"/>
    <x v="3"/>
    <x v="2"/>
    <x v="2"/>
    <x v="2"/>
    <s v="Tuctu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87"/>
    <d v="2023-09-24T00:08:32"/>
    <d v="2023-09-24T00:11:30"/>
    <s v="anonymous"/>
    <m/>
    <s v="42002378"/>
    <x v="1"/>
    <x v="1"/>
    <x v="2"/>
    <x v="2"/>
    <x v="2"/>
    <x v="0"/>
    <x v="3"/>
    <x v="3"/>
    <s v="Tuctu"/>
    <x v="1"/>
    <x v="2"/>
    <x v="1"/>
    <x v="0"/>
    <x v="1"/>
    <x v="0"/>
    <x v="1"/>
    <x v="0"/>
    <x v="1"/>
    <x v="1"/>
    <x v="1"/>
    <s v="INSATISFECHO"/>
    <s v="INSATISFECHO"/>
    <s v="INSATISFECHO"/>
    <s v="INSATISFECHO"/>
    <s v="INSATISFECHO"/>
    <s v="INSATISFECHO"/>
    <x v="2"/>
    <x v="0"/>
    <x v="3"/>
    <x v="3"/>
    <x v="3"/>
    <x v="0"/>
    <x v="3"/>
  </r>
  <r>
    <n v="88"/>
    <d v="2023-09-24T02:57:39"/>
    <d v="2023-09-24T03:00:02"/>
    <s v="anonymous"/>
    <m/>
    <s v="46699331"/>
    <x v="3"/>
    <x v="3"/>
    <x v="1"/>
    <x v="3"/>
    <x v="1"/>
    <x v="3"/>
    <x v="3"/>
    <x v="0"/>
    <s v="Tunshuruco"/>
    <x v="0"/>
    <x v="0"/>
    <x v="0"/>
    <x v="0"/>
    <x v="0"/>
    <x v="0"/>
    <x v="0"/>
    <x v="0"/>
    <x v="3"/>
    <x v="1"/>
    <x v="1"/>
    <s v="SATISFECHO"/>
    <s v="SATISFECHO"/>
    <s v="INSATISFECHO"/>
    <s v="SATISFECHO"/>
    <s v="INSATISFECHO"/>
    <s v="INSATISFECHO"/>
    <x v="2"/>
    <x v="3"/>
    <x v="0"/>
    <x v="0"/>
    <x v="3"/>
    <x v="0"/>
    <x v="3"/>
  </r>
  <r>
    <n v="89"/>
    <d v="2023-09-24T05:50:10"/>
    <d v="2023-09-24T05:56:58"/>
    <s v="anonymous"/>
    <m/>
    <s v="29261428"/>
    <x v="3"/>
    <x v="3"/>
    <x v="1"/>
    <x v="3"/>
    <x v="1"/>
    <x v="3"/>
    <x v="3"/>
    <x v="0"/>
    <s v="Truck Shop"/>
    <x v="1"/>
    <x v="2"/>
    <x v="0"/>
    <x v="2"/>
    <x v="0"/>
    <x v="0"/>
    <x v="0"/>
    <x v="1"/>
    <x v="3"/>
    <x v="0"/>
    <x v="0"/>
    <s v="SATISFECHO"/>
    <s v="SATISFECHO"/>
    <s v="SATISFECHO"/>
    <s v="INSATISFECHO"/>
    <s v="INSATISFECHO"/>
    <s v="SATISFECHO"/>
    <x v="3"/>
    <x v="0"/>
    <x v="0"/>
    <x v="0"/>
    <x v="3"/>
    <x v="3"/>
    <x v="3"/>
  </r>
  <r>
    <n v="90"/>
    <d v="2023-09-24T06:44:00"/>
    <d v="2023-09-24T06:45:53"/>
    <s v="anonymous"/>
    <m/>
    <s v="41733239"/>
    <x v="2"/>
    <x v="2"/>
    <x v="1"/>
    <x v="3"/>
    <x v="1"/>
    <x v="3"/>
    <x v="0"/>
    <x v="0"/>
    <s v="Tuctu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91"/>
    <d v="2023-09-24T06:50:38"/>
    <d v="2023-09-24T06:55:58"/>
    <s v="anonymous"/>
    <m/>
    <s v="41811012"/>
    <x v="3"/>
    <x v="3"/>
    <x v="1"/>
    <x v="3"/>
    <x v="1"/>
    <x v="3"/>
    <x v="0"/>
    <x v="0"/>
    <s v="Tunshuruco"/>
    <x v="2"/>
    <x v="1"/>
    <x v="0"/>
    <x v="2"/>
    <x v="2"/>
    <x v="2"/>
    <x v="2"/>
    <x v="0"/>
    <x v="3"/>
    <x v="2"/>
    <x v="3"/>
    <s v="SATISFECHO"/>
    <s v="MUY SATISFECHO"/>
    <s v="SATISFECHO"/>
    <s v="SATISFECHO"/>
    <s v="SATISFECHO"/>
    <s v="SATISFECHO"/>
    <x v="0"/>
    <x v="2"/>
    <x v="2"/>
    <x v="2"/>
    <x v="2"/>
    <x v="3"/>
    <x v="2"/>
  </r>
  <r>
    <n v="92"/>
    <d v="2023-09-24T06:56:37"/>
    <d v="2023-09-24T07:00:43"/>
    <s v="anonymous"/>
    <m/>
    <s v="46639828"/>
    <x v="2"/>
    <x v="3"/>
    <x v="2"/>
    <x v="3"/>
    <x v="0"/>
    <x v="3"/>
    <x v="1"/>
    <x v="0"/>
    <s v="Truck Shop"/>
    <x v="0"/>
    <x v="2"/>
    <x v="0"/>
    <x v="0"/>
    <x v="0"/>
    <x v="2"/>
    <x v="2"/>
    <x v="0"/>
    <x v="0"/>
    <x v="4"/>
    <x v="4"/>
    <s v="SATISFECHO"/>
    <s v="SATISFECHO"/>
    <s v="SATISFECHO"/>
    <s v="SATISFECHO"/>
    <s v="SATISFECHO"/>
    <s v="SATISFECHO"/>
    <x v="1"/>
    <x v="0"/>
    <x v="0"/>
    <x v="0"/>
    <x v="0"/>
    <x v="0"/>
    <x v="0"/>
  </r>
  <r>
    <n v="93"/>
    <d v="2023-09-24T07:07:11"/>
    <d v="2023-09-24T07:08:39"/>
    <s v="anonymous"/>
    <m/>
    <s v="41147539"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94"/>
    <d v="2023-09-24T07:08:20"/>
    <d v="2023-09-24T07:13:16"/>
    <s v="anonymous"/>
    <m/>
    <s v="43205023"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95"/>
    <d v="2023-09-24T07:35:21"/>
    <d v="2023-09-24T07:38:19"/>
    <s v="anonymous"/>
    <m/>
    <s v="72228111"/>
    <x v="2"/>
    <x v="2"/>
    <x v="3"/>
    <x v="1"/>
    <x v="3"/>
    <x v="2"/>
    <x v="2"/>
    <x v="2"/>
    <s v="Truck Shop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96"/>
    <d v="2023-09-24T08:34:48"/>
    <d v="2023-09-24T08:37:10"/>
    <s v="anonymous"/>
    <m/>
    <s v="43340733"/>
    <x v="3"/>
    <x v="3"/>
    <x v="1"/>
    <x v="3"/>
    <x v="1"/>
    <x v="3"/>
    <x v="0"/>
    <x v="0"/>
    <s v="Tuctu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97"/>
    <d v="2023-09-24T08:43:46"/>
    <d v="2023-09-24T08:47:49"/>
    <s v="anonymous"/>
    <m/>
    <s v="44339112"/>
    <x v="3"/>
    <x v="2"/>
    <x v="0"/>
    <x v="0"/>
    <x v="0"/>
    <x v="1"/>
    <x v="1"/>
    <x v="1"/>
    <s v="Tunshuruco"/>
    <x v="0"/>
    <x v="2"/>
    <x v="1"/>
    <x v="0"/>
    <x v="0"/>
    <x v="1"/>
    <x v="0"/>
    <x v="2"/>
    <x v="3"/>
    <x v="1"/>
    <x v="1"/>
    <s v="INSATISFECHO"/>
    <s v="INSATISFECHO"/>
    <s v="SATISFECHO"/>
    <s v="INSATISFECHO"/>
    <s v="INSATISFECHO"/>
    <s v="INSATISFECHO"/>
    <x v="0"/>
    <x v="0"/>
    <x v="0"/>
    <x v="0"/>
    <x v="0"/>
    <x v="0"/>
    <x v="0"/>
  </r>
  <r>
    <n v="98"/>
    <d v="2023-09-24T08:55:08"/>
    <d v="2023-09-24T09:00:22"/>
    <s v="anonymous"/>
    <m/>
    <s v="40461086"/>
    <x v="3"/>
    <x v="3"/>
    <x v="1"/>
    <x v="3"/>
    <x v="1"/>
    <x v="2"/>
    <x v="2"/>
    <x v="2"/>
    <s v="Tuctu"/>
    <x v="0"/>
    <x v="0"/>
    <x v="0"/>
    <x v="0"/>
    <x v="0"/>
    <x v="0"/>
    <x v="0"/>
    <x v="1"/>
    <x v="3"/>
    <x v="1"/>
    <x v="1"/>
    <s v="SATISFECHO"/>
    <s v="SATISFECHO"/>
    <s v="SATISFECHO"/>
    <s v="SATISFECHO"/>
    <s v="SATISFECHO"/>
    <s v="SATISFECHO"/>
    <x v="2"/>
    <x v="0"/>
    <x v="0"/>
    <x v="0"/>
    <x v="0"/>
    <x v="0"/>
    <x v="0"/>
  </r>
  <r>
    <n v="99"/>
    <d v="2023-09-24T09:08:09"/>
    <d v="2023-09-24T09:14:28"/>
    <s v="anonymous"/>
    <m/>
    <s v="46408353"/>
    <x v="2"/>
    <x v="3"/>
    <x v="1"/>
    <x v="3"/>
    <x v="1"/>
    <x v="3"/>
    <x v="0"/>
    <x v="0"/>
    <s v="Tunshuruco"/>
    <x v="2"/>
    <x v="1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00"/>
    <d v="2023-09-24T10:53:27"/>
    <d v="2023-09-24T10:57:35"/>
    <s v="anonymous"/>
    <m/>
    <s v="41406409"/>
    <x v="1"/>
    <x v="1"/>
    <x v="2"/>
    <x v="2"/>
    <x v="2"/>
    <x v="0"/>
    <x v="3"/>
    <x v="3"/>
    <s v="Tunshuruco"/>
    <x v="1"/>
    <x v="2"/>
    <x v="1"/>
    <x v="1"/>
    <x v="1"/>
    <x v="1"/>
    <x v="1"/>
    <x v="2"/>
    <x v="1"/>
    <x v="1"/>
    <x v="1"/>
    <s v="INSATISFECHO"/>
    <s v="INSATISFECHO"/>
    <s v="INSATISFECHO"/>
    <s v="INSATISFECHO"/>
    <s v="INSATISFECHO"/>
    <s v="INSATISFECHO"/>
    <x v="3"/>
    <x v="3"/>
    <x v="3"/>
    <x v="3"/>
    <x v="1"/>
    <x v="3"/>
    <x v="3"/>
  </r>
  <r>
    <n v="101"/>
    <d v="2023-09-24T16:26:27"/>
    <d v="2023-09-24T16:33:12"/>
    <s v="anonymous"/>
    <m/>
    <s v="27073356"/>
    <x v="2"/>
    <x v="2"/>
    <x v="3"/>
    <x v="1"/>
    <x v="3"/>
    <x v="2"/>
    <x v="2"/>
    <x v="2"/>
    <s v="Truck Shop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02"/>
    <d v="2023-09-24T16:57:55"/>
    <d v="2023-09-24T16:58:44"/>
    <s v="anonymous"/>
    <m/>
    <s v="41316813"/>
    <x v="2"/>
    <x v="2"/>
    <x v="1"/>
    <x v="3"/>
    <x v="1"/>
    <x v="3"/>
    <x v="0"/>
    <x v="0"/>
    <s v="Tunshuruco"/>
    <x v="2"/>
    <x v="0"/>
    <x v="0"/>
    <x v="0"/>
    <x v="0"/>
    <x v="0"/>
    <x v="0"/>
    <x v="0"/>
    <x v="2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03"/>
    <d v="2023-09-24T17:46:56"/>
    <d v="2023-09-24T17:52:03"/>
    <s v="anonymous"/>
    <m/>
    <s v="42502129"/>
    <x v="1"/>
    <x v="2"/>
    <x v="2"/>
    <x v="3"/>
    <x v="0"/>
    <x v="3"/>
    <x v="0"/>
    <x v="1"/>
    <s v="Tuctu"/>
    <x v="3"/>
    <x v="0"/>
    <x v="0"/>
    <x v="0"/>
    <x v="0"/>
    <x v="0"/>
    <x v="0"/>
    <x v="0"/>
    <x v="1"/>
    <x v="1"/>
    <x v="1"/>
    <s v="SATISFECHO"/>
    <s v="SATISFECHO"/>
    <s v="SATISFECHO"/>
    <s v="SATISFECHO"/>
    <s v="SATISFECHO"/>
    <s v="SATISFECHO"/>
    <x v="3"/>
    <x v="0"/>
    <x v="0"/>
    <x v="0"/>
    <x v="0"/>
    <x v="0"/>
    <x v="0"/>
  </r>
  <r>
    <n v="104"/>
    <d v="2023-09-24T18:01:05"/>
    <d v="2023-09-24T18:03:24"/>
    <s v="anonymous"/>
    <m/>
    <s v="41042449"/>
    <x v="3"/>
    <x v="3"/>
    <x v="1"/>
    <x v="3"/>
    <x v="1"/>
    <x v="2"/>
    <x v="2"/>
    <x v="0"/>
    <s v="Tunshuruco"/>
    <x v="0"/>
    <x v="1"/>
    <x v="2"/>
    <x v="2"/>
    <x v="2"/>
    <x v="2"/>
    <x v="2"/>
    <x v="2"/>
    <x v="2"/>
    <x v="2"/>
    <x v="3"/>
    <s v="SATISFECHO"/>
    <s v="MUY SATISFECHO"/>
    <s v="MUY SATISFECHO"/>
    <s v="MUY SATISFECHO"/>
    <s v="MUY SATISFECHO"/>
    <s v="MUY SATISFECHO"/>
    <x v="2"/>
    <x v="0"/>
    <x v="0"/>
    <x v="0"/>
    <x v="0"/>
    <x v="0"/>
    <x v="0"/>
  </r>
  <r>
    <n v="105"/>
    <d v="2023-09-24T18:15:03"/>
    <d v="2023-09-24T18:17:13"/>
    <s v="anonymous"/>
    <m/>
    <s v="40368249"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06"/>
    <d v="2023-09-24T18:15:53"/>
    <d v="2023-09-24T18:18:07"/>
    <s v="anonymous"/>
    <m/>
    <s v="23258677"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07"/>
    <d v="2023-09-24T19:06:22"/>
    <d v="2023-09-24T19:09:58"/>
    <s v="anonymous"/>
    <m/>
    <s v="40842582"/>
    <x v="2"/>
    <x v="3"/>
    <x v="2"/>
    <x v="3"/>
    <x v="1"/>
    <x v="3"/>
    <x v="2"/>
    <x v="0"/>
    <s v="Tunshuruco"/>
    <x v="0"/>
    <x v="0"/>
    <x v="0"/>
    <x v="2"/>
    <x v="0"/>
    <x v="0"/>
    <x v="0"/>
    <x v="1"/>
    <x v="3"/>
    <x v="2"/>
    <x v="3"/>
    <s v="SATISFECHO"/>
    <s v="MUY SATISFECHO"/>
    <s v="SATISFECHO"/>
    <s v="SATISFECHO"/>
    <s v="SATISFECHO"/>
    <s v="SATISFECHO"/>
    <x v="0"/>
    <x v="2"/>
    <x v="2"/>
    <x v="2"/>
    <x v="2"/>
    <x v="0"/>
    <x v="0"/>
  </r>
  <r>
    <n v="108"/>
    <d v="2023-09-24T21:21:02"/>
    <d v="2023-09-24T21:35:00"/>
    <s v="anonymous"/>
    <m/>
    <s v="71834510"/>
    <x v="2"/>
    <x v="2"/>
    <x v="3"/>
    <x v="1"/>
    <x v="3"/>
    <x v="2"/>
    <x v="2"/>
    <x v="2"/>
    <s v="Truck Shop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09"/>
    <d v="2023-09-16T16:21:41"/>
    <d v="2023-09-16T16:23:02"/>
    <s v="oorrillo@chinalco.com.pe"/>
    <s v="Oriana Orrillo Perez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10"/>
    <d v="2023-09-16T16:27:12"/>
    <d v="2023-09-16T16:31:16"/>
    <s v="cvelarde@chinalco.com.pe"/>
    <s v="Carlos Velarde Velarde"/>
    <m/>
    <x v="3"/>
    <x v="3"/>
    <x v="1"/>
    <x v="3"/>
    <x v="1"/>
    <x v="3"/>
    <x v="3"/>
    <x v="0"/>
    <s v="Tunshuruco"/>
    <x v="0"/>
    <x v="1"/>
    <x v="2"/>
    <x v="2"/>
    <x v="0"/>
    <x v="1"/>
    <x v="0"/>
    <x v="0"/>
    <x v="3"/>
    <x v="0"/>
    <x v="0"/>
    <s v="SATISFECHO"/>
    <s v="SATISFECHO"/>
    <s v="MUY SATISFECHO"/>
    <s v="SATISFECHO"/>
    <s v="SATISFECHO"/>
    <s v="SATISFECHO"/>
    <x v="2"/>
    <x v="0"/>
    <x v="0"/>
    <x v="0"/>
    <x v="0"/>
    <x v="0"/>
    <x v="0"/>
  </r>
  <r>
    <n v="111"/>
    <d v="2023-09-16T16:29:16"/>
    <d v="2023-09-16T16:34:33"/>
    <s v="cvalenzuela@chinalco.com.pe"/>
    <s v="Cristian Valenzuela Morales"/>
    <m/>
    <x v="3"/>
    <x v="3"/>
    <x v="1"/>
    <x v="3"/>
    <x v="1"/>
    <x v="3"/>
    <x v="2"/>
    <x v="0"/>
    <s v="Tunshuruco"/>
    <x v="0"/>
    <x v="0"/>
    <x v="0"/>
    <x v="0"/>
    <x v="0"/>
    <x v="0"/>
    <x v="0"/>
    <x v="0"/>
    <x v="2"/>
    <x v="2"/>
    <x v="3"/>
    <s v="SATISFECHO"/>
    <s v="SATISFECHO"/>
    <s v="SATISFECHO"/>
    <s v="SATISFECHO"/>
    <s v="SATISFECHO"/>
    <s v="SATISFECHO"/>
    <x v="2"/>
    <x v="0"/>
    <x v="0"/>
    <x v="3"/>
    <x v="0"/>
    <x v="0"/>
    <x v="0"/>
  </r>
  <r>
    <n v="112"/>
    <d v="2023-09-16T16:33:36"/>
    <d v="2023-09-16T16:35:21"/>
    <s v="jmunayco@chinalco.com.pe"/>
    <s v="Jose Munayco Coronado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13"/>
    <d v="2023-09-16T16:34:20"/>
    <d v="2023-09-16T16:36:46"/>
    <s v="gku@chinalco.com.pe"/>
    <s v="Gian Ku Chung"/>
    <m/>
    <x v="3"/>
    <x v="3"/>
    <x v="1"/>
    <x v="1"/>
    <x v="1"/>
    <x v="0"/>
    <x v="2"/>
    <x v="0"/>
    <s v="Tunshuruco"/>
    <x v="0"/>
    <x v="0"/>
    <x v="2"/>
    <x v="2"/>
    <x v="1"/>
    <x v="0"/>
    <x v="2"/>
    <x v="1"/>
    <x v="3"/>
    <x v="2"/>
    <x v="3"/>
    <s v="SATISFECHO"/>
    <s v="MUY SATISFECHO"/>
    <s v="SATISFECHO"/>
    <s v="SATISFECHO"/>
    <s v="SATISFECHO"/>
    <s v="SATISFECHO"/>
    <x v="2"/>
    <x v="0"/>
    <x v="0"/>
    <x v="0"/>
    <x v="0"/>
    <x v="3"/>
    <x v="0"/>
  </r>
  <r>
    <n v="114"/>
    <d v="2023-09-16T16:37:27"/>
    <d v="2023-09-16T16:40:21"/>
    <s v="mpicasso@chinalco.com.pe"/>
    <s v="Melissa Picasso Lopez"/>
    <m/>
    <x v="2"/>
    <x v="3"/>
    <x v="1"/>
    <x v="3"/>
    <x v="1"/>
    <x v="3"/>
    <x v="2"/>
    <x v="0"/>
    <s v="Tunshuruco"/>
    <x v="0"/>
    <x v="1"/>
    <x v="0"/>
    <x v="1"/>
    <x v="1"/>
    <x v="1"/>
    <x v="1"/>
    <x v="0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3"/>
    <x v="1"/>
    <x v="2"/>
  </r>
  <r>
    <n v="115"/>
    <d v="2023-09-16T16:45:55"/>
    <d v="2023-09-16T16:47:26"/>
    <s v="drosas@chinalco.com.pe"/>
    <s v="Danny Rosas Nole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16"/>
    <d v="2023-09-16T16:49:51"/>
    <d v="2023-09-16T16:52:07"/>
    <s v="ssanchez@chinalco.com.pe"/>
    <s v="Segundo Sanchez Loyola"/>
    <m/>
    <x v="3"/>
    <x v="3"/>
    <x v="1"/>
    <x v="3"/>
    <x v="1"/>
    <x v="3"/>
    <x v="0"/>
    <x v="0"/>
    <s v="Truck Shop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17"/>
    <d v="2023-09-16T16:51:37"/>
    <d v="2023-09-16T16:54:11"/>
    <s v="otorres@chinalco.com.pe"/>
    <s v="Óscar Torres Koda"/>
    <m/>
    <x v="1"/>
    <x v="1"/>
    <x v="2"/>
    <x v="3"/>
    <x v="2"/>
    <x v="3"/>
    <x v="0"/>
    <x v="0"/>
    <s v="Tuctu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3"/>
    <x v="0"/>
    <x v="3"/>
    <x v="0"/>
    <x v="0"/>
    <x v="0"/>
    <x v="0"/>
  </r>
  <r>
    <n v="118"/>
    <d v="2023-09-16T16:43:26"/>
    <d v="2023-09-16T16:54:59"/>
    <s v="lzavaleta@chinalco.com.pe"/>
    <s v="Luis Zavaleta Schwartz"/>
    <m/>
    <x v="2"/>
    <x v="2"/>
    <x v="3"/>
    <x v="1"/>
    <x v="3"/>
    <x v="2"/>
    <x v="2"/>
    <x v="2"/>
    <s v="Tunshuruco"/>
    <x v="1"/>
    <x v="1"/>
    <x v="2"/>
    <x v="2"/>
    <x v="2"/>
    <x v="1"/>
    <x v="2"/>
    <x v="1"/>
    <x v="4"/>
    <x v="0"/>
    <x v="2"/>
    <s v="MUY SATISFECHO"/>
    <s v="MUY SATISFECHO"/>
    <s v="MUY SATISFECHO"/>
    <s v="MUY SATISFECHO"/>
    <s v="MUY SATISFECHO"/>
    <s v="MUY SATISFECHO"/>
    <x v="2"/>
    <x v="0"/>
    <x v="0"/>
    <x v="0"/>
    <x v="0"/>
    <x v="0"/>
    <x v="0"/>
  </r>
  <r>
    <n v="119"/>
    <d v="2023-09-16T16:53:51"/>
    <d v="2023-09-16T16:55:42"/>
    <s v="ymorales@chinalco.com.pe"/>
    <s v="Yesenia Morales Mendro"/>
    <m/>
    <x v="2"/>
    <x v="2"/>
    <x v="3"/>
    <x v="1"/>
    <x v="3"/>
    <x v="2"/>
    <x v="2"/>
    <x v="2"/>
    <s v="Truck Shop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20"/>
    <d v="2023-09-16T16:40:41"/>
    <d v="2023-09-16T16:55:48"/>
    <s v="jcarrillo@chinalco.com.pe"/>
    <s v="Joseph Carrillo Ibarra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21"/>
    <d v="2023-09-16T17:00:46"/>
    <d v="2023-09-16T17:02:40"/>
    <s v="jataupillco@chinalco.com.pe"/>
    <s v="Joe Ataupillco Calderon"/>
    <m/>
    <x v="1"/>
    <x v="1"/>
    <x v="2"/>
    <x v="2"/>
    <x v="2"/>
    <x v="0"/>
    <x v="3"/>
    <x v="3"/>
    <s v="Tunshuruco"/>
    <x v="1"/>
    <x v="0"/>
    <x v="1"/>
    <x v="3"/>
    <x v="1"/>
    <x v="1"/>
    <x v="1"/>
    <x v="2"/>
    <x v="1"/>
    <x v="3"/>
    <x v="2"/>
    <s v="INSATISFECHO"/>
    <s v="INSATISFECHO"/>
    <s v="SATISFECHO"/>
    <s v="INSATISFECHO"/>
    <s v="INSATISFECHO"/>
    <s v="INSATISFECHO"/>
    <x v="3"/>
    <x v="0"/>
    <x v="0"/>
    <x v="3"/>
    <x v="3"/>
    <x v="0"/>
    <x v="3"/>
  </r>
  <r>
    <n v="122"/>
    <d v="2023-09-16T17:05:20"/>
    <d v="2023-09-16T17:07:08"/>
    <s v="Fnina@chinalco.com.pe"/>
    <s v="Freddy Nina Apaza"/>
    <m/>
    <x v="2"/>
    <x v="2"/>
    <x v="3"/>
    <x v="1"/>
    <x v="3"/>
    <x v="2"/>
    <x v="2"/>
    <x v="2"/>
    <s v="Truck Shop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23"/>
    <d v="2023-09-16T17:07:40"/>
    <d v="2023-09-16T17:10:22"/>
    <s v="ayupanqui@chinalco.com.pe"/>
    <s v="Arturo Yupanqui Canchaya"/>
    <m/>
    <x v="1"/>
    <x v="1"/>
    <x v="1"/>
    <x v="3"/>
    <x v="1"/>
    <x v="3"/>
    <x v="0"/>
    <x v="0"/>
    <s v="Tunshuruco"/>
    <x v="0"/>
    <x v="0"/>
    <x v="0"/>
    <x v="0"/>
    <x v="0"/>
    <x v="0"/>
    <x v="0"/>
    <x v="0"/>
    <x v="1"/>
    <x v="0"/>
    <x v="0"/>
    <s v="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24"/>
    <d v="2023-09-16T17:14:57"/>
    <d v="2023-09-16T17:19:25"/>
    <s v="mhuillca@chinalco.com.pe"/>
    <s v="Margot Huillca Tupa"/>
    <m/>
    <x v="2"/>
    <x v="2"/>
    <x v="3"/>
    <x v="1"/>
    <x v="3"/>
    <x v="3"/>
    <x v="0"/>
    <x v="0"/>
    <s v="Tunshuruco"/>
    <x v="0"/>
    <x v="0"/>
    <x v="0"/>
    <x v="0"/>
    <x v="0"/>
    <x v="0"/>
    <x v="1"/>
    <x v="0"/>
    <x v="2"/>
    <x v="2"/>
    <x v="3"/>
    <s v="MUY SATISFECHO"/>
    <s v="MUY SATISFECHO"/>
    <s v="SATISFECHO"/>
    <s v="SATISFECHO"/>
    <s v="SATISFECHO"/>
    <s v="SATISFECHO"/>
    <x v="0"/>
    <x v="2"/>
    <x v="2"/>
    <x v="2"/>
    <x v="2"/>
    <x v="1"/>
    <x v="2"/>
  </r>
  <r>
    <n v="125"/>
    <d v="2023-09-16T17:34:07"/>
    <d v="2023-09-16T17:39:51"/>
    <s v="che@chinalco.com.pe"/>
    <s v="Chun feng He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26"/>
    <d v="2023-09-16T17:45:59"/>
    <d v="2023-09-16T17:47:46"/>
    <s v="rnarahashi@chinalco.com.pe"/>
    <s v="Roberto Narahashi Yonashiro"/>
    <m/>
    <x v="2"/>
    <x v="2"/>
    <x v="3"/>
    <x v="1"/>
    <x v="3"/>
    <x v="2"/>
    <x v="2"/>
    <x v="2"/>
    <s v="Truck Shop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27"/>
    <d v="2023-09-16T18:16:17"/>
    <d v="2023-09-16T18:20:02"/>
    <s v="dcarrion@chinalco.com.pe"/>
    <s v="Daniel Carrion Custodio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0"/>
    <s v="MUY SATISFECHO"/>
    <s v="MUY SATISFECHO"/>
    <s v="MUY SATISFECHO"/>
    <s v="MUY SATISFECHO"/>
    <s v="MUY SATISFECHO"/>
    <s v="MUY SATISFECHO"/>
    <x v="2"/>
    <x v="2"/>
    <x v="2"/>
    <x v="2"/>
    <x v="2"/>
    <x v="0"/>
    <x v="2"/>
  </r>
  <r>
    <n v="128"/>
    <d v="2023-09-16T18:33:24"/>
    <d v="2023-09-16T18:35:47"/>
    <s v="vzafra@chinalco.com.pe"/>
    <s v="Victor Zafra Escalante"/>
    <m/>
    <x v="3"/>
    <x v="2"/>
    <x v="3"/>
    <x v="1"/>
    <x v="3"/>
    <x v="2"/>
    <x v="2"/>
    <x v="2"/>
    <s v="Tunshuruco"/>
    <x v="2"/>
    <x v="1"/>
    <x v="2"/>
    <x v="2"/>
    <x v="2"/>
    <x v="0"/>
    <x v="2"/>
    <x v="1"/>
    <x v="2"/>
    <x v="2"/>
    <x v="3"/>
    <s v="MUY SATISFECHO"/>
    <s v="MUY SATISFECHO"/>
    <s v="SATISFECHO"/>
    <s v="MUY SATISFECHO"/>
    <s v="MUY SATISFECHO"/>
    <s v="MUY SATISFECHO"/>
    <x v="0"/>
    <x v="2"/>
    <x v="2"/>
    <x v="2"/>
    <x v="2"/>
    <x v="1"/>
    <x v="2"/>
  </r>
  <r>
    <n v="129"/>
    <d v="2023-09-16T19:02:14"/>
    <d v="2023-09-16T19:04:04"/>
    <s v="rlazaro@chinalco.com.pe"/>
    <s v="Romel Lazaro Huaman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30"/>
    <d v="2023-09-16T19:12:55"/>
    <d v="2023-09-16T19:25:51"/>
    <s v="ymeza@chinalco.com.pe"/>
    <s v="Yeison Meza Vilca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0"/>
    <x v="2"/>
    <x v="2"/>
    <x v="2"/>
    <x v="2"/>
    <x v="1"/>
    <x v="2"/>
  </r>
  <r>
    <n v="131"/>
    <d v="2023-09-17T00:19:18"/>
    <d v="2023-09-17T00:22:21"/>
    <s v="cbaldassari@chinalco.com.pe"/>
    <s v="Claudio Alberto Baldassari Talledo"/>
    <m/>
    <x v="2"/>
    <x v="2"/>
    <x v="3"/>
    <x v="1"/>
    <x v="1"/>
    <x v="2"/>
    <x v="2"/>
    <x v="2"/>
    <s v="Tunshuruco"/>
    <x v="2"/>
    <x v="1"/>
    <x v="2"/>
    <x v="1"/>
    <x v="2"/>
    <x v="2"/>
    <x v="2"/>
    <x v="1"/>
    <x v="0"/>
    <x v="0"/>
    <x v="0"/>
    <s v="SATISFECHO"/>
    <s v="MUY SATISFECHO"/>
    <s v="MUY SATISFECHO"/>
    <s v="SATISFECHO"/>
    <s v="SATISFECHO"/>
    <s v="MUY SATISFECHO"/>
    <x v="0"/>
    <x v="2"/>
    <x v="2"/>
    <x v="2"/>
    <x v="2"/>
    <x v="1"/>
    <x v="2"/>
  </r>
  <r>
    <n v="132"/>
    <d v="2023-09-17T06:55:30"/>
    <d v="2023-09-17T06:56:21"/>
    <s v="fblanco@chinalco.com.pe"/>
    <s v="Freimy Blanco Fernandez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33"/>
    <d v="2023-09-17T08:06:35"/>
    <d v="2023-09-17T08:09:52"/>
    <s v="vromero@chinalco.com.pe"/>
    <s v="Victor Romero Valladares"/>
    <m/>
    <x v="3"/>
    <x v="3"/>
    <x v="1"/>
    <x v="1"/>
    <x v="1"/>
    <x v="3"/>
    <x v="0"/>
    <x v="0"/>
    <s v="Tunshuruco"/>
    <x v="0"/>
    <x v="1"/>
    <x v="2"/>
    <x v="0"/>
    <x v="2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3"/>
  </r>
  <r>
    <n v="134"/>
    <d v="2023-09-17T08:07:38"/>
    <d v="2023-09-17T08:10:53"/>
    <s v="mleonc@chinalco.com.pe"/>
    <s v="Mayra Leon Chavez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35"/>
    <d v="2023-09-17T08:22:26"/>
    <d v="2023-09-17T08:25:57"/>
    <s v="abueno@chinalco.com.pe"/>
    <s v="Anibal Bueno Huaranga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36"/>
    <d v="2023-09-17T08:35:04"/>
    <d v="2023-09-17T08:37:31"/>
    <s v="czenteno@chinalco.com.pe"/>
    <s v="Carlos Zenteno Bolanos"/>
    <m/>
    <x v="2"/>
    <x v="2"/>
    <x v="3"/>
    <x v="1"/>
    <x v="3"/>
    <x v="2"/>
    <x v="2"/>
    <x v="2"/>
    <s v="Tunshuruco"/>
    <x v="1"/>
    <x v="1"/>
    <x v="2"/>
    <x v="2"/>
    <x v="1"/>
    <x v="0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37"/>
    <d v="2023-09-17T08:39:53"/>
    <d v="2023-09-17T08:43:29"/>
    <s v="maliagac@chinalco.com.pe"/>
    <s v="Marco David Aliaga Cacho"/>
    <m/>
    <x v="1"/>
    <x v="1"/>
    <x v="1"/>
    <x v="3"/>
    <x v="1"/>
    <x v="3"/>
    <x v="0"/>
    <x v="0"/>
    <s v="Tunshuruco"/>
    <x v="1"/>
    <x v="0"/>
    <x v="0"/>
    <x v="0"/>
    <x v="1"/>
    <x v="0"/>
    <x v="0"/>
    <x v="0"/>
    <x v="3"/>
    <x v="0"/>
    <x v="0"/>
    <s v="SATISFECHO"/>
    <s v="SATISFECHO"/>
    <s v="SATISFECHO"/>
    <s v="SATISFECHO"/>
    <s v="SATISFECHO"/>
    <s v="SATISFECHO"/>
    <x v="3"/>
    <x v="0"/>
    <x v="3"/>
    <x v="0"/>
    <x v="0"/>
    <x v="3"/>
    <x v="0"/>
  </r>
  <r>
    <n v="138"/>
    <d v="2023-09-17T09:12:39"/>
    <d v="2023-09-17T09:14:22"/>
    <s v="rapaza@chinalco.com.pe"/>
    <s v="Roni Apaza Huamani"/>
    <m/>
    <x v="3"/>
    <x v="3"/>
    <x v="1"/>
    <x v="3"/>
    <x v="1"/>
    <x v="3"/>
    <x v="0"/>
    <x v="0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39"/>
    <d v="2023-09-17T09:13:39"/>
    <d v="2023-09-17T09:14:38"/>
    <s v="jalbarracin@chinalco.com.pe"/>
    <s v="Juan Albarracin Chavez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40"/>
    <d v="2023-09-17T09:14:56"/>
    <d v="2023-09-17T09:15:50"/>
    <s v="epajuelo@chinalco.com.pe"/>
    <s v="Erwin Pajuelo Santiago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41"/>
    <d v="2023-09-17T09:13:57"/>
    <d v="2023-09-17T09:17:46"/>
    <s v="dramirez@chinalco.com.pe"/>
    <s v="Deny Ramirez Torre"/>
    <m/>
    <x v="3"/>
    <x v="1"/>
    <x v="2"/>
    <x v="3"/>
    <x v="1"/>
    <x v="3"/>
    <x v="0"/>
    <x v="0"/>
    <s v="Truck Shop"/>
    <x v="0"/>
    <x v="2"/>
    <x v="1"/>
    <x v="3"/>
    <x v="0"/>
    <x v="3"/>
    <x v="0"/>
    <x v="0"/>
    <x v="1"/>
    <x v="1"/>
    <x v="1"/>
    <s v="INSATISFECHO"/>
    <s v="SATISFECHO"/>
    <s v="INSATISFECHO"/>
    <s v="SATISFECHO"/>
    <s v="SATISFECHO"/>
    <s v="SATISFECHO"/>
    <x v="2"/>
    <x v="3"/>
    <x v="3"/>
    <x v="3"/>
    <x v="3"/>
    <x v="0"/>
    <x v="3"/>
  </r>
  <r>
    <n v="142"/>
    <d v="2023-09-17T09:14:17"/>
    <d v="2023-09-17T09:18:23"/>
    <s v="odelgado@chinalco.com.pe"/>
    <s v="Orlando Delgado Vicuna"/>
    <m/>
    <x v="3"/>
    <x v="3"/>
    <x v="1"/>
    <x v="2"/>
    <x v="1"/>
    <x v="2"/>
    <x v="0"/>
    <x v="0"/>
    <s v="Carhuacoto"/>
    <x v="0"/>
    <x v="0"/>
    <x v="0"/>
    <x v="2"/>
    <x v="0"/>
    <x v="0"/>
    <x v="2"/>
    <x v="0"/>
    <x v="3"/>
    <x v="0"/>
    <x v="0"/>
    <s v="SATISFECHO"/>
    <s v="MUY SATISFECHO"/>
    <s v="MUY SATISFECHO"/>
    <s v="SATISFECHO"/>
    <s v="SATISFECHO"/>
    <s v="SATISFECHO"/>
    <x v="0"/>
    <x v="0"/>
    <x v="0"/>
    <x v="0"/>
    <x v="2"/>
    <x v="1"/>
    <x v="0"/>
  </r>
  <r>
    <n v="143"/>
    <d v="2023-09-17T09:22:36"/>
    <d v="2023-09-17T09:25:44"/>
    <s v="jportocarrero@chinalco.com.pe"/>
    <s v="Jorge Portocarrero Pelaez"/>
    <m/>
    <x v="3"/>
    <x v="1"/>
    <x v="2"/>
    <x v="2"/>
    <x v="2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INSATISFECHO"/>
    <s v="SATISFECHO"/>
    <s v="SATISFECHO"/>
    <s v="SATISFECHO"/>
    <x v="2"/>
    <x v="0"/>
    <x v="0"/>
    <x v="0"/>
    <x v="0"/>
    <x v="0"/>
    <x v="0"/>
  </r>
  <r>
    <n v="144"/>
    <d v="2023-09-17T09:24:39"/>
    <d v="2023-09-17T09:28:51"/>
    <s v="lnarva@chinalco.com.pe"/>
    <s v="Luis Cirilo Narva Novoa"/>
    <m/>
    <x v="2"/>
    <x v="3"/>
    <x v="1"/>
    <x v="3"/>
    <x v="1"/>
    <x v="2"/>
    <x v="0"/>
    <x v="0"/>
    <s v="Tunshuruco"/>
    <x v="0"/>
    <x v="1"/>
    <x v="2"/>
    <x v="2"/>
    <x v="2"/>
    <x v="2"/>
    <x v="0"/>
    <x v="2"/>
    <x v="3"/>
    <x v="0"/>
    <x v="0"/>
    <s v="MUY SATISFECHO"/>
    <s v="MUY SATISFECHO"/>
    <s v="MUY SATISFECHO"/>
    <s v="MUY SATISFECHO"/>
    <s v="MUY SATISFECHO"/>
    <s v="MUY SATISFECHO"/>
    <x v="2"/>
    <x v="2"/>
    <x v="2"/>
    <x v="2"/>
    <x v="0"/>
    <x v="0"/>
    <x v="0"/>
  </r>
  <r>
    <n v="145"/>
    <d v="2023-09-17T09:28:08"/>
    <d v="2023-09-17T09:31:10"/>
    <s v="npalomino@chinalco.com.pe"/>
    <s v="Nicanor Palomino Carazas"/>
    <m/>
    <x v="3"/>
    <x v="2"/>
    <x v="3"/>
    <x v="1"/>
    <x v="3"/>
    <x v="2"/>
    <x v="2"/>
    <x v="0"/>
    <s v="Tunshuruco"/>
    <x v="0"/>
    <x v="1"/>
    <x v="0"/>
    <x v="0"/>
    <x v="0"/>
    <x v="0"/>
    <x v="0"/>
    <x v="0"/>
    <x v="3"/>
    <x v="0"/>
    <x v="0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46"/>
    <d v="2023-09-17T09:27:13"/>
    <d v="2023-09-17T09:31:57"/>
    <s v="esolorzanoh@chinalco.com.pe"/>
    <s v="Elz Solorzano Huaranga"/>
    <m/>
    <x v="3"/>
    <x v="3"/>
    <x v="1"/>
    <x v="3"/>
    <x v="1"/>
    <x v="3"/>
    <x v="0"/>
    <x v="0"/>
    <s v="Tunshuruco"/>
    <x v="0"/>
    <x v="1"/>
    <x v="2"/>
    <x v="2"/>
    <x v="2"/>
    <x v="2"/>
    <x v="2"/>
    <x v="1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47"/>
    <d v="2023-09-17T09:33:03"/>
    <d v="2023-09-17T09:35:57"/>
    <s v="dmorales@chinalco.com.pe"/>
    <s v="Dante Mauricio Morales Segura"/>
    <m/>
    <x v="2"/>
    <x v="3"/>
    <x v="1"/>
    <x v="1"/>
    <x v="3"/>
    <x v="3"/>
    <x v="2"/>
    <x v="2"/>
    <s v="Tunshuruco"/>
    <x v="2"/>
    <x v="1"/>
    <x v="2"/>
    <x v="2"/>
    <x v="2"/>
    <x v="2"/>
    <x v="0"/>
    <x v="1"/>
    <x v="2"/>
    <x v="2"/>
    <x v="3"/>
    <s v="MUY SATISFECHO"/>
    <s v="MUY SATISFECHO"/>
    <s v="SATISFECHO"/>
    <s v="SATISFECHO"/>
    <s v="SATISFECHO"/>
    <s v="SATISFECHO"/>
    <x v="0"/>
    <x v="2"/>
    <x v="2"/>
    <x v="2"/>
    <x v="2"/>
    <x v="1"/>
    <x v="2"/>
  </r>
  <r>
    <n v="148"/>
    <d v="2023-09-17T09:38:59"/>
    <d v="2023-09-17T09:40:22"/>
    <s v="pporras@chinalco.com.pe"/>
    <s v="Pablo Porras Macuri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0"/>
    <x v="2"/>
    <x v="2"/>
    <x v="2"/>
    <x v="2"/>
    <x v="1"/>
    <x v="2"/>
  </r>
  <r>
    <n v="149"/>
    <d v="2023-09-17T09:39:00"/>
    <d v="2023-09-17T09:41:36"/>
    <s v="lvillalobos@chinalco.com.pe"/>
    <s v="Lynne Villalobos Custodio"/>
    <m/>
    <x v="2"/>
    <x v="3"/>
    <x v="3"/>
    <x v="1"/>
    <x v="1"/>
    <x v="2"/>
    <x v="2"/>
    <x v="2"/>
    <s v="Carhuacoto"/>
    <x v="2"/>
    <x v="1"/>
    <x v="2"/>
    <x v="2"/>
    <x v="2"/>
    <x v="2"/>
    <x v="2"/>
    <x v="1"/>
    <x v="0"/>
    <x v="2"/>
    <x v="3"/>
    <s v="MUY SATISFECHO"/>
    <s v="MUY SATISFECHO"/>
    <s v="MUY SATISFECHO"/>
    <s v="MUY SATISFECHO"/>
    <s v="MUY SATISFECHO"/>
    <s v="MUY SATISFECHO"/>
    <x v="0"/>
    <x v="2"/>
    <x v="2"/>
    <x v="2"/>
    <x v="0"/>
    <x v="1"/>
    <x v="2"/>
  </r>
  <r>
    <n v="150"/>
    <d v="2023-09-17T09:51:06"/>
    <d v="2023-09-17T09:52:36"/>
    <s v="hlozano@chinalco.com.pe"/>
    <s v="Huber Lozano Ramirez"/>
    <m/>
    <x v="2"/>
    <x v="2"/>
    <x v="3"/>
    <x v="1"/>
    <x v="3"/>
    <x v="2"/>
    <x v="2"/>
    <x v="2"/>
    <s v="Truck Shop"/>
    <x v="2"/>
    <x v="0"/>
    <x v="0"/>
    <x v="0"/>
    <x v="0"/>
    <x v="0"/>
    <x v="0"/>
    <x v="0"/>
    <x v="2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51"/>
    <d v="2023-09-17T09:53:02"/>
    <d v="2023-09-17T09:55:40"/>
    <s v="dyang@chinalco.com.pe"/>
    <s v="Dong Yang"/>
    <m/>
    <x v="3"/>
    <x v="3"/>
    <x v="1"/>
    <x v="3"/>
    <x v="1"/>
    <x v="3"/>
    <x v="0"/>
    <x v="0"/>
    <s v="Tunshuruco"/>
    <x v="2"/>
    <x v="1"/>
    <x v="2"/>
    <x v="2"/>
    <x v="2"/>
    <x v="2"/>
    <x v="2"/>
    <x v="1"/>
    <x v="2"/>
    <x v="2"/>
    <x v="3"/>
    <s v="SATISFECHO"/>
    <s v="SATISFECHO"/>
    <s v="SATISFECHO"/>
    <s v="SATISFECHO"/>
    <s v="MUY SATISFECHO"/>
    <s v="MUY SATISFECHO"/>
    <x v="2"/>
    <x v="2"/>
    <x v="2"/>
    <x v="2"/>
    <x v="0"/>
    <x v="1"/>
    <x v="0"/>
  </r>
  <r>
    <n v="152"/>
    <d v="2023-09-17T10:10:46"/>
    <d v="2023-09-17T10:12:09"/>
    <s v="cfarro@chinalco.com.pe"/>
    <s v="Christhiam Farro Briceno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53"/>
    <d v="2023-09-17T10:13:13"/>
    <d v="2023-09-17T10:17:49"/>
    <s v="jaguilar@chinalco.com.pe"/>
    <s v="Javier Aguilar Castillo"/>
    <m/>
    <x v="2"/>
    <x v="3"/>
    <x v="1"/>
    <x v="1"/>
    <x v="3"/>
    <x v="2"/>
    <x v="2"/>
    <x v="2"/>
    <s v="Tunshuruco"/>
    <x v="2"/>
    <x v="1"/>
    <x v="2"/>
    <x v="2"/>
    <x v="2"/>
    <x v="2"/>
    <x v="2"/>
    <x v="2"/>
    <x v="3"/>
    <x v="0"/>
    <x v="0"/>
    <s v="SATISFECHO"/>
    <s v="MUY SATISFECHO"/>
    <s v="MUY SATISFECHO"/>
    <s v="SATISFECHO"/>
    <s v="MUY SATISFECHO"/>
    <s v="MUY SATISFECHO"/>
    <x v="2"/>
    <x v="0"/>
    <x v="0"/>
    <x v="0"/>
    <x v="0"/>
    <x v="0"/>
    <x v="0"/>
  </r>
  <r>
    <n v="154"/>
    <d v="2023-09-17T11:18:05"/>
    <d v="2023-09-17T11:19:33"/>
    <s v="vrojas@chinalco.com.pe"/>
    <s v="Vicente Rojas Mori"/>
    <m/>
    <x v="2"/>
    <x v="2"/>
    <x v="1"/>
    <x v="3"/>
    <x v="1"/>
    <x v="3"/>
    <x v="0"/>
    <x v="0"/>
    <s v="Tunshuruco"/>
    <x v="2"/>
    <x v="1"/>
    <x v="2"/>
    <x v="2"/>
    <x v="2"/>
    <x v="2"/>
    <x v="2"/>
    <x v="1"/>
    <x v="2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55"/>
    <d v="2023-09-17T12:07:51"/>
    <d v="2023-09-17T12:09:52"/>
    <s v="dcalderon@chinalco.com.pe"/>
    <s v="Dimas Calderon Martinez"/>
    <m/>
    <x v="2"/>
    <x v="2"/>
    <x v="3"/>
    <x v="1"/>
    <x v="3"/>
    <x v="2"/>
    <x v="2"/>
    <x v="2"/>
    <s v="Tuctu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56"/>
    <d v="2023-09-17T14:16:51"/>
    <d v="2023-09-17T14:31:44"/>
    <s v="raguilar@chinalco.com.pe"/>
    <s v="Richard Aguilar Lazo"/>
    <m/>
    <x v="1"/>
    <x v="1"/>
    <x v="1"/>
    <x v="3"/>
    <x v="2"/>
    <x v="0"/>
    <x v="3"/>
    <x v="3"/>
    <s v="Tunshuruco"/>
    <x v="0"/>
    <x v="0"/>
    <x v="0"/>
    <x v="3"/>
    <x v="0"/>
    <x v="0"/>
    <x v="0"/>
    <x v="0"/>
    <x v="3"/>
    <x v="0"/>
    <x v="0"/>
    <s v="SATISFECHO"/>
    <s v="SATISFECHO"/>
    <s v="INSATISFECHO"/>
    <s v="INSATISFECHO"/>
    <s v="INSATISFECHO"/>
    <s v="INSATISFECHO"/>
    <x v="2"/>
    <x v="0"/>
    <x v="0"/>
    <x v="0"/>
    <x v="0"/>
    <x v="0"/>
    <x v="0"/>
  </r>
  <r>
    <n v="157"/>
    <d v="2023-09-17T11:17:32"/>
    <d v="2023-09-17T19:03:15"/>
    <s v="nandrade@chinalco.com.pe"/>
    <s v="Nykole Andrade Gordillo"/>
    <m/>
    <x v="3"/>
    <x v="3"/>
    <x v="1"/>
    <x v="3"/>
    <x v="1"/>
    <x v="2"/>
    <x v="2"/>
    <x v="2"/>
    <s v="Tunshuruco"/>
    <x v="0"/>
    <x v="1"/>
    <x v="2"/>
    <x v="2"/>
    <x v="2"/>
    <x v="2"/>
    <x v="2"/>
    <x v="2"/>
    <x v="2"/>
    <x v="0"/>
    <x v="0"/>
    <s v="MUY SATISFECHO"/>
    <s v="MUY SATISFECHO"/>
    <s v="MUY SATISFECHO"/>
    <s v="MUY SATISFECHO"/>
    <s v="SATISFECHO"/>
    <s v="SATISFECHO"/>
    <x v="0"/>
    <x v="2"/>
    <x v="2"/>
    <x v="2"/>
    <x v="2"/>
    <x v="1"/>
    <x v="2"/>
  </r>
  <r>
    <n v="158"/>
    <d v="2023-09-17T23:09:12"/>
    <d v="2023-09-17T23:11:07"/>
    <s v="rhurtado@chinalco.com.pe"/>
    <s v="Ricardo Hurtado Miranda"/>
    <m/>
    <x v="3"/>
    <x v="1"/>
    <x v="2"/>
    <x v="3"/>
    <x v="0"/>
    <x v="3"/>
    <x v="3"/>
    <x v="0"/>
    <s v="Truck Shop"/>
    <x v="0"/>
    <x v="0"/>
    <x v="0"/>
    <x v="1"/>
    <x v="1"/>
    <x v="0"/>
    <x v="0"/>
    <x v="0"/>
    <x v="1"/>
    <x v="1"/>
    <x v="1"/>
    <s v="INSATISFECHO"/>
    <s v="SATISFECHO"/>
    <s v="SATISFECHO"/>
    <s v="INSATISFECHO"/>
    <s v="INSATISFECHO"/>
    <s v="SATISFECHO"/>
    <x v="2"/>
    <x v="0"/>
    <x v="0"/>
    <x v="3"/>
    <x v="0"/>
    <x v="0"/>
    <x v="0"/>
  </r>
  <r>
    <n v="159"/>
    <d v="2023-09-18T07:40:06"/>
    <d v="2023-09-18T07:43:02"/>
    <s v="jgamboa@chinalco.com.pe"/>
    <s v="Juan Gamboa Deza"/>
    <m/>
    <x v="3"/>
    <x v="3"/>
    <x v="2"/>
    <x v="3"/>
    <x v="1"/>
    <x v="0"/>
    <x v="0"/>
    <x v="3"/>
    <s v="Tunshuruco"/>
    <x v="0"/>
    <x v="0"/>
    <x v="0"/>
    <x v="0"/>
    <x v="0"/>
    <x v="1"/>
    <x v="0"/>
    <x v="0"/>
    <x v="1"/>
    <x v="3"/>
    <x v="2"/>
    <s v="INSATISFECHO"/>
    <s v="INSATISFECHO"/>
    <s v="SATISFECHO"/>
    <s v="INSATISFECHO"/>
    <s v="INSATISFECHO"/>
    <s v="INSATISFECHO"/>
    <x v="2"/>
    <x v="3"/>
    <x v="0"/>
    <x v="0"/>
    <x v="0"/>
    <x v="0"/>
    <x v="0"/>
  </r>
  <r>
    <n v="160"/>
    <d v="2023-09-18T07:52:45"/>
    <d v="2023-09-18T07:53:49"/>
    <s v="jterrones@chinalco.com.pe"/>
    <s v="Jose Terrones Carrera"/>
    <m/>
    <x v="2"/>
    <x v="2"/>
    <x v="3"/>
    <x v="1"/>
    <x v="3"/>
    <x v="2"/>
    <x v="2"/>
    <x v="2"/>
    <s v="Truck Shop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61"/>
    <d v="2023-09-18T11:53:03"/>
    <d v="2023-09-18T11:56:17"/>
    <s v="jquispe@chinalco.com.pe"/>
    <s v="Jesica Carol Quispe Chuquija"/>
    <m/>
    <x v="2"/>
    <x v="2"/>
    <x v="1"/>
    <x v="3"/>
    <x v="1"/>
    <x v="3"/>
    <x v="0"/>
    <x v="2"/>
    <s v="Tunshuruco"/>
    <x v="2"/>
    <x v="1"/>
    <x v="2"/>
    <x v="2"/>
    <x v="2"/>
    <x v="2"/>
    <x v="2"/>
    <x v="1"/>
    <x v="2"/>
    <x v="2"/>
    <x v="3"/>
    <s v="SATISFECHO"/>
    <s v="SATISFECHO"/>
    <s v="SATISFECHO"/>
    <s v="SATISFECHO"/>
    <s v="SATISFECHO"/>
    <s v="SATISFECHO"/>
    <x v="0"/>
    <x v="2"/>
    <x v="2"/>
    <x v="2"/>
    <x v="2"/>
    <x v="1"/>
    <x v="2"/>
  </r>
  <r>
    <n v="162"/>
    <d v="2023-09-18T14:15:03"/>
    <d v="2023-09-18T14:18:37"/>
    <s v="rberrios@chinalco.com.pe"/>
    <s v="Ronald Berrios Rodriguez"/>
    <m/>
    <x v="3"/>
    <x v="2"/>
    <x v="1"/>
    <x v="3"/>
    <x v="3"/>
    <x v="2"/>
    <x v="0"/>
    <x v="0"/>
    <s v="Tunshuruco"/>
    <x v="0"/>
    <x v="1"/>
    <x v="2"/>
    <x v="2"/>
    <x v="0"/>
    <x v="0"/>
    <x v="0"/>
    <x v="0"/>
    <x v="3"/>
    <x v="0"/>
    <x v="0"/>
    <s v="MUY SATISFECHO"/>
    <s v="MUY SATISFECHO"/>
    <s v="MUY SATISFECHO"/>
    <s v="MUY SATISFECHO"/>
    <s v="SATISFECHO"/>
    <s v="SATISFECHO"/>
    <x v="3"/>
    <x v="3"/>
    <x v="0"/>
    <x v="0"/>
    <x v="0"/>
    <x v="3"/>
    <x v="0"/>
  </r>
  <r>
    <n v="163"/>
    <d v="2023-09-18T14:17:46"/>
    <d v="2023-09-18T14:19:06"/>
    <s v="ochanga@chinalco.com.pe"/>
    <s v="Oscar Changa Cam"/>
    <m/>
    <x v="3"/>
    <x v="2"/>
    <x v="3"/>
    <x v="1"/>
    <x v="3"/>
    <x v="2"/>
    <x v="2"/>
    <x v="2"/>
    <s v="Tunshuruco"/>
    <x v="0"/>
    <x v="0"/>
    <x v="0"/>
    <x v="0"/>
    <x v="0"/>
    <x v="0"/>
    <x v="0"/>
    <x v="0"/>
    <x v="3"/>
    <x v="0"/>
    <x v="0"/>
    <s v="MUY SATISFECHO"/>
    <s v="MUY SATISFECHO"/>
    <s v="MUY SATISFECHO"/>
    <s v="MUY SATISFECHO"/>
    <s v="MUY SATISFECHO"/>
    <s v="MUY SATISFECHO"/>
    <x v="2"/>
    <x v="0"/>
    <x v="0"/>
    <x v="0"/>
    <x v="0"/>
    <x v="0"/>
    <x v="0"/>
  </r>
  <r>
    <n v="164"/>
    <d v="2023-09-18T14:28:01"/>
    <d v="2023-09-18T14:29:44"/>
    <s v="dgutierrez@chinalco.com.pe"/>
    <s v="Diana Jessica Gutierrez Aguirre"/>
    <m/>
    <x v="3"/>
    <x v="3"/>
    <x v="1"/>
    <x v="3"/>
    <x v="1"/>
    <x v="2"/>
    <x v="2"/>
    <x v="0"/>
    <s v="Tunshuruco"/>
    <x v="0"/>
    <x v="1"/>
    <x v="2"/>
    <x v="2"/>
    <x v="2"/>
    <x v="2"/>
    <x v="2"/>
    <x v="0"/>
    <x v="3"/>
    <x v="1"/>
    <x v="0"/>
    <s v="INSATISFECHO"/>
    <s v="MUY SATISFECHO"/>
    <s v="SATISFECHO"/>
    <s v="INSATISFECHO"/>
    <s v="SATISFECHO"/>
    <s v="INSATISFECHO"/>
    <x v="0"/>
    <x v="2"/>
    <x v="2"/>
    <x v="2"/>
    <x v="2"/>
    <x v="1"/>
    <x v="2"/>
  </r>
  <r>
    <n v="165"/>
    <d v="2023-09-18T14:31:03"/>
    <d v="2023-09-18T14:32:32"/>
    <s v="drupay@chinalco.com.pe"/>
    <s v="Dann Rupay Ramirez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66"/>
    <d v="2023-09-18T14:32:01"/>
    <d v="2023-09-18T14:32:41"/>
    <s v="ybobadilla@chinalco.com.pe"/>
    <s v="Yosselyn Bobadilla Velasquez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67"/>
    <d v="2023-09-18T14:31:49"/>
    <d v="2023-09-18T14:34:24"/>
    <s v="rvenegas@chinalco.com.pe"/>
    <s v="Ronald Venegas Flores"/>
    <m/>
    <x v="1"/>
    <x v="1"/>
    <x v="2"/>
    <x v="3"/>
    <x v="1"/>
    <x v="0"/>
    <x v="3"/>
    <x v="0"/>
    <s v="Tuctu"/>
    <x v="0"/>
    <x v="0"/>
    <x v="0"/>
    <x v="0"/>
    <x v="1"/>
    <x v="1"/>
    <x v="0"/>
    <x v="0"/>
    <x v="3"/>
    <x v="0"/>
    <x v="0"/>
    <s v="INSATISFECHO"/>
    <s v="SATISFECHO"/>
    <s v="INSATISFECHO"/>
    <s v="SATISFECHO"/>
    <s v="INSATISFECHO"/>
    <s v="SATISFECHO"/>
    <x v="2"/>
    <x v="0"/>
    <x v="0"/>
    <x v="0"/>
    <x v="0"/>
    <x v="0"/>
    <x v="0"/>
  </r>
  <r>
    <n v="168"/>
    <d v="2023-09-18T14:31:22"/>
    <d v="2023-09-18T14:34:26"/>
    <s v="gcoyla@chinalco.com.pe"/>
    <s v="Gonzalo Coyla Corrales"/>
    <m/>
    <x v="3"/>
    <x v="3"/>
    <x v="1"/>
    <x v="3"/>
    <x v="1"/>
    <x v="3"/>
    <x v="2"/>
    <x v="0"/>
    <s v="Tunshuruco"/>
    <x v="1"/>
    <x v="0"/>
    <x v="0"/>
    <x v="0"/>
    <x v="0"/>
    <x v="0"/>
    <x v="0"/>
    <x v="2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69"/>
    <d v="2023-09-18T14:31:16"/>
    <d v="2023-09-18T14:35:52"/>
    <s v="gcalvo@chinalco.com.pe"/>
    <s v="Guillermo Calvo Zevallos"/>
    <m/>
    <x v="3"/>
    <x v="3"/>
    <x v="2"/>
    <x v="3"/>
    <x v="2"/>
    <x v="0"/>
    <x v="0"/>
    <x v="0"/>
    <s v="Tunshuruco"/>
    <x v="0"/>
    <x v="0"/>
    <x v="0"/>
    <x v="1"/>
    <x v="0"/>
    <x v="1"/>
    <x v="1"/>
    <x v="0"/>
    <x v="3"/>
    <x v="2"/>
    <x v="0"/>
    <s v="SATISFECHO"/>
    <s v="SATISFECHO"/>
    <s v="INSATISFECHO"/>
    <s v="INSATISFECHO"/>
    <s v="SATISFECHO"/>
    <s v="SATISFECHO"/>
    <x v="2"/>
    <x v="0"/>
    <x v="0"/>
    <x v="0"/>
    <x v="0"/>
    <x v="0"/>
    <x v="0"/>
  </r>
  <r>
    <n v="170"/>
    <d v="2023-09-18T14:32:08"/>
    <d v="2023-09-18T14:36:04"/>
    <s v="kmena@chinalco.com.pe"/>
    <s v="Karla Mena Salcedo"/>
    <m/>
    <x v="3"/>
    <x v="1"/>
    <x v="1"/>
    <x v="3"/>
    <x v="1"/>
    <x v="3"/>
    <x v="0"/>
    <x v="1"/>
    <s v="Tunshuruco"/>
    <x v="2"/>
    <x v="0"/>
    <x v="0"/>
    <x v="0"/>
    <x v="0"/>
    <x v="0"/>
    <x v="3"/>
    <x v="0"/>
    <x v="3"/>
    <x v="0"/>
    <x v="0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71"/>
    <d v="2023-09-18T14:36:51"/>
    <d v="2023-09-18T14:38:05"/>
    <s v="gbendezu@chinalco.com.pe"/>
    <s v="Gary Bendezu Choque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72"/>
    <d v="2023-09-18T14:37:09"/>
    <d v="2023-09-18T14:38:55"/>
    <s v="jsantamaria@chinalco.com.pe"/>
    <s v="Javier Santa Maria Gomez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73"/>
    <d v="2023-09-18T14:38:24"/>
    <d v="2023-09-18T14:39:35"/>
    <s v="aherrera@chinalco.com.pe"/>
    <s v="Andrea Herrera Gallegos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74"/>
    <d v="2023-09-18T14:36:33"/>
    <d v="2023-09-18T14:39:54"/>
    <s v="jramirez@chinalco.com.pe"/>
    <s v="Jorge Ramirez Blacido"/>
    <m/>
    <x v="2"/>
    <x v="3"/>
    <x v="1"/>
    <x v="3"/>
    <x v="1"/>
    <x v="3"/>
    <x v="0"/>
    <x v="0"/>
    <s v="Tunshuruco"/>
    <x v="2"/>
    <x v="1"/>
    <x v="2"/>
    <x v="2"/>
    <x v="2"/>
    <x v="2"/>
    <x v="2"/>
    <x v="1"/>
    <x v="3"/>
    <x v="2"/>
    <x v="0"/>
    <s v="SATISFECHO"/>
    <s v="SATISFECHO"/>
    <s v="MUY SATISFECHO"/>
    <s v="SATISFECHO"/>
    <s v="SATISFECHO"/>
    <s v="MUY SATISFECHO"/>
    <x v="2"/>
    <x v="0"/>
    <x v="0"/>
    <x v="2"/>
    <x v="2"/>
    <x v="1"/>
    <x v="2"/>
  </r>
  <r>
    <n v="175"/>
    <d v="2023-09-18T14:39:19"/>
    <d v="2023-09-18T14:41:03"/>
    <s v="jtorrejon@chinalco.com.pe"/>
    <s v="José Jesús Torrejón Zavaleta"/>
    <m/>
    <x v="1"/>
    <x v="3"/>
    <x v="1"/>
    <x v="3"/>
    <x v="1"/>
    <x v="3"/>
    <x v="0"/>
    <x v="3"/>
    <s v="Tunshuruco"/>
    <x v="0"/>
    <x v="0"/>
    <x v="0"/>
    <x v="0"/>
    <x v="0"/>
    <x v="0"/>
    <x v="0"/>
    <x v="0"/>
    <x v="3"/>
    <x v="1"/>
    <x v="1"/>
    <s v="SATISFECHO"/>
    <s v="SATISFECHO"/>
    <s v="MUY SATISFECHO"/>
    <s v="SATISFECHO"/>
    <s v="INSATISFECHO"/>
    <s v="SATISFECHO"/>
    <x v="2"/>
    <x v="0"/>
    <x v="0"/>
    <x v="0"/>
    <x v="0"/>
    <x v="0"/>
    <x v="0"/>
  </r>
  <r>
    <n v="176"/>
    <d v="2023-09-18T14:38:02"/>
    <d v="2023-09-18T14:41:39"/>
    <s v="pperez@chinalco.com.pe"/>
    <s v="Percy Perez Guerrero"/>
    <m/>
    <x v="3"/>
    <x v="1"/>
    <x v="2"/>
    <x v="3"/>
    <x v="2"/>
    <x v="3"/>
    <x v="3"/>
    <x v="0"/>
    <s v="Tunshuruco"/>
    <x v="0"/>
    <x v="1"/>
    <x v="2"/>
    <x v="1"/>
    <x v="1"/>
    <x v="0"/>
    <x v="0"/>
    <x v="2"/>
    <x v="3"/>
    <x v="0"/>
    <x v="3"/>
    <s v="MUY SATISFECHO"/>
    <s v="SATISFECHO"/>
    <s v="SATISFECHO"/>
    <s v="SATISFECHO"/>
    <s v="SATISFECHO"/>
    <s v="SATISFECHO"/>
    <x v="0"/>
    <x v="0"/>
    <x v="0"/>
    <x v="2"/>
    <x v="0"/>
    <x v="1"/>
    <x v="2"/>
  </r>
  <r>
    <n v="177"/>
    <d v="2023-09-18T14:40:15"/>
    <d v="2023-09-18T14:43:23"/>
    <s v="more@chinalco.com.pe"/>
    <s v="Misael Ore Quispe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MUY SATISFECHO"/>
    <s v="SATISFECHO"/>
    <s v="SATISFECHO"/>
    <s v="MUY SATISFECHO"/>
    <x v="2"/>
    <x v="0"/>
    <x v="0"/>
    <x v="0"/>
    <x v="0"/>
    <x v="1"/>
    <x v="0"/>
  </r>
  <r>
    <n v="178"/>
    <d v="2023-09-18T14:42:19"/>
    <d v="2023-09-18T14:44:34"/>
    <s v="kmamani@chinalco.com.pe"/>
    <s v="Kattia Mamani Caballero"/>
    <m/>
    <x v="3"/>
    <x v="3"/>
    <x v="1"/>
    <x v="3"/>
    <x v="1"/>
    <x v="3"/>
    <x v="2"/>
    <x v="0"/>
    <s v="Tunshuruco"/>
    <x v="0"/>
    <x v="0"/>
    <x v="0"/>
    <x v="0"/>
    <x v="0"/>
    <x v="0"/>
    <x v="0"/>
    <x v="0"/>
    <x v="0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79"/>
    <d v="2023-09-18T14:44:04"/>
    <d v="2023-09-18T14:47:58"/>
    <s v="jmontoya@chinalco.com.pe"/>
    <s v="Jonathan Montoya Rojas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80"/>
    <d v="2023-09-18T14:42:40"/>
    <d v="2023-09-18T14:48:41"/>
    <s v="Usr_alm04@chinalco.com.pe"/>
    <s v="Usr Alm04"/>
    <m/>
    <x v="1"/>
    <x v="0"/>
    <x v="0"/>
    <x v="2"/>
    <x v="0"/>
    <x v="1"/>
    <x v="1"/>
    <x v="1"/>
    <s v="Tuctu"/>
    <x v="0"/>
    <x v="0"/>
    <x v="0"/>
    <x v="0"/>
    <x v="0"/>
    <x v="0"/>
    <x v="0"/>
    <x v="2"/>
    <x v="3"/>
    <x v="1"/>
    <x v="1"/>
    <s v="INSATISFECHO"/>
    <s v="INSATISFECHO"/>
    <s v="MUY INSATISFECHO"/>
    <s v="MUY INSATISFECHO"/>
    <s v="MUY INSATISFECHO"/>
    <s v="MUY INSATISFECHO"/>
    <x v="2"/>
    <x v="0"/>
    <x v="0"/>
    <x v="0"/>
    <x v="3"/>
    <x v="0"/>
    <x v="0"/>
  </r>
  <r>
    <n v="181"/>
    <d v="2023-09-18T14:48:42"/>
    <d v="2023-09-18T14:51:45"/>
    <s v="wchaveza@chinalco.com.pe"/>
    <s v="Wilson Chavez Aliaga"/>
    <m/>
    <x v="3"/>
    <x v="3"/>
    <x v="1"/>
    <x v="3"/>
    <x v="1"/>
    <x v="3"/>
    <x v="0"/>
    <x v="0"/>
    <s v="Tunshuruco"/>
    <x v="0"/>
    <x v="0"/>
    <x v="2"/>
    <x v="0"/>
    <x v="0"/>
    <x v="0"/>
    <x v="0"/>
    <x v="1"/>
    <x v="2"/>
    <x v="0"/>
    <x v="3"/>
    <s v="SATISFECHO"/>
    <s v="SATISFECHO"/>
    <s v="SATISFECHO"/>
    <s v="SATISFECHO"/>
    <s v="SATISFECHO"/>
    <s v="SATISFECHO"/>
    <x v="2"/>
    <x v="0"/>
    <x v="0"/>
    <x v="0"/>
    <x v="0"/>
    <x v="0"/>
    <x v="0"/>
  </r>
  <r>
    <n v="182"/>
    <d v="2023-09-18T14:50:13"/>
    <d v="2023-09-18T14:52:39"/>
    <s v="jrojas@chinalco.com.pe"/>
    <s v="Jesus Rojas"/>
    <m/>
    <x v="2"/>
    <x v="3"/>
    <x v="1"/>
    <x v="3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83"/>
    <d v="2023-09-18T14:56:19"/>
    <d v="2023-09-18T14:58:44"/>
    <s v="rmaravi@chinalco.com.pe"/>
    <s v="Ricardo Maravi Benites"/>
    <m/>
    <x v="2"/>
    <x v="2"/>
    <x v="1"/>
    <x v="3"/>
    <x v="1"/>
    <x v="3"/>
    <x v="0"/>
    <x v="0"/>
    <s v="Tunshuruco"/>
    <x v="2"/>
    <x v="0"/>
    <x v="0"/>
    <x v="0"/>
    <x v="0"/>
    <x v="0"/>
    <x v="0"/>
    <x v="0"/>
    <x v="2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84"/>
    <d v="2023-09-18T15:02:18"/>
    <d v="2023-09-18T15:04:13"/>
    <s v="fvargas@chinalco.com.pe"/>
    <s v="d Vargas Navarrete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85"/>
    <d v="2023-09-18T15:08:57"/>
    <d v="2023-09-18T15:10:53"/>
    <s v="jarias@chinalco.com.pe"/>
    <s v="Julie Arias Loza"/>
    <m/>
    <x v="3"/>
    <x v="3"/>
    <x v="1"/>
    <x v="3"/>
    <x v="2"/>
    <x v="0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86"/>
    <d v="2023-09-18T15:10:05"/>
    <d v="2023-09-18T15:12:47"/>
    <s v="jvalero@chinalco.com.pe"/>
    <s v="Jussely Kathy Valero Galarza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1"/>
    <x v="1"/>
    <x v="0"/>
    <s v="SATISFECHO"/>
    <s v="SATISFECHO"/>
    <s v="SATISFECHO"/>
    <s v="SATISFECHO"/>
    <s v="SATISFECHO"/>
    <s v="SATISFECHO"/>
    <x v="2"/>
    <x v="2"/>
    <x v="2"/>
    <x v="2"/>
    <x v="3"/>
    <x v="1"/>
    <x v="2"/>
  </r>
  <r>
    <n v="187"/>
    <d v="2023-09-18T15:10:51"/>
    <d v="2023-09-18T15:12:50"/>
    <s v="jcerpa@chinalco.com.pe"/>
    <s v="Johnny Cerpa Gambarini"/>
    <m/>
    <x v="2"/>
    <x v="2"/>
    <x v="1"/>
    <x v="3"/>
    <x v="1"/>
    <x v="3"/>
    <x v="0"/>
    <x v="0"/>
    <s v="Tunshuruco"/>
    <x v="2"/>
    <x v="1"/>
    <x v="2"/>
    <x v="2"/>
    <x v="2"/>
    <x v="2"/>
    <x v="2"/>
    <x v="1"/>
    <x v="2"/>
    <x v="2"/>
    <x v="3"/>
    <s v="MUY SATISFECHO"/>
    <s v="SATISFECHO"/>
    <s v="MUY SATISFECHO"/>
    <s v="MUY SATISFECHO"/>
    <s v="MUY SATISFECHO"/>
    <s v="SATISFECHO"/>
    <x v="0"/>
    <x v="2"/>
    <x v="2"/>
    <x v="2"/>
    <x v="2"/>
    <x v="1"/>
    <x v="2"/>
  </r>
  <r>
    <n v="188"/>
    <d v="2023-09-18T14:59:49"/>
    <d v="2023-09-18T15:16:07"/>
    <s v="efernandezs@chinalco.com.pe"/>
    <s v="Edwin Fernandez Sandoval"/>
    <m/>
    <x v="3"/>
    <x v="3"/>
    <x v="1"/>
    <x v="3"/>
    <x v="1"/>
    <x v="3"/>
    <x v="0"/>
    <x v="3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1"/>
    <x v="0"/>
    <x v="0"/>
    <x v="0"/>
    <x v="0"/>
    <x v="0"/>
    <x v="0"/>
  </r>
  <r>
    <n v="189"/>
    <d v="2023-09-18T15:14:41"/>
    <d v="2023-09-18T15:16:40"/>
    <s v="jmalaga@chinalco.com.pe"/>
    <s v="Jair Malaga Coaguila"/>
    <m/>
    <x v="3"/>
    <x v="3"/>
    <x v="1"/>
    <x v="3"/>
    <x v="1"/>
    <x v="3"/>
    <x v="0"/>
    <x v="0"/>
    <s v="Truck Shop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90"/>
    <d v="2023-09-18T15:14:59"/>
    <d v="2023-09-18T15:16:52"/>
    <s v="hfernandez@chinalco.com.pe"/>
    <s v="Hans Fernandez Olivera"/>
    <m/>
    <x v="3"/>
    <x v="1"/>
    <x v="2"/>
    <x v="3"/>
    <x v="2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2"/>
  </r>
  <r>
    <n v="191"/>
    <d v="2023-09-18T15:14:37"/>
    <d v="2023-09-18T15:19:55"/>
    <s v="mreyes@chinalco.com.pe"/>
    <s v="Martha Reyes Gomez"/>
    <m/>
    <x v="3"/>
    <x v="2"/>
    <x v="1"/>
    <x v="3"/>
    <x v="2"/>
    <x v="2"/>
    <x v="0"/>
    <x v="0"/>
    <s v="Tunshuruco"/>
    <x v="2"/>
    <x v="1"/>
    <x v="2"/>
    <x v="2"/>
    <x v="0"/>
    <x v="0"/>
    <x v="2"/>
    <x v="1"/>
    <x v="3"/>
    <x v="0"/>
    <x v="1"/>
    <s v="INSATISFECHO"/>
    <s v="MUY SATISFECHO"/>
    <s v="MUY SATISFECHO"/>
    <s v="SATISFECHO"/>
    <s v="INSATISFECHO"/>
    <s v="MUY SATISFECHO"/>
    <x v="0"/>
    <x v="2"/>
    <x v="2"/>
    <x v="2"/>
    <x v="0"/>
    <x v="1"/>
    <x v="0"/>
  </r>
  <r>
    <n v="192"/>
    <d v="2023-09-18T15:14:57"/>
    <d v="2023-09-18T15:20:51"/>
    <s v="srodriguez@chinalco.com.pe"/>
    <s v="Sammy Rodriguez Vega"/>
    <m/>
    <x v="0"/>
    <x v="1"/>
    <x v="2"/>
    <x v="2"/>
    <x v="2"/>
    <x v="3"/>
    <x v="0"/>
    <x v="1"/>
    <s v="Tunshuruco"/>
    <x v="3"/>
    <x v="3"/>
    <x v="3"/>
    <x v="3"/>
    <x v="3"/>
    <x v="1"/>
    <x v="3"/>
    <x v="3"/>
    <x v="4"/>
    <x v="3"/>
    <x v="2"/>
    <s v="MUY INSATISFECHO"/>
    <s v="MUY INSATISFECHO"/>
    <s v="MUY INSATISFECHO"/>
    <s v="MUY INSATISFECHO"/>
    <s v="MUY INSATISFECHO"/>
    <s v="MUY INSATISFECHO"/>
    <x v="1"/>
    <x v="3"/>
    <x v="1"/>
    <x v="1"/>
    <x v="1"/>
    <x v="3"/>
    <x v="1"/>
  </r>
  <r>
    <n v="193"/>
    <d v="2023-09-18T15:16:35"/>
    <d v="2023-09-18T15:22:47"/>
    <s v="krosas@chinalco.com.pe"/>
    <s v="Kevin Rosas Rondon"/>
    <m/>
    <x v="3"/>
    <x v="2"/>
    <x v="3"/>
    <x v="1"/>
    <x v="3"/>
    <x v="2"/>
    <x v="2"/>
    <x v="2"/>
    <s v="Tunshuruco"/>
    <x v="2"/>
    <x v="1"/>
    <x v="2"/>
    <x v="2"/>
    <x v="2"/>
    <x v="2"/>
    <x v="2"/>
    <x v="1"/>
    <x v="0"/>
    <x v="4"/>
    <x v="4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194"/>
    <d v="2023-09-18T15:25:07"/>
    <d v="2023-09-18T15:26:36"/>
    <s v="rsandoval@chinalco.com.pe"/>
    <s v="Ramon Sandoval Noe"/>
    <m/>
    <x v="3"/>
    <x v="2"/>
    <x v="1"/>
    <x v="1"/>
    <x v="1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0"/>
  </r>
  <r>
    <n v="195"/>
    <d v="2023-09-18T15:27:27"/>
    <d v="2023-09-18T15:30:07"/>
    <s v="rbroncano@chinalco.com.pe"/>
    <s v="Roger Broncano Reyes"/>
    <m/>
    <x v="1"/>
    <x v="1"/>
    <x v="2"/>
    <x v="2"/>
    <x v="2"/>
    <x v="0"/>
    <x v="3"/>
    <x v="0"/>
    <s v="Truck Shop"/>
    <x v="0"/>
    <x v="0"/>
    <x v="1"/>
    <x v="0"/>
    <x v="0"/>
    <x v="1"/>
    <x v="0"/>
    <x v="0"/>
    <x v="3"/>
    <x v="0"/>
    <x v="0"/>
    <s v="INSATISFECHO"/>
    <s v="SATISFECHO"/>
    <s v="INSATISFECHO"/>
    <s v="INSATISFECHO"/>
    <s v="INSATISFECHO"/>
    <s v="INSATISFECHO"/>
    <x v="2"/>
    <x v="0"/>
    <x v="0"/>
    <x v="0"/>
    <x v="0"/>
    <x v="0"/>
    <x v="0"/>
  </r>
  <r>
    <n v="196"/>
    <d v="2023-09-18T15:30:48"/>
    <d v="2023-09-18T15:32:29"/>
    <s v="lchicoma@chinalco.com.pe"/>
    <s v="Luis Chicoma Campos"/>
    <m/>
    <x v="2"/>
    <x v="3"/>
    <x v="1"/>
    <x v="3"/>
    <x v="1"/>
    <x v="3"/>
    <x v="0"/>
    <x v="0"/>
    <s v="Tunshuruco"/>
    <x v="2"/>
    <x v="1"/>
    <x v="2"/>
    <x v="2"/>
    <x v="2"/>
    <x v="2"/>
    <x v="2"/>
    <x v="1"/>
    <x v="2"/>
    <x v="0"/>
    <x v="0"/>
    <s v="SATISFECHO"/>
    <s v="SATISFECHO"/>
    <s v="SATISFECHO"/>
    <s v="SATISFECHO"/>
    <s v="SATISFECHO"/>
    <s v="SATISFECHO"/>
    <x v="0"/>
    <x v="0"/>
    <x v="0"/>
    <x v="0"/>
    <x v="0"/>
    <x v="0"/>
    <x v="0"/>
  </r>
  <r>
    <n v="197"/>
    <d v="2023-09-18T15:32:58"/>
    <d v="2023-09-18T15:34:54"/>
    <s v="rflores@chinalco.com.pe"/>
    <s v="Ronald Flores Barron"/>
    <m/>
    <x v="3"/>
    <x v="3"/>
    <x v="1"/>
    <x v="3"/>
    <x v="1"/>
    <x v="3"/>
    <x v="0"/>
    <x v="0"/>
    <s v="Truck Shop"/>
    <x v="1"/>
    <x v="2"/>
    <x v="1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198"/>
    <d v="2023-09-18T15:31:45"/>
    <d v="2023-09-18T15:35:07"/>
    <s v="rseminario@chinalco.com.pe"/>
    <s v="Roberto Seminario Pacheco"/>
    <m/>
    <x v="3"/>
    <x v="3"/>
    <x v="1"/>
    <x v="1"/>
    <x v="1"/>
    <x v="2"/>
    <x v="2"/>
    <x v="2"/>
    <s v="Tunshuruco"/>
    <x v="2"/>
    <x v="0"/>
    <x v="0"/>
    <x v="2"/>
    <x v="2"/>
    <x v="0"/>
    <x v="0"/>
    <x v="1"/>
    <x v="3"/>
    <x v="0"/>
    <x v="0"/>
    <s v="SATISFECHO"/>
    <s v="SATISFECHO"/>
    <s v="MUY SATISFECHO"/>
    <s v="SATISFECHO"/>
    <s v="SATISFECHO"/>
    <s v="SATISFECHO"/>
    <x v="2"/>
    <x v="3"/>
    <x v="0"/>
    <x v="0"/>
    <x v="0"/>
    <x v="1"/>
    <x v="2"/>
  </r>
  <r>
    <n v="199"/>
    <d v="2023-09-18T15:41:42"/>
    <d v="2023-09-18T15:43:31"/>
    <s v="mriveral@chinalco.com.pe"/>
    <s v="Moises Rivera Lopez"/>
    <m/>
    <x v="2"/>
    <x v="2"/>
    <x v="1"/>
    <x v="1"/>
    <x v="1"/>
    <x v="2"/>
    <x v="2"/>
    <x v="0"/>
    <s v="Tunshuruco"/>
    <x v="0"/>
    <x v="1"/>
    <x v="2"/>
    <x v="2"/>
    <x v="2"/>
    <x v="2"/>
    <x v="2"/>
    <x v="1"/>
    <x v="3"/>
    <x v="0"/>
    <x v="3"/>
    <s v="MUY SATISFECHO"/>
    <s v="MUY SATISFECHO"/>
    <s v="MUY SATISFECHO"/>
    <s v="SATISFECHO"/>
    <s v="SATISFECHO"/>
    <s v="SATISFECHO"/>
    <x v="0"/>
    <x v="0"/>
    <x v="2"/>
    <x v="2"/>
    <x v="2"/>
    <x v="1"/>
    <x v="2"/>
  </r>
  <r>
    <n v="200"/>
    <d v="2023-09-18T15:44:42"/>
    <d v="2023-09-18T15:47:56"/>
    <s v="equintana@chinalco.com.pe"/>
    <s v="Emilio Quintana Ochoa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0"/>
    <x v="0"/>
    <s v="MUY SATISFECHO"/>
    <s v="MUY SATISFECHO"/>
    <s v="MUY SATISFECHO"/>
    <s v="MUY SATISFECHO"/>
    <s v="MUY SATISFECHO"/>
    <s v="MUY SATISFECHO"/>
    <x v="0"/>
    <x v="2"/>
    <x v="2"/>
    <x v="2"/>
    <x v="0"/>
    <x v="1"/>
    <x v="0"/>
  </r>
  <r>
    <n v="201"/>
    <d v="2023-09-18T15:10:53"/>
    <d v="2023-09-18T15:50:33"/>
    <s v="Pisla@chinalco.com.pe"/>
    <s v="Piero Isla Bazan"/>
    <m/>
    <x v="2"/>
    <x v="2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02"/>
    <d v="2023-09-18T16:23:30"/>
    <d v="2023-09-18T16:25:21"/>
    <s v="frosado@chinalco.com.pe"/>
    <s v="Franz Rosado Gonzales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03"/>
    <d v="2023-09-18T16:25:33"/>
    <d v="2023-09-18T16:30:44"/>
    <s v="amendozam@chinalco.com.pe"/>
    <s v="Anthony Gabriel Mendoza Mendoza"/>
    <m/>
    <x v="2"/>
    <x v="2"/>
    <x v="3"/>
    <x v="1"/>
    <x v="3"/>
    <x v="3"/>
    <x v="0"/>
    <x v="0"/>
    <s v="Tunshuruco"/>
    <x v="2"/>
    <x v="1"/>
    <x v="2"/>
    <x v="2"/>
    <x v="2"/>
    <x v="2"/>
    <x v="2"/>
    <x v="2"/>
    <x v="2"/>
    <x v="2"/>
    <x v="3"/>
    <s v="MUY SATISFECHO"/>
    <s v="MUY SATISFECHO"/>
    <s v="MUY SATISFECHO"/>
    <s v="MUY SATISFECHO"/>
    <s v="MUY SATISFECHO"/>
    <s v="MUY SATISFECHO"/>
    <x v="3"/>
    <x v="2"/>
    <x v="2"/>
    <x v="0"/>
    <x v="1"/>
    <x v="0"/>
    <x v="2"/>
  </r>
  <r>
    <n v="204"/>
    <d v="2023-09-18T16:36:35"/>
    <d v="2023-09-18T16:38:48"/>
    <s v="ngarcia@chinalco.com.pe"/>
    <s v="Nora Garcia Gallegos"/>
    <m/>
    <x v="3"/>
    <x v="3"/>
    <x v="1"/>
    <x v="3"/>
    <x v="1"/>
    <x v="3"/>
    <x v="0"/>
    <x v="0"/>
    <s v="Tunshuruco"/>
    <x v="1"/>
    <x v="3"/>
    <x v="3"/>
    <x v="1"/>
    <x v="1"/>
    <x v="0"/>
    <x v="0"/>
    <x v="1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05"/>
    <d v="2023-09-18T16:38:34"/>
    <d v="2023-09-18T16:40:43"/>
    <s v="rcardenas@chinalco.com.pe"/>
    <s v="Rai Angel Cárdenas Palacios"/>
    <m/>
    <x v="1"/>
    <x v="1"/>
    <x v="2"/>
    <x v="0"/>
    <x v="2"/>
    <x v="0"/>
    <x v="0"/>
    <x v="0"/>
    <s v="Tunshuruco"/>
    <x v="1"/>
    <x v="1"/>
    <x v="2"/>
    <x v="2"/>
    <x v="0"/>
    <x v="0"/>
    <x v="0"/>
    <x v="3"/>
    <x v="1"/>
    <x v="1"/>
    <x v="0"/>
    <s v="INSATISFECHO"/>
    <s v="SATISFECHO"/>
    <s v="INSATISFECHO"/>
    <s v="INSATISFECHO"/>
    <s v="INSATISFECHO"/>
    <s v="SATISFECHO"/>
    <x v="0"/>
    <x v="2"/>
    <x v="2"/>
    <x v="2"/>
    <x v="1"/>
    <x v="1"/>
    <x v="2"/>
  </r>
  <r>
    <n v="206"/>
    <d v="2023-09-18T16:44:28"/>
    <d v="2023-09-18T16:51:26"/>
    <s v="nsolano@chinalco.com.pe"/>
    <s v="Nicol Antuane Solano Honorio"/>
    <m/>
    <x v="3"/>
    <x v="1"/>
    <x v="0"/>
    <x v="3"/>
    <x v="1"/>
    <x v="3"/>
    <x v="3"/>
    <x v="3"/>
    <s v="Truck Shop"/>
    <x v="0"/>
    <x v="0"/>
    <x v="0"/>
    <x v="2"/>
    <x v="2"/>
    <x v="1"/>
    <x v="2"/>
    <x v="3"/>
    <x v="0"/>
    <x v="2"/>
    <x v="3"/>
    <s v="SATISFECHO"/>
    <s v="SATISFECHO"/>
    <s v="INSATISFECHO"/>
    <s v="SATISFECHO"/>
    <s v="SATISFECHO"/>
    <s v="SATISFECHO"/>
    <x v="0"/>
    <x v="2"/>
    <x v="3"/>
    <x v="0"/>
    <x v="2"/>
    <x v="1"/>
    <x v="0"/>
  </r>
  <r>
    <n v="207"/>
    <d v="2023-09-18T16:11:10"/>
    <d v="2023-09-18T16:58:16"/>
    <s v="mpoma@chinalco.com.pe"/>
    <s v="Mario Poma Vargas"/>
    <m/>
    <x v="3"/>
    <x v="3"/>
    <x v="2"/>
    <x v="2"/>
    <x v="1"/>
    <x v="3"/>
    <x v="3"/>
    <x v="0"/>
    <s v="Truck Shop"/>
    <x v="0"/>
    <x v="0"/>
    <x v="1"/>
    <x v="0"/>
    <x v="0"/>
    <x v="1"/>
    <x v="0"/>
    <x v="0"/>
    <x v="3"/>
    <x v="0"/>
    <x v="1"/>
    <s v="INSATISFECHO"/>
    <s v="SATISFECHO"/>
    <s v="SATISFECHO"/>
    <s v="SATISFECHO"/>
    <s v="INSATISFECHO"/>
    <s v="SATISFECHO"/>
    <x v="2"/>
    <x v="0"/>
    <x v="0"/>
    <x v="0"/>
    <x v="0"/>
    <x v="3"/>
    <x v="3"/>
  </r>
  <r>
    <n v="208"/>
    <d v="2023-09-18T17:00:54"/>
    <d v="2023-09-18T17:03:47"/>
    <s v="jvasquez@chinalco.com.pe"/>
    <s v="Jose Vasquez Haro"/>
    <m/>
    <x v="2"/>
    <x v="2"/>
    <x v="3"/>
    <x v="1"/>
    <x v="3"/>
    <x v="3"/>
    <x v="2"/>
    <x v="2"/>
    <s v="Tunshuruco"/>
    <x v="2"/>
    <x v="1"/>
    <x v="2"/>
    <x v="2"/>
    <x v="2"/>
    <x v="0"/>
    <x v="0"/>
    <x v="1"/>
    <x v="2"/>
    <x v="2"/>
    <x v="3"/>
    <s v="SATISFECHO"/>
    <s v="MUY SATISFECHO"/>
    <s v="SATISFECHO"/>
    <s v="SATISFECHO"/>
    <s v="MUY SATISFECHO"/>
    <s v="SATISFECHO"/>
    <x v="0"/>
    <x v="2"/>
    <x v="0"/>
    <x v="2"/>
    <x v="0"/>
    <x v="1"/>
    <x v="0"/>
  </r>
  <r>
    <n v="209"/>
    <d v="2023-09-18T17:16:32"/>
    <d v="2023-09-18T17:18:50"/>
    <s v="jlarosa@chinalco.com.pe"/>
    <s v="Javier La Rosa Hidalgo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10"/>
    <d v="2023-09-18T17:34:11"/>
    <d v="2023-09-18T17:36:14"/>
    <s v="ajunco@chinalco.com.pe"/>
    <s v="Alfredo Junco Quillo"/>
    <m/>
    <x v="1"/>
    <x v="1"/>
    <x v="0"/>
    <x v="3"/>
    <x v="2"/>
    <x v="0"/>
    <x v="2"/>
    <x v="2"/>
    <s v="Carhuacoto"/>
    <x v="1"/>
    <x v="1"/>
    <x v="2"/>
    <x v="2"/>
    <x v="2"/>
    <x v="2"/>
    <x v="0"/>
    <x v="3"/>
    <x v="2"/>
    <x v="0"/>
    <x v="0"/>
    <s v="SATISFECHO"/>
    <s v="SATISFECHO"/>
    <s v="INSATISFECHO"/>
    <s v="MUY INSATISFECHO"/>
    <s v="INSATISFECHO"/>
    <s v="SATISFECHO"/>
    <x v="0"/>
    <x v="2"/>
    <x v="2"/>
    <x v="2"/>
    <x v="2"/>
    <x v="1"/>
    <x v="2"/>
  </r>
  <r>
    <n v="211"/>
    <d v="2023-09-18T17:36:57"/>
    <d v="2023-09-18T17:38:34"/>
    <s v="cparisaca@chinalco.com.pe"/>
    <s v="Cesar Parisaca Valdez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12"/>
    <d v="2023-09-18T17:43:35"/>
    <d v="2023-09-18T17:45:51"/>
    <s v="jluque@chinalco.com.pe"/>
    <s v="Jose Luque Medina"/>
    <m/>
    <x v="2"/>
    <x v="2"/>
    <x v="1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13"/>
    <d v="2023-09-18T18:12:28"/>
    <d v="2023-09-18T18:37:41"/>
    <s v="mamaya@chinalco.com.pe"/>
    <s v="Marcos Felix Amaya Ayala"/>
    <m/>
    <x v="3"/>
    <x v="3"/>
    <x v="1"/>
    <x v="3"/>
    <x v="2"/>
    <x v="0"/>
    <x v="0"/>
    <x v="3"/>
    <s v="Tunshuruco"/>
    <x v="0"/>
    <x v="2"/>
    <x v="1"/>
    <x v="1"/>
    <x v="1"/>
    <x v="0"/>
    <x v="0"/>
    <x v="0"/>
    <x v="3"/>
    <x v="1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14"/>
    <d v="2023-09-18T21:21:20"/>
    <d v="2023-09-18T21:22:39"/>
    <s v="rguzman@chinalco.com.pe"/>
    <s v="Ronald Guzman Garcia"/>
    <m/>
    <x v="1"/>
    <x v="1"/>
    <x v="2"/>
    <x v="3"/>
    <x v="2"/>
    <x v="0"/>
    <x v="3"/>
    <x v="0"/>
    <s v="Carhuacoto"/>
    <x v="1"/>
    <x v="0"/>
    <x v="1"/>
    <x v="1"/>
    <x v="1"/>
    <x v="1"/>
    <x v="1"/>
    <x v="2"/>
    <x v="1"/>
    <x v="1"/>
    <x v="1"/>
    <s v="INSATISFECHO"/>
    <s v="INSATISFECHO"/>
    <s v="INSATISFECHO"/>
    <s v="INSATISFECHO"/>
    <s v="INSATISFECHO"/>
    <s v="INSATISFECHO"/>
    <x v="2"/>
    <x v="0"/>
    <x v="0"/>
    <x v="0"/>
    <x v="0"/>
    <x v="0"/>
    <x v="0"/>
  </r>
  <r>
    <n v="215"/>
    <d v="2023-09-19T05:55:58"/>
    <d v="2023-09-19T05:58:50"/>
    <s v="cgutierrez@chinalco.com.pe"/>
    <s v="Carlos Gutierrez Corzo"/>
    <m/>
    <x v="2"/>
    <x v="2"/>
    <x v="1"/>
    <x v="1"/>
    <x v="3"/>
    <x v="2"/>
    <x v="2"/>
    <x v="2"/>
    <s v="Tunshuruco"/>
    <x v="2"/>
    <x v="1"/>
    <x v="2"/>
    <x v="2"/>
    <x v="2"/>
    <x v="2"/>
    <x v="2"/>
    <x v="1"/>
    <x v="2"/>
    <x v="2"/>
    <x v="3"/>
    <s v="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16"/>
    <d v="2023-09-19T07:25:43"/>
    <d v="2023-09-19T07:27:10"/>
    <s v="ncahuana@chinalco.com.pe"/>
    <s v="Nestor Cahuana Ordono"/>
    <m/>
    <x v="3"/>
    <x v="1"/>
    <x v="1"/>
    <x v="3"/>
    <x v="2"/>
    <x v="1"/>
    <x v="0"/>
    <x v="0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17"/>
    <d v="2023-09-19T08:35:54"/>
    <d v="2023-09-19T08:38:42"/>
    <s v="fguillen@chinalco.com.pe"/>
    <s v="Fernando Guillen Portugal"/>
    <m/>
    <x v="2"/>
    <x v="3"/>
    <x v="1"/>
    <x v="3"/>
    <x v="1"/>
    <x v="3"/>
    <x v="0"/>
    <x v="0"/>
    <s v="Tunshuruco"/>
    <x v="0"/>
    <x v="0"/>
    <x v="0"/>
    <x v="0"/>
    <x v="0"/>
    <x v="0"/>
    <x v="0"/>
    <x v="0"/>
    <x v="2"/>
    <x v="0"/>
    <x v="0"/>
    <s v="SATISFECHO"/>
    <s v="SATISFECHO"/>
    <s v="MUY SATISFECHO"/>
    <s v="SATISFECHO"/>
    <s v="SATISFECHO"/>
    <s v="SATISFECHO"/>
    <x v="2"/>
    <x v="0"/>
    <x v="0"/>
    <x v="0"/>
    <x v="0"/>
    <x v="0"/>
    <x v="0"/>
  </r>
  <r>
    <n v="218"/>
    <d v="2023-09-19T08:38:17"/>
    <d v="2023-09-19T09:34:17"/>
    <s v="crojasb@chinalco.com.pe"/>
    <s v="Christian Manuel Rojas Bazán"/>
    <m/>
    <x v="3"/>
    <x v="3"/>
    <x v="1"/>
    <x v="2"/>
    <x v="1"/>
    <x v="0"/>
    <x v="0"/>
    <x v="0"/>
    <s v="Tunshuruco"/>
    <x v="0"/>
    <x v="0"/>
    <x v="0"/>
    <x v="2"/>
    <x v="2"/>
    <x v="2"/>
    <x v="0"/>
    <x v="0"/>
    <x v="3"/>
    <x v="0"/>
    <x v="0"/>
    <s v="SATISFECHO"/>
    <s v="MUY SATISFECHO"/>
    <s v="SATISFECHO"/>
    <s v="MUY SATISFECHO"/>
    <s v="MUY SATISFECHO"/>
    <s v="MUY SATISFECHO"/>
    <x v="0"/>
    <x v="2"/>
    <x v="0"/>
    <x v="0"/>
    <x v="0"/>
    <x v="1"/>
    <x v="2"/>
  </r>
  <r>
    <n v="219"/>
    <d v="2023-09-18T15:34:07"/>
    <d v="2023-09-19T11:01:34"/>
    <s v="mcondori@chinalco.com.pe"/>
    <s v="Martin Condori Figueroa"/>
    <m/>
    <x v="3"/>
    <x v="3"/>
    <x v="1"/>
    <x v="2"/>
    <x v="1"/>
    <x v="3"/>
    <x v="0"/>
    <x v="0"/>
    <s v="Tunshuruco"/>
    <x v="2"/>
    <x v="1"/>
    <x v="0"/>
    <x v="2"/>
    <x v="2"/>
    <x v="2"/>
    <x v="2"/>
    <x v="1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20"/>
    <d v="2023-09-19T13:17:33"/>
    <d v="2023-09-19T13:20:12"/>
    <s v="mbarreto@chinalco.com.pe"/>
    <s v="Miguel Barreto Monroy"/>
    <m/>
    <x v="2"/>
    <x v="2"/>
    <x v="1"/>
    <x v="3"/>
    <x v="1"/>
    <x v="2"/>
    <x v="2"/>
    <x v="0"/>
    <s v="Tunshuruco"/>
    <x v="2"/>
    <x v="1"/>
    <x v="2"/>
    <x v="2"/>
    <x v="2"/>
    <x v="0"/>
    <x v="0"/>
    <x v="1"/>
    <x v="3"/>
    <x v="0"/>
    <x v="0"/>
    <s v="SATISFECHO"/>
    <s v="MUY SATISFECHO"/>
    <s v="MUY SATISFECHO"/>
    <s v="MUY SATISFECHO"/>
    <s v="MUY SATISFECHO"/>
    <s v="MUY SATISFECHO"/>
    <x v="0"/>
    <x v="2"/>
    <x v="2"/>
    <x v="3"/>
    <x v="2"/>
    <x v="1"/>
    <x v="0"/>
  </r>
  <r>
    <n v="221"/>
    <d v="2023-09-19T13:47:45"/>
    <d v="2023-09-19T13:50:28"/>
    <s v="jmendozab@chinalco.com.pe"/>
    <s v="Judith Mendoza Bonifacio"/>
    <m/>
    <x v="2"/>
    <x v="2"/>
    <x v="1"/>
    <x v="1"/>
    <x v="3"/>
    <x v="2"/>
    <x v="2"/>
    <x v="2"/>
    <s v="Carhuacot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22"/>
    <d v="2023-09-19T21:14:06"/>
    <d v="2023-09-19T21:19:34"/>
    <s v="jcastro@chinalco.com.pe"/>
    <s v="Jair Wilfredo Castro Reyes"/>
    <m/>
    <x v="3"/>
    <x v="1"/>
    <x v="2"/>
    <x v="2"/>
    <x v="2"/>
    <x v="3"/>
    <x v="0"/>
    <x v="0"/>
    <s v="Tunshuruco"/>
    <x v="0"/>
    <x v="0"/>
    <x v="0"/>
    <x v="0"/>
    <x v="0"/>
    <x v="0"/>
    <x v="0"/>
    <x v="2"/>
    <x v="0"/>
    <x v="4"/>
    <x v="4"/>
    <s v="INSATISFECHO"/>
    <s v="SATISFECHO"/>
    <s v="SATISFECHO"/>
    <s v="SATISFECHO"/>
    <s v="SATISFECHO"/>
    <s v="SATISFECHO"/>
    <x v="2"/>
    <x v="0"/>
    <x v="0"/>
    <x v="0"/>
    <x v="3"/>
    <x v="0"/>
    <x v="0"/>
  </r>
  <r>
    <n v="223"/>
    <d v="2023-09-23T18:25:50"/>
    <d v="2023-09-23T18:27:18"/>
    <s v="kherrera@chinalco.com.pe"/>
    <s v="Karla Herrera Salas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24"/>
    <d v="2023-09-23T18:25:50"/>
    <d v="2023-09-23T18:29:13"/>
    <s v="hhuanambal@chinalco.com.pe"/>
    <s v="Hector Huanambal Castillo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25"/>
    <d v="2023-09-23T19:06:58"/>
    <d v="2023-09-23T19:08:33"/>
    <s v="jjuandedios@chinalco.com.pe"/>
    <s v="Jenrri Juan De Dios Ponce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26"/>
    <d v="2023-09-23T19:06:20"/>
    <d v="2023-09-23T19:09:44"/>
    <s v="hacuna@chinalco.com.pe"/>
    <s v="Hebert Acuna Olarte"/>
    <m/>
    <x v="2"/>
    <x v="2"/>
    <x v="3"/>
    <x v="1"/>
    <x v="3"/>
    <x v="2"/>
    <x v="2"/>
    <x v="2"/>
    <s v="Carhuacoto"/>
    <x v="2"/>
    <x v="1"/>
    <x v="2"/>
    <x v="2"/>
    <x v="2"/>
    <x v="2"/>
    <x v="2"/>
    <x v="1"/>
    <x v="3"/>
    <x v="0"/>
    <x v="3"/>
    <s v="MUY SATISFECHO"/>
    <s v="MUY SATISFECHO"/>
    <s v="MUY SATISFECHO"/>
    <s v="MUY SATISFECHO"/>
    <s v="MUY SATISFECHO"/>
    <s v="MUY SATISFECHO"/>
    <x v="0"/>
    <x v="2"/>
    <x v="2"/>
    <x v="2"/>
    <x v="0"/>
    <x v="1"/>
    <x v="2"/>
  </r>
  <r>
    <n v="227"/>
    <d v="2023-09-23T19:13:17"/>
    <d v="2023-09-23T19:16:19"/>
    <s v="yramirez@chinalco.com.pe"/>
    <s v="Socorro Ramirez Alva"/>
    <m/>
    <x v="2"/>
    <x v="2"/>
    <x v="1"/>
    <x v="3"/>
    <x v="3"/>
    <x v="2"/>
    <x v="0"/>
    <x v="2"/>
    <s v="Tunshuruco"/>
    <x v="2"/>
    <x v="0"/>
    <x v="2"/>
    <x v="2"/>
    <x v="2"/>
    <x v="0"/>
    <x v="2"/>
    <x v="0"/>
    <x v="2"/>
    <x v="2"/>
    <x v="3"/>
    <s v="SATISFECHO"/>
    <s v="SATISFECHO"/>
    <s v="SATISFECHO"/>
    <s v="SATISFECHO"/>
    <s v="MUY SATISFECHO"/>
    <s v="SATISFECHO"/>
    <x v="2"/>
    <x v="2"/>
    <x v="0"/>
    <x v="0"/>
    <x v="0"/>
    <x v="0"/>
    <x v="0"/>
  </r>
  <r>
    <n v="228"/>
    <d v="2023-09-23T19:22:05"/>
    <d v="2023-09-23T19:23:16"/>
    <s v="jarana@chinalco.com.pe"/>
    <s v="Javier Arana Castañeda"/>
    <m/>
    <x v="2"/>
    <x v="2"/>
    <x v="3"/>
    <x v="1"/>
    <x v="3"/>
    <x v="2"/>
    <x v="2"/>
    <x v="2"/>
    <s v="Truck Shop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2"/>
    <x v="2"/>
    <x v="2"/>
    <x v="2"/>
    <x v="2"/>
    <x v="0"/>
    <x v="0"/>
  </r>
  <r>
    <n v="229"/>
    <d v="2023-09-23T19:22:47"/>
    <d v="2023-09-23T19:25:57"/>
    <s v="fquinde@chinalco.com.pe"/>
    <s v="Fabian Quinde Hernandez"/>
    <m/>
    <x v="2"/>
    <x v="2"/>
    <x v="3"/>
    <x v="1"/>
    <x v="1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1"/>
    <x v="0"/>
    <x v="1"/>
    <x v="0"/>
    <x v="0"/>
    <x v="0"/>
    <x v="0"/>
  </r>
  <r>
    <n v="230"/>
    <d v="2023-09-23T19:32:18"/>
    <d v="2023-09-23T19:33:38"/>
    <s v="murbano@chinalco.com.pe"/>
    <s v="Manuel Urbano Cornejo"/>
    <m/>
    <x v="0"/>
    <x v="0"/>
    <x v="0"/>
    <x v="0"/>
    <x v="0"/>
    <x v="1"/>
    <x v="1"/>
    <x v="1"/>
    <s v="Tuctu"/>
    <x v="1"/>
    <x v="2"/>
    <x v="1"/>
    <x v="1"/>
    <x v="1"/>
    <x v="1"/>
    <x v="1"/>
    <x v="2"/>
    <x v="1"/>
    <x v="3"/>
    <x v="2"/>
    <s v="MUY INSATISFECHO"/>
    <s v="MUY INSATISFECHO"/>
    <s v="MUY INSATISFECHO"/>
    <s v="MUY INSATISFECHO"/>
    <s v="MUY INSATISFECHO"/>
    <s v="MUY INSATISFECHO"/>
    <x v="3"/>
    <x v="1"/>
    <x v="1"/>
    <x v="1"/>
    <x v="1"/>
    <x v="2"/>
    <x v="1"/>
  </r>
  <r>
    <n v="231"/>
    <d v="2023-09-23T19:50:56"/>
    <d v="2023-09-23T19:55:05"/>
    <s v="barce@chinalco.com.pe"/>
    <s v="Bryan Arce Chilon"/>
    <m/>
    <x v="1"/>
    <x v="0"/>
    <x v="0"/>
    <x v="2"/>
    <x v="0"/>
    <x v="3"/>
    <x v="0"/>
    <x v="0"/>
    <s v="Tunshuruco"/>
    <x v="1"/>
    <x v="3"/>
    <x v="3"/>
    <x v="1"/>
    <x v="1"/>
    <x v="3"/>
    <x v="1"/>
    <x v="3"/>
    <x v="3"/>
    <x v="3"/>
    <x v="1"/>
    <s v="INSATISFECHO"/>
    <s v="MUY SATISFECHO"/>
    <s v="MUY SATISFECHO"/>
    <s v="MUY SATISFECHO"/>
    <s v="MUY SATISFECHO"/>
    <s v="MUY SATISFECHO"/>
    <x v="2"/>
    <x v="0"/>
    <x v="0"/>
    <x v="0"/>
    <x v="0"/>
    <x v="0"/>
    <x v="0"/>
  </r>
  <r>
    <n v="232"/>
    <d v="2023-09-23T21:45:17"/>
    <d v="2023-09-23T21:47:42"/>
    <s v="avaldiviah@chinalco.com.pe"/>
    <s v="Aristides Valdivia Herrera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33"/>
    <d v="2023-09-24T04:11:33"/>
    <d v="2023-09-24T04:14:24"/>
    <s v="mcasimiro@chinalco.com.pe"/>
    <s v="Michael Casimiro Echevarria"/>
    <m/>
    <x v="3"/>
    <x v="1"/>
    <x v="2"/>
    <x v="3"/>
    <x v="1"/>
    <x v="3"/>
    <x v="0"/>
    <x v="0"/>
    <s v="Tuctu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34"/>
    <d v="2023-09-24T05:56:53"/>
    <d v="2023-09-24T06:00:17"/>
    <s v="carrayan@chinalco.com.pe"/>
    <s v="Carlos Arrayan Medina"/>
    <m/>
    <x v="2"/>
    <x v="2"/>
    <x v="1"/>
    <x v="1"/>
    <x v="3"/>
    <x v="2"/>
    <x v="2"/>
    <x v="2"/>
    <s v="Truck Shop"/>
    <x v="2"/>
    <x v="0"/>
    <x v="2"/>
    <x v="2"/>
    <x v="2"/>
    <x v="2"/>
    <x v="2"/>
    <x v="1"/>
    <x v="2"/>
    <x v="0"/>
    <x v="0"/>
    <s v="SATISFECHO"/>
    <s v="MUY SATISFECHO"/>
    <s v="MUY SATISFECHO"/>
    <s v="MUY SATISFECHO"/>
    <s v="SATISFECHO"/>
    <s v="MUY SATISFECHO"/>
    <x v="0"/>
    <x v="2"/>
    <x v="2"/>
    <x v="2"/>
    <x v="0"/>
    <x v="1"/>
    <x v="2"/>
  </r>
  <r>
    <n v="235"/>
    <d v="2023-09-24T06:40:29"/>
    <d v="2023-09-24T06:43:47"/>
    <s v="hpantoja@chinalco.com.pe"/>
    <s v="Henrry Pantoja Lazaro"/>
    <m/>
    <x v="3"/>
    <x v="3"/>
    <x v="1"/>
    <x v="3"/>
    <x v="1"/>
    <x v="3"/>
    <x v="0"/>
    <x v="0"/>
    <s v="Tunshuruco"/>
    <x v="2"/>
    <x v="1"/>
    <x v="2"/>
    <x v="2"/>
    <x v="2"/>
    <x v="2"/>
    <x v="2"/>
    <x v="1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36"/>
    <d v="2023-09-24T06:38:36"/>
    <d v="2023-09-24T06:44:50"/>
    <s v="rsalazar@chinalco.com.pe"/>
    <s v="Roberto Salazar Ramirez"/>
    <m/>
    <x v="3"/>
    <x v="3"/>
    <x v="1"/>
    <x v="1"/>
    <x v="3"/>
    <x v="2"/>
    <x v="2"/>
    <x v="2"/>
    <s v="Truck Shop"/>
    <x v="2"/>
    <x v="1"/>
    <x v="2"/>
    <x v="2"/>
    <x v="2"/>
    <x v="2"/>
    <x v="2"/>
    <x v="0"/>
    <x v="2"/>
    <x v="2"/>
    <x v="3"/>
    <s v="SATISFECHO"/>
    <s v="MUY SATISFECHO"/>
    <s v="MUY SATISFECHO"/>
    <s v="MUY SATISFECHO"/>
    <s v="MUY SATISFECHO"/>
    <s v="MUY SATISFECHO"/>
    <x v="1"/>
    <x v="0"/>
    <x v="0"/>
    <x v="0"/>
    <x v="0"/>
    <x v="0"/>
    <x v="0"/>
  </r>
  <r>
    <n v="237"/>
    <d v="2023-09-24T07:11:41"/>
    <d v="2023-09-24T07:14:10"/>
    <s v="cnunez@chinalco.com.pe"/>
    <s v="Carlos Nuñez Cordero"/>
    <m/>
    <x v="3"/>
    <x v="1"/>
    <x v="2"/>
    <x v="2"/>
    <x v="1"/>
    <x v="3"/>
    <x v="0"/>
    <x v="0"/>
    <s v="Tunshuruco"/>
    <x v="0"/>
    <x v="1"/>
    <x v="2"/>
    <x v="2"/>
    <x v="2"/>
    <x v="2"/>
    <x v="2"/>
    <x v="0"/>
    <x v="3"/>
    <x v="0"/>
    <x v="0"/>
    <s v="SATISFECHO"/>
    <s v="SATISFECHO"/>
    <s v="SATISFECHO"/>
    <s v="SATISFECHO"/>
    <s v="SATISFECHO"/>
    <s v="SATISFECHO"/>
    <x v="2"/>
    <x v="0"/>
    <x v="2"/>
    <x v="0"/>
    <x v="0"/>
    <x v="1"/>
    <x v="0"/>
  </r>
  <r>
    <n v="238"/>
    <d v="2023-09-24T07:02:03"/>
    <d v="2023-09-24T07:14:27"/>
    <s v="hmoncada@chinalco.com.pe"/>
    <s v="Hypatia Moncada Zenteno"/>
    <m/>
    <x v="0"/>
    <x v="0"/>
    <x v="1"/>
    <x v="3"/>
    <x v="1"/>
    <x v="3"/>
    <x v="0"/>
    <x v="0"/>
    <s v="Tunshuruco"/>
    <x v="2"/>
    <x v="1"/>
    <x v="2"/>
    <x v="1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39"/>
    <d v="2023-09-24T07:17:42"/>
    <d v="2023-09-24T07:23:28"/>
    <s v="vmayta@chinalco.com.pe"/>
    <s v="Vladimir Mayta Caceres"/>
    <m/>
    <x v="3"/>
    <x v="3"/>
    <x v="1"/>
    <x v="3"/>
    <x v="1"/>
    <x v="0"/>
    <x v="0"/>
    <x v="0"/>
    <s v="Tunshuruco"/>
    <x v="0"/>
    <x v="0"/>
    <x v="0"/>
    <x v="0"/>
    <x v="0"/>
    <x v="0"/>
    <x v="0"/>
    <x v="0"/>
    <x v="3"/>
    <x v="0"/>
    <x v="0"/>
    <s v="SATISFECHO"/>
    <s v="MUY SATISFECHO"/>
    <s v="INSATISFECHO"/>
    <s v="INSATISFECHO"/>
    <s v="INSATISFECHO"/>
    <s v="SATISFECHO"/>
    <x v="2"/>
    <x v="0"/>
    <x v="0"/>
    <x v="0"/>
    <x v="0"/>
    <x v="0"/>
    <x v="0"/>
  </r>
  <r>
    <n v="240"/>
    <d v="2023-09-24T07:26:08"/>
    <d v="2023-09-24T07:28:23"/>
    <s v="gaybar@chinalco.com.pe"/>
    <s v="Gedeon Aybar Cordero"/>
    <m/>
    <x v="3"/>
    <x v="3"/>
    <x v="1"/>
    <x v="3"/>
    <x v="1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41"/>
    <d v="2023-09-24T07:24:57"/>
    <d v="2023-09-24T07:29:23"/>
    <s v="jcerron@chinalco.com.pe"/>
    <s v="Juan Cerron Casas"/>
    <m/>
    <x v="1"/>
    <x v="1"/>
    <x v="0"/>
    <x v="3"/>
    <x v="0"/>
    <x v="1"/>
    <x v="3"/>
    <x v="1"/>
    <s v="Tunshuruco"/>
    <x v="1"/>
    <x v="0"/>
    <x v="3"/>
    <x v="1"/>
    <x v="0"/>
    <x v="3"/>
    <x v="1"/>
    <x v="3"/>
    <x v="1"/>
    <x v="0"/>
    <x v="1"/>
    <s v="INSATISFECHO"/>
    <s v="SATISFECHO"/>
    <s v="INSATISFECHO"/>
    <s v="INSATISFECHO"/>
    <s v="SATISFECHO"/>
    <s v="INSATISFECHO"/>
    <x v="1"/>
    <x v="0"/>
    <x v="1"/>
    <x v="0"/>
    <x v="3"/>
    <x v="2"/>
    <x v="1"/>
  </r>
  <r>
    <n v="242"/>
    <d v="2023-09-24T07:28:59"/>
    <d v="2023-09-24T07:35:41"/>
    <s v="eandamayo@chinalco.com.pe"/>
    <s v="Eduardo Daniel Andamayo Chávez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43"/>
    <d v="2023-09-24T07:25:07"/>
    <d v="2023-09-24T07:40:15"/>
    <s v="ryupanqui@chinalco.com.pe"/>
    <s v="Ronald Yupanqui Sifuentes"/>
    <m/>
    <x v="3"/>
    <x v="3"/>
    <x v="1"/>
    <x v="3"/>
    <x v="1"/>
    <x v="3"/>
    <x v="0"/>
    <x v="0"/>
    <s v="Tunshuruco"/>
    <x v="0"/>
    <x v="0"/>
    <x v="0"/>
    <x v="0"/>
    <x v="0"/>
    <x v="1"/>
    <x v="0"/>
    <x v="2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44"/>
    <d v="2023-09-24T07:46:55"/>
    <d v="2023-09-24T07:49:28"/>
    <s v="pchavez@chinalco.com.pe"/>
    <s v="Pavel Chavez Azurin"/>
    <m/>
    <x v="3"/>
    <x v="3"/>
    <x v="1"/>
    <x v="3"/>
    <x v="1"/>
    <x v="2"/>
    <x v="2"/>
    <x v="2"/>
    <s v="Tunshuruco"/>
    <x v="0"/>
    <x v="0"/>
    <x v="0"/>
    <x v="2"/>
    <x v="2"/>
    <x v="1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45"/>
    <d v="2023-09-24T07:29:23"/>
    <d v="2023-09-24T07:56:11"/>
    <s v="grobles@chinalco.com.pe"/>
    <s v="Gil Robles Torres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46"/>
    <d v="2023-09-24T07:55:20"/>
    <d v="2023-09-24T07:57:23"/>
    <s v="bleon@chinalco.com.pe"/>
    <s v="Brady Leon Ricapa"/>
    <m/>
    <x v="3"/>
    <x v="3"/>
    <x v="1"/>
    <x v="3"/>
    <x v="1"/>
    <x v="3"/>
    <x v="0"/>
    <x v="0"/>
    <s v="Tunshuruco"/>
    <x v="0"/>
    <x v="0"/>
    <x v="0"/>
    <x v="0"/>
    <x v="0"/>
    <x v="0"/>
    <x v="0"/>
    <x v="0"/>
    <x v="3"/>
    <x v="0"/>
    <x v="0"/>
    <s v="SATISFECHO"/>
    <s v="SATISFECHO"/>
    <s v="SATISFECHO"/>
    <s v="SATISFECHO"/>
    <s v="SATISFECHO"/>
    <s v="SATISFECHO"/>
    <x v="2"/>
    <x v="0"/>
    <x v="0"/>
    <x v="0"/>
    <x v="0"/>
    <x v="0"/>
    <x v="0"/>
  </r>
  <r>
    <n v="247"/>
    <d v="2023-09-24T08:18:58"/>
    <d v="2023-09-24T08:20:19"/>
    <s v="jpenaloza@chinalco.com.pe"/>
    <s v="Jenny Penaloza Sosa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48"/>
    <d v="2023-09-24T08:18:01"/>
    <d v="2023-09-24T08:25:43"/>
    <s v="jangulo@chinalco.com.pe"/>
    <s v="Jose Angulo Echea"/>
    <m/>
    <x v="3"/>
    <x v="3"/>
    <x v="2"/>
    <x v="2"/>
    <x v="1"/>
    <x v="2"/>
    <x v="0"/>
    <x v="3"/>
    <s v="Tunshuruco"/>
    <x v="2"/>
    <x v="1"/>
    <x v="2"/>
    <x v="2"/>
    <x v="2"/>
    <x v="2"/>
    <x v="2"/>
    <x v="2"/>
    <x v="2"/>
    <x v="2"/>
    <x v="3"/>
    <s v="SATISFECHO"/>
    <s v="SATISFECHO"/>
    <s v="MUY SATISFECHO"/>
    <s v="MUY SATISFECHO"/>
    <s v="SATISFECHO"/>
    <s v="SATISFECHO"/>
    <x v="0"/>
    <x v="0"/>
    <x v="2"/>
    <x v="0"/>
    <x v="0"/>
    <x v="0"/>
    <x v="2"/>
  </r>
  <r>
    <n v="249"/>
    <d v="2023-09-24T09:50:20"/>
    <d v="2023-09-24T09:53:43"/>
    <s v="jparedesa@chinalco.com.pe"/>
    <s v="Juan Paredes Acuna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  <r>
    <n v="250"/>
    <d v="2023-09-24T13:33:44"/>
    <d v="2023-09-24T13:36:22"/>
    <s v="jardito@chinalco.com.pe"/>
    <s v="Jose Antonio Ardito Vega"/>
    <m/>
    <x v="1"/>
    <x v="0"/>
    <x v="1"/>
    <x v="2"/>
    <x v="1"/>
    <x v="2"/>
    <x v="3"/>
    <x v="3"/>
    <s v="Truck Shop"/>
    <x v="1"/>
    <x v="0"/>
    <x v="1"/>
    <x v="3"/>
    <x v="0"/>
    <x v="1"/>
    <x v="0"/>
    <x v="2"/>
    <x v="1"/>
    <x v="1"/>
    <x v="2"/>
    <s v="MUY INSATISFECHO"/>
    <s v="INSATISFECHO"/>
    <s v="MUY SATISFECHO"/>
    <s v="MUY SATISFECHO"/>
    <s v="SATISFECHO"/>
    <s v="SATISFECHO"/>
    <x v="3"/>
    <x v="0"/>
    <x v="0"/>
    <x v="0"/>
    <x v="3"/>
    <x v="3"/>
    <x v="0"/>
  </r>
  <r>
    <n v="251"/>
    <d v="2023-09-24T22:47:34"/>
    <d v="2023-09-24T22:49:06"/>
    <s v="jtoro@chinalco.com.pe"/>
    <s v="Juan Toro Ponce"/>
    <m/>
    <x v="2"/>
    <x v="2"/>
    <x v="3"/>
    <x v="1"/>
    <x v="3"/>
    <x v="2"/>
    <x v="2"/>
    <x v="2"/>
    <s v="Tunshuruco"/>
    <x v="2"/>
    <x v="1"/>
    <x v="2"/>
    <x v="2"/>
    <x v="2"/>
    <x v="2"/>
    <x v="2"/>
    <x v="1"/>
    <x v="2"/>
    <x v="2"/>
    <x v="3"/>
    <s v="MUY SATISFECHO"/>
    <s v="MUY SATISFECHO"/>
    <s v="MUY SATISFECHO"/>
    <s v="MUY SATISFECHO"/>
    <s v="MUY SATISFECHO"/>
    <s v="MUY SATISFECHO"/>
    <x v="0"/>
    <x v="2"/>
    <x v="2"/>
    <x v="2"/>
    <x v="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AEA50-54FC-44A3-AB1B-F8242D86274A}" name="PivotTable51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8:B213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Transbordos por desperfectos  mecánicos en ruta." fld="38" subtotal="count" showDataAs="percentOfCol" baseField="38" baseItem="2" numFmtId="10"/>
  </dataFields>
  <formats count="2">
    <format dxfId="129">
      <pivotArea outline="0" collapsedLevelsAreSubtotals="1" fieldPosition="0"/>
    </format>
    <format dxfId="1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28239-38A3-4202-ADB6-F716106495CF}" name="PivotTable41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1:B147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1. Mantenimiento y reparación de mobiliarios y equipos en habitaciones cuando lo solicita" fld="24" subtotal="count" showDataAs="percentOfCol" baseField="24" baseItem="2" numFmtId="10"/>
  </dataFields>
  <formats count="2">
    <format dxfId="102">
      <pivotArea outline="0" collapsedLevelsAreSubtotals="1" fieldPosition="0"/>
    </format>
    <format dxfId="10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75B35-6E0C-4963-9314-0823C9599472}" name="PivotTable40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3:B12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7. La devolución de su ropa de la lavandería se realiza dentro de las 72 horas. " fld="22" subtotal="count" showDataAs="percentOfCol" baseField="22" baseItem="2" numFmtId="10"/>
  </dataFields>
  <formats count="2">
    <format dxfId="99">
      <pivotArea outline="0" collapsedLevelsAreSubtotals="1" fieldPosition="0"/>
    </format>
    <format dxfId="9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F5097-1318-47DE-9F80-2D92F7FA0789}" name="PivotTable39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5:B12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Limpieza y desinfección en las oficinas y/o modulares" fld="21" subtotal="count" showDataAs="percentOfCol" baseField="21" baseItem="3" numFmtId="10"/>
  </dataFields>
  <formats count="2">
    <format dxfId="96">
      <pivotArea outline="0" collapsedLevelsAreSubtotals="1" fieldPosition="0"/>
    </format>
    <format dxfId="9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A37B8-FFEF-4882-92CC-1A303430ABBF}" name="PivotTable38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7:B11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Limpieza y desinfección en los SSHH de los comedores." fld="20" subtotal="count" showDataAs="percentOfCol" baseField="20" baseItem="0" numFmtId="10"/>
  </dataFields>
  <formats count="2">
    <format dxfId="93">
      <pivotArea outline="0" collapsedLevelsAreSubtotals="1" fieldPosition="0"/>
    </format>
    <format dxfId="9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E3568-AE0E-4858-B30D-9B856F20E4E8}" name="PivotTable37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9:B10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Cambio de ropa de cama semanal." fld="19" subtotal="count" showDataAs="percentOfCol" baseField="19" baseItem="0" numFmtId="10"/>
  </dataFields>
  <formats count="2">
    <format dxfId="90">
      <pivotArea outline="0" collapsedLevelsAreSubtotals="1" fieldPosition="0"/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4B07B-14E5-4284-8D18-C37EFD29B2AB}" name="PivotTable36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1:B9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Entrega semanal de los suministros: Papel higiénico y jabón de tocador" fld="18" subtotal="count" showDataAs="percentOfCol" baseField="18" baseItem="1" numFmtId="10"/>
  </dataFields>
  <formats count="2">
    <format dxfId="87">
      <pivotArea outline="0" collapsedLevelsAreSubtotals="1" fieldPosition="0"/>
    </format>
    <format dxfId="8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DA24B-BF7D-4AD7-AFC5-038E56ED3958}" name="PivotTable35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B8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La limpieza y desinfección en los SSHH de la habitación" fld="17" subtotal="count" showDataAs="percentOfCol" baseField="17" baseItem="1" numFmtId="10"/>
  </dataFields>
  <formats count="2">
    <format dxfId="84">
      <pivotArea outline="0" collapsedLevelsAreSubtotals="1" fieldPosition="0"/>
    </format>
    <format dxfId="8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5C5FE-3FCD-4A6B-98F4-FD0FAE6578C9}" name="PivotTable34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5:B8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La limpieza y desinfección de la habitación" fld="16" subtotal="count" showDataAs="percentOfCol" baseField="16" baseItem="2" numFmtId="10"/>
  </dataFields>
  <formats count="2">
    <format dxfId="81">
      <pivotArea outline="0" collapsedLevelsAreSubtotals="1" fieldPosition="0"/>
    </format>
    <format dxfId="8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AFBDF-7B70-40CB-9B4E-F0EB8264A2F2}" name="PivotTable33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7:B7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OJAMIENTO que le ofrecemos?" fld="15" subtotal="count" showDataAs="percentOfCol" baseField="15" baseItem="2" numFmtId="10"/>
  </dataFields>
  <formats count="2">
    <format dxfId="78">
      <pivotArea outline="0" collapsedLevelsAreSubtotals="1" fieldPosition="0"/>
    </format>
    <format dxfId="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4229F-1C0D-4C38-B3B7-6E18352BBF1C}" name="PivotTable32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B6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6. Servicios de recreación (salón de juegos, spa, coffee, PS5, cine, gimnasio, entre otros)" fld="13" subtotal="count" showDataAs="percentOfCol" baseField="13" baseItem="1" numFmtId="10"/>
  </dataFields>
  <formats count="2">
    <format dxfId="75">
      <pivotArea outline="0" collapsedLevelsAreSubtotals="1" fieldPosition="0"/>
    </format>
    <format dxfId="7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C767C-D6B6-4C5C-AD1D-4BC1B53246EE}" name="PivotTable50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0:B205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Orden y limpieza de los buses." fld="37" subtotal="count" showDataAs="percentOfCol" baseField="37" baseItem="2" numFmtId="10"/>
  </dataFields>
  <formats count="2">
    <format dxfId="126">
      <pivotArea outline="0" collapsedLevelsAreSubtotals="1" fieldPosition="0"/>
    </format>
    <format dxfId="1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736B6-110D-48D0-B1AC-8D14B202B206}" name="PivotTable31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1:B5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5. Disponibilidad de vajilla y cubertería" fld="12" subtotal="count" showDataAs="percentOfCol" baseField="12" baseItem="2" numFmtId="10"/>
  </dataFields>
  <formats count="2">
    <format dxfId="72">
      <pivotArea outline="0" collapsedLevelsAreSubtotals="1" fieldPosition="0"/>
    </format>
    <format dxfId="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9164C-0061-44AA-A2BF-1A6C7980165D}" name="PivotTable30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4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Trato cordial y oportuno en el comedor" fld="11" subtotal="count" showDataAs="percentOfCol" baseField="11" baseItem="2" numFmtId="10"/>
  </dataFields>
  <formats count="2">
    <format dxfId="69">
      <pivotArea outline="0" collapsedLevelsAreSubtotals="1" fieldPosition="0"/>
    </format>
    <format dxfId="6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FE2DC-306E-4271-A94B-F2D9BC7E88AA}" name="PivotTable29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B40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Disponibilidad de preparaciones u opciones de comedor" fld="10" subtotal="count" showDataAs="percentOfCol" baseField="10" baseItem="0" numFmtId="10"/>
  </dataFields>
  <formats count="2">
    <format dxfId="66">
      <pivotArea outline="0" collapsedLevelsAreSubtotals="1" fieldPosition="0"/>
    </format>
    <format dxfId="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424E2-1B4D-4BFF-A7D9-93D4848F8274}" name="PivotTable28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B3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Festivales gastronómicos (pollo a la brasa, caja china, postres, panes, parrillada, temático)." fld="9" subtotal="count" showDataAs="percentOfCol" baseField="9" baseItem="1" numFmtId="10"/>
  </dataFields>
  <formats count="2">
    <format dxfId="63">
      <pivotArea outline="0" collapsedLevelsAreSubtotals="1" fieldPosition="0"/>
    </format>
    <format dxfId="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167B1-EC4E-4636-A3B5-AA4AC213A5CA}" name="PivotTable27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4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Sazón y Variedad de los alimentos servidos" fld="8" subtotal="count" showDataAs="percentOfCol" baseField="8" baseItem="1" numFmtId="10"/>
  </dataFields>
  <formats count="2">
    <format dxfId="60">
      <pivotArea outline="0" collapsedLevelsAreSubtotals="1" fieldPosition="0"/>
    </format>
    <format dxfId="5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D564B-4010-4B9D-A425-72B8AC404FC8}" name="PivotTable26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ALIMENTACIÓN que le ofrecemos?:" fld="7" subtotal="count" showDataAs="percentOfCol" baseField="7" baseItem="2" numFmtId="10"/>
  </dataFields>
  <formats count="2">
    <format dxfId="57">
      <pivotArea outline="0" collapsedLevelsAreSubtotals="1" fieldPosition="0"/>
    </format>
    <format dxfId="5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CDA6C-D4E7-4F71-AE18-0B7A9684B311}" name="PivotTable22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axis="axisRow" dataField="1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TODOS LOS SERVICIOS que le ofrecemos (alimentación, hotelería, lavandería, mantenimiento y oficinas)?" fld="6" subtotal="count" showDataAs="percentOfCol" baseField="6" baseItem="1" numFmtId="10"/>
  </dataFields>
  <formats count="2">
    <format dxfId="54">
      <pivotArea outline="0" collapsedLevelsAreSubtotals="1" fieldPosition="0"/>
    </format>
    <format dxfId="5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D5AE46-AA4D-4A49-BF5C-5E961817E89E}" name="PivotTable49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2:B197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4. Disposición de alcohol en gel en las escaleras de ingreso/salida del bus." fld="36" subtotal="count" showDataAs="percentOfCol" baseField="36" baseItem="2" numFmtId="10"/>
  </dataFields>
  <formats count="2">
    <format dxfId="123">
      <pivotArea outline="0" collapsedLevelsAreSubtotals="1" fieldPosition="0"/>
    </format>
    <format dxfId="1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98294-6D6D-4857-A728-3397797914B5}" name="PivotTable48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4:B189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3. Procedimiento para el control de equipaje." fld="35" subtotal="count" showDataAs="percentOfCol" baseField="35" baseItem="2" numFmtId="10"/>
  </dataFields>
  <formats count="2">
    <format dxfId="120">
      <pivotArea outline="0" collapsedLevelsAreSubtotals="1" fieldPosition="0"/>
    </format>
    <format dxfId="1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51BF8-52E8-48F4-A918-8EFCE8DB1E9E}" name="PivotTable47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6:B181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3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2. Pericia en el manejo de los conductores" fld="34" subtotal="count" showDataAs="percentOfCol" baseField="34" baseItem="2" numFmtId="10"/>
  </dataFields>
  <formats count="2">
    <format dxfId="117">
      <pivotArea outline="0" collapsedLevelsAreSubtotals="1" fieldPosition="0"/>
    </format>
    <format dxfId="1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B7D4F-79F8-4B66-A789-C132FDB63F05}" name="PivotTable46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67:B172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1. Comportamiento o trato cordial de los conductores." fld="33" subtotal="count" showDataAs="percentOfCol" baseField="33" baseItem="1" numFmtId="10"/>
  </dataFields>
  <formats count="2">
    <format dxfId="114">
      <pivotArea outline="0" collapsedLevelsAreSubtotals="1" fieldPosition="0"/>
    </format>
    <format dxfId="1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903B5-A95E-4A99-9EF0-A86BB0E4B47E}" name="PivotTable45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8:B163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n general, ¿cuál es su nivel de satisfacción con el servicio de transporte de personal brindado por CIVA?" fld="32" subtotal="count" showDataAs="percentOfCol" baseField="32" baseItem="1" numFmtId="10"/>
  </dataFields>
  <formats count="2">
    <format dxfId="111">
      <pivotArea outline="0" collapsedLevelsAreSubtotals="1" fieldPosition="0"/>
    </format>
    <format dxfId="1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1D0BE-D77F-4AA1-B7BC-155E55DA2082}" name="PivotTable44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1:B137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n general, ¿cuál es su nivel de satisfacción con el SERVICIO DE MANTENIMIENTO?:" fld="23" subtotal="count" showDataAs="percentOfCol" baseField="23" baseItem="2" numFmtId="10"/>
  </dataFields>
  <formats count="2">
    <format dxfId="108">
      <pivotArea outline="0" collapsedLevelsAreSubtotals="1" fieldPosition="0"/>
    </format>
    <format dxfId="10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DE68C-752F-4941-9812-970098E75AE5}" name="PivotTable42" cacheId="2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9:B155" firstHeaderRow="1" firstDataRow="1" firstDataCol="1"/>
  <pivotFields count="39"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2. Mantenimiento y reparación de mobiliario en oficinas cuando lo solicita" fld="25" subtotal="count" showDataAs="percentOfCol" baseField="25" baseItem="2" numFmtId="10"/>
  </dataFields>
  <formats count="2">
    <format dxfId="105">
      <pivotArea outline="0" collapsedLevelsAreSubtotals="1" fieldPosition="0"/>
    </format>
    <format dxfId="10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252" totalsRowShown="0">
  <autoFilter ref="A1:AM252" xr:uid="{00000000-000C-0000-FFFF-FFFF00000000}"/>
  <tableColumns count="39">
    <tableColumn id="1" xr3:uid="{00000000-0010-0000-0000-000001000000}" name="ID" dataDxfId="169"/>
    <tableColumn id="2" xr3:uid="{00000000-0010-0000-0000-000002000000}" name="Start time" dataDxfId="168"/>
    <tableColumn id="3" xr3:uid="{00000000-0010-0000-0000-000003000000}" name="Completion time" dataDxfId="167"/>
    <tableColumn id="4" xr3:uid="{00000000-0010-0000-0000-000004000000}" name="Email" dataDxfId="166"/>
    <tableColumn id="5" xr3:uid="{00000000-0010-0000-0000-000005000000}" name="Name" dataDxfId="165"/>
    <tableColumn id="6" xr3:uid="{00000000-0010-0000-0000-000006000000}" name="Ingrese el número de su DNI:" dataDxfId="164"/>
    <tableColumn id="7" xr3:uid="{00000000-0010-0000-0000-000007000000}" name="En general, ¿cuál es su nivel de satisfacción con TODOS LOS SERVICIOS que le ofrecemos (alimentación, hotelería, lavandería, mantenimiento y oficinas)?" dataDxfId="163"/>
    <tableColumn id="8" xr3:uid="{00000000-0010-0000-0000-000008000000}" name="En general, ¿cuál es su nivel de satisfacción con el SERVICIO DE ALIMENTACIÓN que le ofrecemos?:" dataDxfId="162"/>
    <tableColumn id="9" xr3:uid="{00000000-0010-0000-0000-000009000000}" name="1. Sazón y Variedad de los alimentos servidos" dataDxfId="161"/>
    <tableColumn id="10" xr3:uid="{00000000-0010-0000-0000-00000A000000}" name="2. Festivales gastronómicos (pollo a la brasa, caja china, postres, panes, parrillada, temático)." dataDxfId="160"/>
    <tableColumn id="11" xr3:uid="{00000000-0010-0000-0000-00000B000000}" name="3. Disponibilidad de preparaciones u opciones de comedor" dataDxfId="159"/>
    <tableColumn id="12" xr3:uid="{00000000-0010-0000-0000-00000C000000}" name="4. Trato cordial y oportuno en el comedor" dataDxfId="158"/>
    <tableColumn id="13" xr3:uid="{00000000-0010-0000-0000-00000D000000}" name="5. Disponibilidad de vajilla y cubertería" dataDxfId="157"/>
    <tableColumn id="14" xr3:uid="{00000000-0010-0000-0000-00000E000000}" name="6. Servicios de recreación (salón de juegos, spa, coffee, PS5, cine, gimnasio, entre otros)" dataDxfId="156"/>
    <tableColumn id="15" xr3:uid="{00000000-0010-0000-0000-00000F000000}" name="Por favor indicar el comedor que utiliza para el almuerzo:" dataDxfId="155"/>
    <tableColumn id="16" xr3:uid="{00000000-0010-0000-0000-000010000000}" name="En general, ¿cuál es su nivel de satisfacción con el SERVICIO DE ALOJAMIENTO que le ofrecemos?" dataDxfId="154"/>
    <tableColumn id="17" xr3:uid="{00000000-0010-0000-0000-000011000000}" name="1. La limpieza y desinfección de la habitación" dataDxfId="153"/>
    <tableColumn id="18" xr3:uid="{00000000-0010-0000-0000-000012000000}" name="2. La limpieza y desinfección en los SSHH de la habitación" dataDxfId="152"/>
    <tableColumn id="19" xr3:uid="{00000000-0010-0000-0000-000013000000}" name="3. Entrega semanal de los suministros: Papel higiénico y jabón de tocador" dataDxfId="151"/>
    <tableColumn id="20" xr3:uid="{00000000-0010-0000-0000-000014000000}" name="4. Cambio de ropa de cama semanal." dataDxfId="150"/>
    <tableColumn id="21" xr3:uid="{00000000-0010-0000-0000-000015000000}" name="5. Limpieza y desinfección en los SSHH de los comedores." dataDxfId="149"/>
    <tableColumn id="22" xr3:uid="{00000000-0010-0000-0000-000016000000}" name="6. Limpieza y desinfección en las oficinas y/o modulares" dataDxfId="148"/>
    <tableColumn id="23" xr3:uid="{00000000-0010-0000-0000-000017000000}" name="7. La devolución de su ropa de la lavandería se realiza dentro de las 72 horas. " dataDxfId="147"/>
    <tableColumn id="24" xr3:uid="{00000000-0010-0000-0000-000018000000}" name="En general, ¿cuál es su nivel de satisfacción con el SERVICIO DE MANTENIMIENTO?:" dataDxfId="146"/>
    <tableColumn id="25" xr3:uid="{00000000-0010-0000-0000-000019000000}" name="1. Mantenimiento y reparación de mobiliarios y equipos en habitaciones cuando lo solicita" dataDxfId="145"/>
    <tableColumn id="26" xr3:uid="{00000000-0010-0000-0000-00001A000000}" name="2. Mantenimiento y reparación de mobiliario en oficinas cuando lo solicita" dataDxfId="144"/>
    <tableColumn id="27" xr3:uid="{00000000-0010-0000-0000-00001B000000}" name="1. Disponibilidad de Supervisores/ Jefes de servicio" dataDxfId="143"/>
    <tableColumn id="28" xr3:uid="{00000000-0010-0000-0000-00001C000000}" name="2. Presentación del personal (uniforme, limpieza, aseo)" dataDxfId="142"/>
    <tableColumn id="29" xr3:uid="{00000000-0010-0000-0000-00001D000000}" name="3. Amabilidad del personal " dataDxfId="141"/>
    <tableColumn id="30" xr3:uid="{00000000-0010-0000-0000-00001E000000}" name="4. Disponibilidad y disposición del personal para atender o resolver necesidades del cliente" dataDxfId="140"/>
    <tableColumn id="31" xr3:uid="{00000000-0010-0000-0000-00001F000000}" name="5. El personal ofrece alternativas de solución adecuadas y rápidas" dataDxfId="139"/>
    <tableColumn id="32" xr3:uid="{00000000-0010-0000-0000-000020000000}" name="6. Concentración y enfoque del personal en su trabajo durante la atención" dataDxfId="138"/>
    <tableColumn id="33" xr3:uid="{00000000-0010-0000-0000-000021000000}" name="En general, ¿cuál es su nivel de satisfacción con el servicio de transporte de personal brindado por CIVA?" dataDxfId="137"/>
    <tableColumn id="34" xr3:uid="{00000000-0010-0000-0000-000022000000}" name="1. Comportamiento o trato cordial de los conductores." dataDxfId="136"/>
    <tableColumn id="35" xr3:uid="{00000000-0010-0000-0000-000023000000}" name="2. Pericia en el manejo de los conductores" dataDxfId="135"/>
    <tableColumn id="36" xr3:uid="{00000000-0010-0000-0000-000024000000}" name="3. Procedimiento para el control de equipaje." dataDxfId="134"/>
    <tableColumn id="37" xr3:uid="{00000000-0010-0000-0000-000025000000}" name="4. Disposición de alcohol en gel en las escaleras de ingreso/salida del bus." dataDxfId="133"/>
    <tableColumn id="38" xr3:uid="{00000000-0010-0000-0000-000026000000}" name="5. Orden y limpieza de los buses." dataDxfId="132"/>
    <tableColumn id="39" xr3:uid="{00000000-0010-0000-0000-000027000000}" name="6. Transbordos por desperfectos  mecánicos en ruta." dataDxfId="1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27F67-D97F-4851-B86C-37D6676E49E9}">
  <dimension ref="A3:H213"/>
  <sheetViews>
    <sheetView tabSelected="1" topLeftCell="A3" workbookViewId="0">
      <selection activeCell="G12" sqref="G11:G12"/>
    </sheetView>
  </sheetViews>
  <sheetFormatPr defaultRowHeight="15" x14ac:dyDescent="0.25"/>
  <cols>
    <col min="1" max="1" width="13.140625" bestFit="1" customWidth="1"/>
    <col min="2" max="2" width="52.28515625" style="7" customWidth="1"/>
    <col min="3" max="3" width="17.42578125" style="6" customWidth="1"/>
    <col min="7" max="7" width="30.42578125" customWidth="1"/>
  </cols>
  <sheetData>
    <row r="3" spans="1:8" ht="45" x14ac:dyDescent="0.25">
      <c r="A3" s="4" t="s">
        <v>445</v>
      </c>
      <c r="B3" s="7" t="s">
        <v>457</v>
      </c>
    </row>
    <row r="4" spans="1:8" x14ac:dyDescent="0.25">
      <c r="A4" s="5">
        <v>1</v>
      </c>
      <c r="B4" s="8">
        <v>1.5936254980079681E-2</v>
      </c>
    </row>
    <row r="5" spans="1:8" x14ac:dyDescent="0.25">
      <c r="A5" s="5">
        <v>2</v>
      </c>
      <c r="B5" s="8">
        <v>0.15537848605577689</v>
      </c>
    </row>
    <row r="6" spans="1:8" x14ac:dyDescent="0.25">
      <c r="A6" s="5">
        <v>3</v>
      </c>
      <c r="B6" s="8">
        <v>0.46613545816733065</v>
      </c>
    </row>
    <row r="7" spans="1:8" x14ac:dyDescent="0.25">
      <c r="A7" s="5">
        <v>4</v>
      </c>
      <c r="B7" s="8">
        <v>0.36254980079681276</v>
      </c>
      <c r="C7" s="6">
        <f>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oficinas)?",4)+GETPIVOTDATA("En general, ¿cuál es su nivel de satisfacción con TODOS LOS SERVICIOS que le ofrecemos (alimentación, hotelería, lavandería, mantenimiento y oficinas)?",$A$3,"En general, ¿cuál es su nivel de satisfacción con TODOS LOS SERVICIOS que le ofrecemos (alimentación, hotelería, lavandería, mantenimiento y oficinas)?",3)</f>
        <v>0.82868525896414336</v>
      </c>
    </row>
    <row r="8" spans="1:8" x14ac:dyDescent="0.25">
      <c r="A8" s="5" t="s">
        <v>446</v>
      </c>
      <c r="B8" s="8">
        <v>1</v>
      </c>
      <c r="G8" s="9" t="s">
        <v>467</v>
      </c>
      <c r="H8" s="10">
        <f>AVERAGE(C21:C64)</f>
        <v>0.78751660026560433</v>
      </c>
    </row>
    <row r="9" spans="1:8" x14ac:dyDescent="0.25">
      <c r="G9" s="11" t="s">
        <v>468</v>
      </c>
      <c r="H9" s="12">
        <f>AVERAGE(C78:C128)</f>
        <v>0.8605577689243028</v>
      </c>
    </row>
    <row r="10" spans="1:8" x14ac:dyDescent="0.25">
      <c r="G10" s="13" t="s">
        <v>469</v>
      </c>
      <c r="H10" s="14">
        <f>AVERAGE(C144:C156)</f>
        <v>0.81983805668016196</v>
      </c>
    </row>
    <row r="11" spans="1:8" ht="30" x14ac:dyDescent="0.25">
      <c r="A11" s="4" t="s">
        <v>445</v>
      </c>
      <c r="B11" s="7" t="s">
        <v>448</v>
      </c>
      <c r="G11" s="17" t="s">
        <v>470</v>
      </c>
      <c r="H11" s="18">
        <f>AVERAGE(H8:H10)</f>
        <v>0.82263747529002307</v>
      </c>
    </row>
    <row r="12" spans="1:8" x14ac:dyDescent="0.25">
      <c r="A12" s="5">
        <v>1</v>
      </c>
      <c r="B12" s="8">
        <v>4.7808764940239043E-2</v>
      </c>
    </row>
    <row r="13" spans="1:8" x14ac:dyDescent="0.25">
      <c r="A13" s="5">
        <v>2</v>
      </c>
      <c r="B13" s="8">
        <v>0.18725099601593626</v>
      </c>
    </row>
    <row r="14" spans="1:8" x14ac:dyDescent="0.25">
      <c r="A14" s="5">
        <v>3</v>
      </c>
      <c r="B14" s="8">
        <v>0.4302788844621514</v>
      </c>
      <c r="G14" s="15" t="s">
        <v>478</v>
      </c>
      <c r="H14" s="16">
        <f>AVERAGE(C167:C213)</f>
        <v>0.90637450199203184</v>
      </c>
    </row>
    <row r="15" spans="1:8" x14ac:dyDescent="0.25">
      <c r="A15" s="5">
        <v>4</v>
      </c>
      <c r="B15" s="8">
        <v>0.33466135458167329</v>
      </c>
      <c r="C15" s="6">
        <f>+GETPIVOTDATA("En general, ¿cuál es su nivel de satisfacción con el SERVICIO DE ALIMENTACIÓN que le ofrecemos?:",$A$11,"En general, ¿cuál es su nivel de satisfacción con el SERVICIO DE ALIMENTACIÓN que le ofrecemos?:",4)+GETPIVOTDATA("En general, ¿cuál es su nivel de satisfacción con el SERVICIO DE ALIMENTACIÓN que le ofrecemos?:",$A$11,"En general, ¿cuál es su nivel de satisfacción con el SERVICIO DE ALIMENTACIÓN que le ofrecemos?:",3)</f>
        <v>0.76494023904382469</v>
      </c>
    </row>
    <row r="16" spans="1:8" x14ac:dyDescent="0.25">
      <c r="A16" s="5" t="s">
        <v>446</v>
      </c>
      <c r="B16" s="8">
        <v>1</v>
      </c>
    </row>
    <row r="19" spans="1:3" x14ac:dyDescent="0.25">
      <c r="A19" s="4" t="s">
        <v>445</v>
      </c>
      <c r="B19" s="7" t="s">
        <v>449</v>
      </c>
    </row>
    <row r="20" spans="1:3" x14ac:dyDescent="0.25">
      <c r="A20" s="5" t="s">
        <v>41</v>
      </c>
      <c r="B20" s="8">
        <v>0.21115537848605578</v>
      </c>
    </row>
    <row r="21" spans="1:3" x14ac:dyDescent="0.25">
      <c r="A21" s="5" t="s">
        <v>40</v>
      </c>
      <c r="B21" s="8">
        <v>6.7729083665338641E-2</v>
      </c>
    </row>
    <row r="22" spans="1:3" x14ac:dyDescent="0.25">
      <c r="A22" s="5" t="s">
        <v>43</v>
      </c>
      <c r="B22" s="8">
        <v>0.20717131474103587</v>
      </c>
    </row>
    <row r="23" spans="1:3" x14ac:dyDescent="0.25">
      <c r="A23" s="5" t="s">
        <v>42</v>
      </c>
      <c r="B23" s="8">
        <v>0.51394422310756971</v>
      </c>
      <c r="C23" s="6">
        <f>+GETPIVOTDATA("1. Sazón y Variedad de los alimentos servidos",$A$19,"1. Sazón y Variedad de los alimentos servidos","SATISFECHO")+GETPIVOTDATA("1. Sazón y Variedad de los alimentos servidos",$A$19,"1. Sazón y Variedad de los alimentos servidos","MUY SATISFECHO")</f>
        <v>0.7211155378486056</v>
      </c>
    </row>
    <row r="24" spans="1:3" x14ac:dyDescent="0.25">
      <c r="A24" s="5" t="s">
        <v>446</v>
      </c>
      <c r="B24" s="8">
        <v>1</v>
      </c>
    </row>
    <row r="27" spans="1:3" ht="30" x14ac:dyDescent="0.25">
      <c r="A27" s="4" t="s">
        <v>445</v>
      </c>
      <c r="B27" s="7" t="s">
        <v>450</v>
      </c>
    </row>
    <row r="28" spans="1:3" x14ac:dyDescent="0.25">
      <c r="A28" s="5" t="s">
        <v>41</v>
      </c>
      <c r="B28" s="8">
        <v>0.14342629482071714</v>
      </c>
    </row>
    <row r="29" spans="1:3" x14ac:dyDescent="0.25">
      <c r="A29" s="5" t="s">
        <v>40</v>
      </c>
      <c r="B29" s="8">
        <v>5.1792828685258967E-2</v>
      </c>
    </row>
    <row r="30" spans="1:3" x14ac:dyDescent="0.25">
      <c r="A30" s="5" t="s">
        <v>43</v>
      </c>
      <c r="B30" s="8">
        <v>0.28685258964143429</v>
      </c>
    </row>
    <row r="31" spans="1:3" x14ac:dyDescent="0.25">
      <c r="A31" s="5" t="s">
        <v>42</v>
      </c>
      <c r="B31" s="8">
        <v>0.51792828685258963</v>
      </c>
      <c r="C31" s="6">
        <f>+GETPIVOTDATA("2. Festivales gastronómicos (pollo a la brasa, caja china, postres, panes, parrillada, temático).",$A$27,"2. Festivales gastronómicos (pollo a la brasa, caja china, postres, panes, parrillada, temático).","SATISFECHO")+GETPIVOTDATA("2. Festivales gastronómicos (pollo a la brasa, caja china, postres, panes, parrillada, temático).",$A$27,"2. Festivales gastronómicos (pollo a la brasa, caja china, postres, panes, parrillada, temático).","MUY SATISFECHO")</f>
        <v>0.80478087649402386</v>
      </c>
    </row>
    <row r="32" spans="1:3" x14ac:dyDescent="0.25">
      <c r="A32" s="5" t="s">
        <v>446</v>
      </c>
      <c r="B32" s="8">
        <v>1</v>
      </c>
    </row>
    <row r="35" spans="1:3" ht="30" x14ac:dyDescent="0.25">
      <c r="A35" s="4" t="s">
        <v>445</v>
      </c>
      <c r="B35" s="7" t="s">
        <v>451</v>
      </c>
    </row>
    <row r="36" spans="1:3" x14ac:dyDescent="0.25">
      <c r="A36" s="5" t="s">
        <v>41</v>
      </c>
      <c r="B36" s="8">
        <v>0.18725099601593626</v>
      </c>
    </row>
    <row r="37" spans="1:3" x14ac:dyDescent="0.25">
      <c r="A37" s="5" t="s">
        <v>40</v>
      </c>
      <c r="B37" s="8">
        <v>6.7729083665338641E-2</v>
      </c>
    </row>
    <row r="38" spans="1:3" x14ac:dyDescent="0.25">
      <c r="A38" s="5" t="s">
        <v>43</v>
      </c>
      <c r="B38" s="8">
        <v>0.24701195219123506</v>
      </c>
    </row>
    <row r="39" spans="1:3" x14ac:dyDescent="0.25">
      <c r="A39" s="5" t="s">
        <v>42</v>
      </c>
      <c r="B39" s="8">
        <v>0.49800796812749004</v>
      </c>
      <c r="C39" s="6">
        <f>+GETPIVOTDATA("3. Disponibilidad de preparaciones u opciones de comedor",$A$35,"3. Disponibilidad de preparaciones u opciones de comedor","SATISFECHO")+GETPIVOTDATA("3. Disponibilidad de preparaciones u opciones de comedor",$A$35,"3. Disponibilidad de preparaciones u opciones de comedor","MUY SATISFECHO")</f>
        <v>0.7450199203187251</v>
      </c>
    </row>
    <row r="40" spans="1:3" x14ac:dyDescent="0.25">
      <c r="A40" s="5" t="s">
        <v>446</v>
      </c>
      <c r="B40" s="8">
        <v>1</v>
      </c>
    </row>
    <row r="43" spans="1:3" x14ac:dyDescent="0.25">
      <c r="A43" s="4" t="s">
        <v>445</v>
      </c>
      <c r="B43" s="7" t="s">
        <v>452</v>
      </c>
    </row>
    <row r="44" spans="1:3" x14ac:dyDescent="0.25">
      <c r="A44" s="5" t="s">
        <v>41</v>
      </c>
      <c r="B44" s="8">
        <v>0.14741035856573706</v>
      </c>
    </row>
    <row r="45" spans="1:3" x14ac:dyDescent="0.25">
      <c r="A45" s="5" t="s">
        <v>40</v>
      </c>
      <c r="B45" s="8">
        <v>4.3824701195219126E-2</v>
      </c>
    </row>
    <row r="46" spans="1:3" x14ac:dyDescent="0.25">
      <c r="A46" s="5" t="s">
        <v>43</v>
      </c>
      <c r="B46" s="8">
        <v>0.33067729083665337</v>
      </c>
    </row>
    <row r="47" spans="1:3" x14ac:dyDescent="0.25">
      <c r="A47" s="5" t="s">
        <v>42</v>
      </c>
      <c r="B47" s="8">
        <v>0.47808764940239046</v>
      </c>
      <c r="C47" s="6">
        <f>+GETPIVOTDATA("4. Trato cordial y oportuno en el comedor",$A$43,"4. Trato cordial y oportuno en el comedor","SATISFECHO")+GETPIVOTDATA("4. Trato cordial y oportuno en el comedor",$A$43,"4. Trato cordial y oportuno en el comedor","MUY SATISFECHO")</f>
        <v>0.80876494023904377</v>
      </c>
    </row>
    <row r="48" spans="1:3" x14ac:dyDescent="0.25">
      <c r="A48" s="5" t="s">
        <v>446</v>
      </c>
      <c r="B48" s="8">
        <v>1</v>
      </c>
    </row>
    <row r="51" spans="1:3" x14ac:dyDescent="0.25">
      <c r="A51" s="4" t="s">
        <v>445</v>
      </c>
      <c r="B51" s="7" t="s">
        <v>453</v>
      </c>
    </row>
    <row r="52" spans="1:3" x14ac:dyDescent="0.25">
      <c r="A52" s="5" t="s">
        <v>41</v>
      </c>
      <c r="B52" s="8">
        <v>0.13545816733067728</v>
      </c>
    </row>
    <row r="53" spans="1:3" x14ac:dyDescent="0.25">
      <c r="A53" s="5" t="s">
        <v>40</v>
      </c>
      <c r="B53" s="8">
        <v>3.1872509960159362E-2</v>
      </c>
    </row>
    <row r="54" spans="1:3" x14ac:dyDescent="0.25">
      <c r="A54" s="5" t="s">
        <v>43</v>
      </c>
      <c r="B54" s="8">
        <v>0.35059760956175301</v>
      </c>
    </row>
    <row r="55" spans="1:3" x14ac:dyDescent="0.25">
      <c r="A55" s="5" t="s">
        <v>42</v>
      </c>
      <c r="B55" s="8">
        <v>0.48207171314741037</v>
      </c>
      <c r="C55" s="6">
        <f>+GETPIVOTDATA("5. Disponibilidad de vajilla y cubertería",$A$51,"5. Disponibilidad de vajilla y cubertería","SATISFECHO")+GETPIVOTDATA("5. Disponibilidad de vajilla y cubertería",$A$51,"5. Disponibilidad de vajilla y cubertería","MUY SATISFECHO")</f>
        <v>0.83266932270916338</v>
      </c>
    </row>
    <row r="56" spans="1:3" x14ac:dyDescent="0.25">
      <c r="A56" s="5" t="s">
        <v>446</v>
      </c>
      <c r="B56" s="8">
        <v>1</v>
      </c>
    </row>
    <row r="59" spans="1:3" ht="30" x14ac:dyDescent="0.25">
      <c r="A59" s="4" t="s">
        <v>445</v>
      </c>
      <c r="B59" s="7" t="s">
        <v>454</v>
      </c>
    </row>
    <row r="60" spans="1:3" x14ac:dyDescent="0.25">
      <c r="A60" s="5" t="s">
        <v>41</v>
      </c>
      <c r="B60" s="8">
        <v>0.14342629482071714</v>
      </c>
    </row>
    <row r="61" spans="1:3" x14ac:dyDescent="0.25">
      <c r="A61" s="5" t="s">
        <v>40</v>
      </c>
      <c r="B61" s="8">
        <v>4.3824701195219126E-2</v>
      </c>
    </row>
    <row r="62" spans="1:3" x14ac:dyDescent="0.25">
      <c r="A62" s="5" t="s">
        <v>43</v>
      </c>
      <c r="B62" s="8">
        <v>0.31075697211155379</v>
      </c>
    </row>
    <row r="63" spans="1:3" x14ac:dyDescent="0.25">
      <c r="A63" s="5" t="s">
        <v>42</v>
      </c>
      <c r="B63" s="8">
        <v>0.50199203187250996</v>
      </c>
      <c r="C63" s="6">
        <f>+GETPIVOTDATA("6. Servicios de recreación (salón de juegos, spa, coffee, PS5, cine, gimnasio, entre otros)",$A$59,"6. Servicios de recreación (salón de juegos, spa, coffee, PS5, cine, gimnasio, entre otros)","SATISFECHO")+GETPIVOTDATA("6. Servicios de recreación (salón de juegos, spa, coffee, PS5, cine, gimnasio, entre otros)",$A$59,"6. Servicios de recreación (salón de juegos, spa, coffee, PS5, cine, gimnasio, entre otros)","MUY SATISFECHO")</f>
        <v>0.81274900398406369</v>
      </c>
    </row>
    <row r="64" spans="1:3" x14ac:dyDescent="0.25">
      <c r="A64" s="5" t="s">
        <v>446</v>
      </c>
      <c r="B64" s="8">
        <v>1</v>
      </c>
    </row>
    <row r="67" spans="1:3" ht="30" x14ac:dyDescent="0.25">
      <c r="A67" s="4" t="s">
        <v>445</v>
      </c>
      <c r="B67" s="7" t="s">
        <v>458</v>
      </c>
    </row>
    <row r="68" spans="1:3" x14ac:dyDescent="0.25">
      <c r="A68" s="5">
        <v>1</v>
      </c>
      <c r="B68" s="8">
        <v>1.5936254980079681E-2</v>
      </c>
    </row>
    <row r="69" spans="1:3" x14ac:dyDescent="0.25">
      <c r="A69" s="5">
        <v>2</v>
      </c>
      <c r="B69" s="8">
        <v>0.12350597609561753</v>
      </c>
    </row>
    <row r="70" spans="1:3" x14ac:dyDescent="0.25">
      <c r="A70" s="5">
        <v>3</v>
      </c>
      <c r="B70" s="8">
        <v>0.47808764940239046</v>
      </c>
    </row>
    <row r="71" spans="1:3" x14ac:dyDescent="0.25">
      <c r="A71" s="5">
        <v>4</v>
      </c>
      <c r="B71" s="8">
        <v>0.38247011952191234</v>
      </c>
      <c r="C71" s="6">
        <f>+GETPIVOTDATA("En general, ¿cuál es su nivel de satisfacción con el SERVICIO DE ALOJAMIENTO que le ofrecemos?",$A$67,"En general, ¿cuál es su nivel de satisfacción con el SERVICIO DE ALOJAMIENTO que le ofrecemos?",4)+GETPIVOTDATA("En general, ¿cuál es su nivel de satisfacción con el SERVICIO DE ALOJAMIENTO que le ofrecemos?",$A$67,"En general, ¿cuál es su nivel de satisfacción con el SERVICIO DE ALOJAMIENTO que le ofrecemos?",3)</f>
        <v>0.8605577689243028</v>
      </c>
    </row>
    <row r="72" spans="1:3" x14ac:dyDescent="0.25">
      <c r="A72" s="5" t="s">
        <v>446</v>
      </c>
      <c r="B72" s="8">
        <v>1</v>
      </c>
    </row>
    <row r="75" spans="1:3" x14ac:dyDescent="0.25">
      <c r="A75" s="4" t="s">
        <v>445</v>
      </c>
      <c r="B75" s="7" t="s">
        <v>455</v>
      </c>
    </row>
    <row r="76" spans="1:3" x14ac:dyDescent="0.25">
      <c r="A76" s="5" t="s">
        <v>41</v>
      </c>
      <c r="B76" s="8">
        <v>7.1713147410358571E-2</v>
      </c>
    </row>
    <row r="77" spans="1:3" x14ac:dyDescent="0.25">
      <c r="A77" s="5" t="s">
        <v>40</v>
      </c>
      <c r="B77" s="8">
        <v>2.7888446215139442E-2</v>
      </c>
    </row>
    <row r="78" spans="1:3" x14ac:dyDescent="0.25">
      <c r="A78" s="5" t="s">
        <v>43</v>
      </c>
      <c r="B78" s="8">
        <v>0.41035856573705182</v>
      </c>
    </row>
    <row r="79" spans="1:3" x14ac:dyDescent="0.25">
      <c r="A79" s="5" t="s">
        <v>42</v>
      </c>
      <c r="B79" s="8">
        <v>0.49003984063745021</v>
      </c>
      <c r="C79" s="6">
        <f>+GETPIVOTDATA("1. La limpieza y desinfección de la habitación",$A$75,"1. La limpieza y desinfección de la habitación","SATISFECHO")+GETPIVOTDATA("1. La limpieza y desinfección de la habitación",$A$75,"1. La limpieza y desinfección de la habitación","MUY SATISFECHO")</f>
        <v>0.90039840637450208</v>
      </c>
    </row>
    <row r="80" spans="1:3" x14ac:dyDescent="0.25">
      <c r="A80" s="5" t="s">
        <v>446</v>
      </c>
      <c r="B80" s="8">
        <v>1</v>
      </c>
    </row>
    <row r="83" spans="1:3" ht="30" x14ac:dyDescent="0.25">
      <c r="A83" s="4" t="s">
        <v>445</v>
      </c>
      <c r="B83" s="7" t="s">
        <v>456</v>
      </c>
    </row>
    <row r="84" spans="1:3" x14ac:dyDescent="0.25">
      <c r="A84" s="5" t="s">
        <v>41</v>
      </c>
      <c r="B84" s="8">
        <v>0.11952191235059761</v>
      </c>
    </row>
    <row r="85" spans="1:3" x14ac:dyDescent="0.25">
      <c r="A85" s="5" t="s">
        <v>40</v>
      </c>
      <c r="B85" s="8">
        <v>4.3824701195219126E-2</v>
      </c>
    </row>
    <row r="86" spans="1:3" x14ac:dyDescent="0.25">
      <c r="A86" s="5" t="s">
        <v>43</v>
      </c>
      <c r="B86" s="8">
        <v>0.39043824701195218</v>
      </c>
    </row>
    <row r="87" spans="1:3" x14ac:dyDescent="0.25">
      <c r="A87" s="5" t="s">
        <v>42</v>
      </c>
      <c r="B87" s="8">
        <v>0.44621513944223107</v>
      </c>
      <c r="C87" s="6">
        <f>+GETPIVOTDATA("2. La limpieza y desinfección en los SSHH de la habitación",$A$83,"2. La limpieza y desinfección en los SSHH de la habitación","SATISFECHO")+GETPIVOTDATA("2. La limpieza y desinfección en los SSHH de la habitación",$A$83,"2. La limpieza y desinfección en los SSHH de la habitación","MUY SATISFECHO")</f>
        <v>0.83665338645418319</v>
      </c>
    </row>
    <row r="88" spans="1:3" x14ac:dyDescent="0.25">
      <c r="A88" s="5" t="s">
        <v>446</v>
      </c>
      <c r="B88" s="8">
        <v>1</v>
      </c>
    </row>
    <row r="91" spans="1:3" ht="30" x14ac:dyDescent="0.25">
      <c r="A91" s="4" t="s">
        <v>445</v>
      </c>
      <c r="B91" s="7" t="s">
        <v>459</v>
      </c>
    </row>
    <row r="92" spans="1:3" x14ac:dyDescent="0.25">
      <c r="A92" s="5" t="s">
        <v>41</v>
      </c>
      <c r="B92" s="8">
        <v>9.1633466135458169E-2</v>
      </c>
    </row>
    <row r="93" spans="1:3" x14ac:dyDescent="0.25">
      <c r="A93" s="5" t="s">
        <v>40</v>
      </c>
      <c r="B93" s="8">
        <v>3.5856573705179286E-2</v>
      </c>
    </row>
    <row r="94" spans="1:3" x14ac:dyDescent="0.25">
      <c r="A94" s="5" t="s">
        <v>43</v>
      </c>
      <c r="B94" s="8">
        <v>0.42629482071713148</v>
      </c>
    </row>
    <row r="95" spans="1:3" x14ac:dyDescent="0.25">
      <c r="A95" s="5" t="s">
        <v>42</v>
      </c>
      <c r="B95" s="8">
        <v>0.44621513944223107</v>
      </c>
      <c r="C95" s="6">
        <f>+GETPIVOTDATA("3. Entrega semanal de los suministros: Papel higiénico y jabón de tocador",$A$91,"3. Entrega semanal de los suministros: Papel higiénico y jabón de tocador","SATISFECHO")+GETPIVOTDATA("3. Entrega semanal de los suministros: Papel higiénico y jabón de tocador",$A$91,"3. Entrega semanal de los suministros: Papel higiénico y jabón de tocador","MUY SATISFECHO")</f>
        <v>0.87250996015936255</v>
      </c>
    </row>
    <row r="96" spans="1:3" x14ac:dyDescent="0.25">
      <c r="A96" s="5" t="s">
        <v>446</v>
      </c>
      <c r="B96" s="8">
        <v>1</v>
      </c>
    </row>
    <row r="99" spans="1:3" x14ac:dyDescent="0.25">
      <c r="A99" s="4" t="s">
        <v>445</v>
      </c>
      <c r="B99" s="7" t="s">
        <v>460</v>
      </c>
    </row>
    <row r="100" spans="1:3" x14ac:dyDescent="0.25">
      <c r="A100" s="5" t="s">
        <v>41</v>
      </c>
      <c r="B100" s="8">
        <v>9.5617529880478086E-2</v>
      </c>
    </row>
    <row r="101" spans="1:3" x14ac:dyDescent="0.25">
      <c r="A101" s="5" t="s">
        <v>40</v>
      </c>
      <c r="B101" s="8">
        <v>1.5936254980079681E-2</v>
      </c>
    </row>
    <row r="102" spans="1:3" x14ac:dyDescent="0.25">
      <c r="A102" s="5" t="s">
        <v>43</v>
      </c>
      <c r="B102" s="8">
        <v>0.41035856573705182</v>
      </c>
    </row>
    <row r="103" spans="1:3" x14ac:dyDescent="0.25">
      <c r="A103" s="5" t="s">
        <v>42</v>
      </c>
      <c r="B103" s="8">
        <v>0.47808764940239046</v>
      </c>
      <c r="C103" s="6">
        <f>+GETPIVOTDATA("4. Cambio de ropa de cama semanal.",$A$99,"4. Cambio de ropa de cama semanal.","SATISFECHO")+GETPIVOTDATA("4. Cambio de ropa de cama semanal.",$A$99,"4. Cambio de ropa de cama semanal.","MUY SATISFECHO")</f>
        <v>0.88844621513944233</v>
      </c>
    </row>
    <row r="104" spans="1:3" x14ac:dyDescent="0.25">
      <c r="A104" s="5" t="s">
        <v>446</v>
      </c>
      <c r="B104" s="8">
        <v>1</v>
      </c>
    </row>
    <row r="107" spans="1:3" ht="30" x14ac:dyDescent="0.25">
      <c r="A107" s="4" t="s">
        <v>445</v>
      </c>
      <c r="B107" s="7" t="s">
        <v>461</v>
      </c>
    </row>
    <row r="108" spans="1:3" x14ac:dyDescent="0.25">
      <c r="A108" s="5" t="s">
        <v>41</v>
      </c>
      <c r="B108" s="8">
        <v>0.15936254980079681</v>
      </c>
    </row>
    <row r="109" spans="1:3" x14ac:dyDescent="0.25">
      <c r="A109" s="5" t="s">
        <v>40</v>
      </c>
      <c r="B109" s="8">
        <v>3.1872509960159362E-2</v>
      </c>
    </row>
    <row r="110" spans="1:3" x14ac:dyDescent="0.25">
      <c r="A110" s="5" t="s">
        <v>43</v>
      </c>
      <c r="B110" s="8">
        <v>0.35856573705179284</v>
      </c>
    </row>
    <row r="111" spans="1:3" x14ac:dyDescent="0.25">
      <c r="A111" s="5" t="s">
        <v>42</v>
      </c>
      <c r="B111" s="8">
        <v>0.45019920318725098</v>
      </c>
      <c r="C111" s="6">
        <f>+GETPIVOTDATA("5. Limpieza y desinfección en los SSHH de los comedores.",$A$107,"5. Limpieza y desinfección en los SSHH de los comedores.","SATISFECHO")+GETPIVOTDATA("5. Limpieza y desinfección en los SSHH de los comedores.",$A$107,"5. Limpieza y desinfección en los SSHH de los comedores.","MUY SATISFECHO")</f>
        <v>0.80876494023904377</v>
      </c>
    </row>
    <row r="112" spans="1:3" x14ac:dyDescent="0.25">
      <c r="A112" s="5" t="s">
        <v>446</v>
      </c>
      <c r="B112" s="8">
        <v>1</v>
      </c>
    </row>
    <row r="115" spans="1:3" ht="30" x14ac:dyDescent="0.25">
      <c r="A115" s="4" t="s">
        <v>445</v>
      </c>
      <c r="B115" s="7" t="s">
        <v>462</v>
      </c>
    </row>
    <row r="116" spans="1:3" x14ac:dyDescent="0.25">
      <c r="A116" s="5" t="s">
        <v>41</v>
      </c>
      <c r="B116" s="8">
        <v>9.5617529880478086E-2</v>
      </c>
    </row>
    <row r="117" spans="1:3" x14ac:dyDescent="0.25">
      <c r="A117" s="5" t="s">
        <v>40</v>
      </c>
      <c r="B117" s="8">
        <v>2.7888446215139442E-2</v>
      </c>
    </row>
    <row r="118" spans="1:3" x14ac:dyDescent="0.25">
      <c r="A118" s="5" t="s">
        <v>43</v>
      </c>
      <c r="B118" s="8">
        <v>0.38247011952191234</v>
      </c>
    </row>
    <row r="119" spans="1:3" x14ac:dyDescent="0.25">
      <c r="A119" s="5" t="s">
        <v>42</v>
      </c>
      <c r="B119" s="8">
        <v>0.49402390438247012</v>
      </c>
      <c r="C119" s="6">
        <f>+GETPIVOTDATA("6. Limpieza y desinfección en las oficinas y/o modulares",$A$115,"6. Limpieza y desinfección en las oficinas y/o modulares","SATISFECHO")+GETPIVOTDATA("6. Limpieza y desinfección en las oficinas y/o modulares",$A$115,"6. Limpieza y desinfección en las oficinas y/o modulares","MUY SATISFECHO")</f>
        <v>0.87649402390438247</v>
      </c>
    </row>
    <row r="120" spans="1:3" x14ac:dyDescent="0.25">
      <c r="A120" s="5" t="s">
        <v>446</v>
      </c>
      <c r="B120" s="8">
        <v>1</v>
      </c>
    </row>
    <row r="123" spans="1:3" ht="30" x14ac:dyDescent="0.25">
      <c r="A123" s="4" t="s">
        <v>445</v>
      </c>
      <c r="B123" s="7" t="s">
        <v>463</v>
      </c>
    </row>
    <row r="124" spans="1:3" x14ac:dyDescent="0.25">
      <c r="A124" s="5" t="s">
        <v>41</v>
      </c>
      <c r="B124" s="8">
        <v>0.11952191235059761</v>
      </c>
    </row>
    <row r="125" spans="1:3" x14ac:dyDescent="0.25">
      <c r="A125" s="5" t="s">
        <v>40</v>
      </c>
      <c r="B125" s="8">
        <v>3.9840637450199202E-2</v>
      </c>
    </row>
    <row r="126" spans="1:3" x14ac:dyDescent="0.25">
      <c r="A126" s="5" t="s">
        <v>43</v>
      </c>
      <c r="B126" s="8">
        <v>0.35458167330677293</v>
      </c>
    </row>
    <row r="127" spans="1:3" x14ac:dyDescent="0.25">
      <c r="A127" s="5" t="s">
        <v>42</v>
      </c>
      <c r="B127" s="8">
        <v>0.48605577689243029</v>
      </c>
      <c r="C127" s="6">
        <f>+GETPIVOTDATA("7. La devolución de su ropa de la lavandería se realiza dentro de las 72 horas. ",$A$123,"7. La devolución de su ropa de la lavandería se realiza dentro de las 72 horas. ","SATISFECHO")+GETPIVOTDATA("7. La devolución de su ropa de la lavandería se realiza dentro de las 72 horas. ",$A$123,"7. La devolución de su ropa de la lavandería se realiza dentro de las 72 horas. ","MUY SATISFECHO")</f>
        <v>0.84063745019920322</v>
      </c>
    </row>
    <row r="128" spans="1:3" x14ac:dyDescent="0.25">
      <c r="A128" s="5" t="s">
        <v>446</v>
      </c>
      <c r="B128" s="8">
        <v>1</v>
      </c>
    </row>
    <row r="131" spans="1:3" ht="30" x14ac:dyDescent="0.25">
      <c r="A131" s="4" t="s">
        <v>445</v>
      </c>
      <c r="B131" s="7" t="s">
        <v>466</v>
      </c>
    </row>
    <row r="132" spans="1:3" x14ac:dyDescent="0.25">
      <c r="A132" s="5">
        <v>1</v>
      </c>
      <c r="B132" s="8">
        <v>2.100840336134454E-2</v>
      </c>
    </row>
    <row r="133" spans="1:3" x14ac:dyDescent="0.25">
      <c r="A133" s="5">
        <v>2</v>
      </c>
      <c r="B133" s="8">
        <v>0.12184873949579832</v>
      </c>
    </row>
    <row r="134" spans="1:3" x14ac:dyDescent="0.25">
      <c r="A134" s="5">
        <v>3</v>
      </c>
      <c r="B134" s="8">
        <v>0.50420168067226889</v>
      </c>
    </row>
    <row r="135" spans="1:3" x14ac:dyDescent="0.25">
      <c r="A135" s="5">
        <v>4</v>
      </c>
      <c r="B135" s="8">
        <v>0.35294117647058826</v>
      </c>
      <c r="C135" s="6">
        <f>+GETPIVOTDATA("En general, ¿cuál es su nivel de satisfacción con el SERVICIO DE MANTENIMIENTO?:",$A$131,"En general, ¿cuál es su nivel de satisfacción con el SERVICIO DE MANTENIMIENTO?:",3)+GETPIVOTDATA("En general, ¿cuál es su nivel de satisfacción con el SERVICIO DE MANTENIMIENTO?:",$A$131,"En general, ¿cuál es su nivel de satisfacción con el SERVICIO DE MANTENIMIENTO?:",4)</f>
        <v>0.85714285714285721</v>
      </c>
    </row>
    <row r="136" spans="1:3" x14ac:dyDescent="0.25">
      <c r="A136" s="5" t="s">
        <v>447</v>
      </c>
      <c r="B136" s="8">
        <v>0</v>
      </c>
    </row>
    <row r="137" spans="1:3" x14ac:dyDescent="0.25">
      <c r="A137" s="5" t="s">
        <v>446</v>
      </c>
      <c r="B137" s="8">
        <v>1</v>
      </c>
    </row>
    <row r="141" spans="1:3" ht="30" x14ac:dyDescent="0.25">
      <c r="A141" s="4" t="s">
        <v>445</v>
      </c>
      <c r="B141" s="7" t="s">
        <v>464</v>
      </c>
    </row>
    <row r="142" spans="1:3" x14ac:dyDescent="0.25">
      <c r="A142" s="5" t="s">
        <v>41</v>
      </c>
      <c r="B142" s="8">
        <v>0.14979757085020243</v>
      </c>
    </row>
    <row r="143" spans="1:3" x14ac:dyDescent="0.25">
      <c r="A143" s="5" t="s">
        <v>40</v>
      </c>
      <c r="B143" s="8">
        <v>3.643724696356275E-2</v>
      </c>
    </row>
    <row r="144" spans="1:3" x14ac:dyDescent="0.25">
      <c r="A144" s="5" t="s">
        <v>43</v>
      </c>
      <c r="B144" s="8">
        <v>0.29959514170040485</v>
      </c>
    </row>
    <row r="145" spans="1:3" x14ac:dyDescent="0.25">
      <c r="A145" s="5" t="s">
        <v>42</v>
      </c>
      <c r="B145" s="8">
        <v>0.51417004048582993</v>
      </c>
    </row>
    <row r="146" spans="1:3" x14ac:dyDescent="0.25">
      <c r="A146" s="5" t="s">
        <v>447</v>
      </c>
      <c r="B146" s="8">
        <v>0</v>
      </c>
      <c r="C146" s="6">
        <f>+GETPIVOTDATA("1. Mantenimiento y reparación de mobiliarios y equipos en habitaciones cuando lo solicita",$A$141,"1. Mantenimiento y reparación de mobiliarios y equipos en habitaciones cuando lo solicita","SATISFECHO")+GETPIVOTDATA("1. Mantenimiento y reparación de mobiliarios y equipos en habitaciones cuando lo solicita",$A$141,"1. Mantenimiento y reparación de mobiliarios y equipos en habitaciones cuando lo solicita","MUY SATISFECHO")</f>
        <v>0.81376518218623484</v>
      </c>
    </row>
    <row r="147" spans="1:3" x14ac:dyDescent="0.25">
      <c r="A147" s="5" t="s">
        <v>446</v>
      </c>
      <c r="B147" s="8">
        <v>1</v>
      </c>
    </row>
    <row r="149" spans="1:3" ht="30" x14ac:dyDescent="0.25">
      <c r="A149" s="4" t="s">
        <v>445</v>
      </c>
      <c r="B149" s="7" t="s">
        <v>465</v>
      </c>
    </row>
    <row r="150" spans="1:3" x14ac:dyDescent="0.25">
      <c r="A150" s="5" t="s">
        <v>41</v>
      </c>
      <c r="B150" s="8">
        <v>0.13360323886639677</v>
      </c>
    </row>
    <row r="151" spans="1:3" x14ac:dyDescent="0.25">
      <c r="A151" s="5" t="s">
        <v>40</v>
      </c>
      <c r="B151" s="8">
        <v>4.048582995951417E-2</v>
      </c>
    </row>
    <row r="152" spans="1:3" x14ac:dyDescent="0.25">
      <c r="A152" s="5" t="s">
        <v>43</v>
      </c>
      <c r="B152" s="8">
        <v>0.31174089068825911</v>
      </c>
    </row>
    <row r="153" spans="1:3" x14ac:dyDescent="0.25">
      <c r="A153" s="5" t="s">
        <v>42</v>
      </c>
      <c r="B153" s="8">
        <v>0.51417004048582993</v>
      </c>
    </row>
    <row r="154" spans="1:3" x14ac:dyDescent="0.25">
      <c r="A154" s="5" t="s">
        <v>447</v>
      </c>
      <c r="B154" s="8">
        <v>0</v>
      </c>
      <c r="C154" s="6">
        <f>+GETPIVOTDATA("2. Mantenimiento y reparación de mobiliario en oficinas cuando lo solicita",$A$149,"2. Mantenimiento y reparación de mobiliario en oficinas cuando lo solicita","SATISFECHO")+GETPIVOTDATA("2. Mantenimiento y reparación de mobiliario en oficinas cuando lo solicita",$A$149,"2. Mantenimiento y reparación de mobiliario en oficinas cuando lo solicita","MUY SATISFECHO")</f>
        <v>0.82591093117408909</v>
      </c>
    </row>
    <row r="155" spans="1:3" x14ac:dyDescent="0.25">
      <c r="A155" s="5" t="s">
        <v>446</v>
      </c>
      <c r="B155" s="8">
        <v>1</v>
      </c>
    </row>
    <row r="158" spans="1:3" ht="30" x14ac:dyDescent="0.25">
      <c r="A158" s="4" t="s">
        <v>445</v>
      </c>
      <c r="B158" s="7" t="s">
        <v>477</v>
      </c>
    </row>
    <row r="159" spans="1:3" x14ac:dyDescent="0.25">
      <c r="A159" s="5">
        <v>1</v>
      </c>
      <c r="B159" s="8">
        <v>2.7888446215139442E-2</v>
      </c>
    </row>
    <row r="160" spans="1:3" x14ac:dyDescent="0.25">
      <c r="A160" s="5">
        <v>2</v>
      </c>
      <c r="B160" s="8">
        <v>7.5697211155378488E-2</v>
      </c>
    </row>
    <row r="161" spans="1:3" x14ac:dyDescent="0.25">
      <c r="A161" s="5">
        <v>3</v>
      </c>
      <c r="B161" s="8">
        <v>0.47011952191235062</v>
      </c>
    </row>
    <row r="162" spans="1:3" x14ac:dyDescent="0.25">
      <c r="A162" s="5">
        <v>4</v>
      </c>
      <c r="B162" s="8">
        <v>0.42629482071713148</v>
      </c>
      <c r="C162" s="6">
        <f>+GETPIVOTDATA("En general, ¿cuál es su nivel de satisfacción con el servicio de transporte de personal brindado por CIVA?",$A$158,"En general, ¿cuál es su nivel de satisfacción con el servicio de transporte de personal brindado por CIVA?",3)+GETPIVOTDATA("En general, ¿cuál es su nivel de satisfacción con el servicio de transporte de personal brindado por CIVA?",$A$158,"En general, ¿cuál es su nivel de satisfacción con el servicio de transporte de personal brindado por CIVA?",4)</f>
        <v>0.89641434262948216</v>
      </c>
    </row>
    <row r="163" spans="1:3" x14ac:dyDescent="0.25">
      <c r="A163" s="5" t="s">
        <v>446</v>
      </c>
      <c r="B163" s="8">
        <v>1</v>
      </c>
    </row>
    <row r="167" spans="1:3" ht="30" x14ac:dyDescent="0.25">
      <c r="A167" s="4" t="s">
        <v>445</v>
      </c>
      <c r="B167" s="7" t="s">
        <v>471</v>
      </c>
    </row>
    <row r="168" spans="1:3" x14ac:dyDescent="0.25">
      <c r="A168" s="5" t="s">
        <v>41</v>
      </c>
      <c r="B168" s="8">
        <v>5.5776892430278883E-2</v>
      </c>
    </row>
    <row r="169" spans="1:3" x14ac:dyDescent="0.25">
      <c r="A169" s="5" t="s">
        <v>40</v>
      </c>
      <c r="B169" s="8">
        <v>1.5936254980079681E-2</v>
      </c>
    </row>
    <row r="170" spans="1:3" x14ac:dyDescent="0.25">
      <c r="A170" s="5" t="s">
        <v>43</v>
      </c>
      <c r="B170" s="8">
        <v>0.39043824701195218</v>
      </c>
    </row>
    <row r="171" spans="1:3" x14ac:dyDescent="0.25">
      <c r="A171" s="5" t="s">
        <v>42</v>
      </c>
      <c r="B171" s="8">
        <v>0.53784860557768921</v>
      </c>
      <c r="C171" s="6">
        <f>+GETPIVOTDATA("1. Comportamiento o trato cordial de los conductores.",$A$167,"1. Comportamiento o trato cordial de los conductores.","MUY SATISFECHO")+GETPIVOTDATA("1. Comportamiento o trato cordial de los conductores.",$A$167,"1. Comportamiento o trato cordial de los conductores.","SATISFECHO")</f>
        <v>0.92828685258964139</v>
      </c>
    </row>
    <row r="172" spans="1:3" x14ac:dyDescent="0.25">
      <c r="A172" s="5" t="s">
        <v>446</v>
      </c>
      <c r="B172" s="8">
        <v>1</v>
      </c>
    </row>
    <row r="176" spans="1:3" x14ac:dyDescent="0.25">
      <c r="A176" s="4" t="s">
        <v>445</v>
      </c>
      <c r="B176" s="7" t="s">
        <v>472</v>
      </c>
    </row>
    <row r="177" spans="1:3" x14ac:dyDescent="0.25">
      <c r="A177" s="5" t="s">
        <v>41</v>
      </c>
      <c r="B177" s="8">
        <v>3.5856573705179286E-2</v>
      </c>
    </row>
    <row r="178" spans="1:3" x14ac:dyDescent="0.25">
      <c r="A178" s="5" t="s">
        <v>40</v>
      </c>
      <c r="B178" s="8">
        <v>3.1872509960159362E-2</v>
      </c>
    </row>
    <row r="179" spans="1:3" x14ac:dyDescent="0.25">
      <c r="A179" s="5" t="s">
        <v>43</v>
      </c>
      <c r="B179" s="8">
        <v>0.37450199203187251</v>
      </c>
    </row>
    <row r="180" spans="1:3" x14ac:dyDescent="0.25">
      <c r="A180" s="5" t="s">
        <v>42</v>
      </c>
      <c r="B180" s="8">
        <v>0.55776892430278879</v>
      </c>
      <c r="C180" s="6">
        <f>+GETPIVOTDATA("2. Pericia en el manejo de los conductores",$A$176,"2. Pericia en el manejo de los conductores","MUY SATISFECHO")+GETPIVOTDATA("2. Pericia en el manejo de los conductores",$A$176,"2. Pericia en el manejo de los conductores","SATISFECHO")</f>
        <v>0.9322709163346613</v>
      </c>
    </row>
    <row r="181" spans="1:3" x14ac:dyDescent="0.25">
      <c r="A181" s="5" t="s">
        <v>446</v>
      </c>
      <c r="B181" s="8">
        <v>1</v>
      </c>
    </row>
    <row r="184" spans="1:3" x14ac:dyDescent="0.25">
      <c r="A184" s="4" t="s">
        <v>445</v>
      </c>
      <c r="B184" s="7" t="s">
        <v>473</v>
      </c>
    </row>
    <row r="185" spans="1:3" x14ac:dyDescent="0.25">
      <c r="A185" s="5" t="s">
        <v>41</v>
      </c>
      <c r="B185" s="8">
        <v>5.5776892430278883E-2</v>
      </c>
    </row>
    <row r="186" spans="1:3" x14ac:dyDescent="0.25">
      <c r="A186" s="5" t="s">
        <v>40</v>
      </c>
      <c r="B186" s="8">
        <v>2.3904382470119521E-2</v>
      </c>
    </row>
    <row r="187" spans="1:3" x14ac:dyDescent="0.25">
      <c r="A187" s="5" t="s">
        <v>43</v>
      </c>
      <c r="B187" s="8">
        <v>0.37051792828685259</v>
      </c>
    </row>
    <row r="188" spans="1:3" x14ac:dyDescent="0.25">
      <c r="A188" s="5" t="s">
        <v>42</v>
      </c>
      <c r="B188" s="8">
        <v>0.54980079681274896</v>
      </c>
      <c r="C188" s="6">
        <f>+GETPIVOTDATA("3. Procedimiento para el control de equipaje.",$A$184,"3. Procedimiento para el control de equipaje.","MUY SATISFECHO")+GETPIVOTDATA("3. Procedimiento para el control de equipaje.",$A$184,"3. Procedimiento para el control de equipaje.","SATISFECHO")</f>
        <v>0.92031872509960155</v>
      </c>
    </row>
    <row r="189" spans="1:3" x14ac:dyDescent="0.25">
      <c r="A189" s="5" t="s">
        <v>446</v>
      </c>
      <c r="B189" s="8">
        <v>1</v>
      </c>
    </row>
    <row r="192" spans="1:3" ht="30" x14ac:dyDescent="0.25">
      <c r="A192" s="4" t="s">
        <v>445</v>
      </c>
      <c r="B192" s="7" t="s">
        <v>474</v>
      </c>
    </row>
    <row r="193" spans="1:3" x14ac:dyDescent="0.25">
      <c r="A193" s="5" t="s">
        <v>41</v>
      </c>
      <c r="B193" s="8">
        <v>9.9601593625498003E-2</v>
      </c>
    </row>
    <row r="194" spans="1:3" x14ac:dyDescent="0.25">
      <c r="A194" s="5" t="s">
        <v>40</v>
      </c>
      <c r="B194" s="8">
        <v>3.5856573705179286E-2</v>
      </c>
    </row>
    <row r="195" spans="1:3" x14ac:dyDescent="0.25">
      <c r="A195" s="5" t="s">
        <v>43</v>
      </c>
      <c r="B195" s="8">
        <v>0.32270916334661354</v>
      </c>
    </row>
    <row r="196" spans="1:3" x14ac:dyDescent="0.25">
      <c r="A196" s="5" t="s">
        <v>42</v>
      </c>
      <c r="B196" s="8">
        <v>0.54183266932270913</v>
      </c>
      <c r="C196" s="6">
        <f>+GETPIVOTDATA("4. Disposición de alcohol en gel en las escaleras de ingreso/salida del bus.",$A$192,"4. Disposición de alcohol en gel en las escaleras de ingreso/salida del bus.","SATISFECHO")+GETPIVOTDATA("4. Disposición de alcohol en gel en las escaleras de ingreso/salida del bus.",$A$192,"4. Disposición de alcohol en gel en las escaleras de ingreso/salida del bus.","MUY SATISFECHO")</f>
        <v>0.86454183266932261</v>
      </c>
    </row>
    <row r="197" spans="1:3" x14ac:dyDescent="0.25">
      <c r="A197" s="5" t="s">
        <v>446</v>
      </c>
      <c r="B197" s="8">
        <v>1</v>
      </c>
    </row>
    <row r="200" spans="1:3" x14ac:dyDescent="0.25">
      <c r="A200" s="4" t="s">
        <v>445</v>
      </c>
      <c r="B200" s="7" t="s">
        <v>475</v>
      </c>
    </row>
    <row r="201" spans="1:3" x14ac:dyDescent="0.25">
      <c r="A201" s="5" t="s">
        <v>41</v>
      </c>
      <c r="B201" s="8">
        <v>8.7649402390438252E-2</v>
      </c>
    </row>
    <row r="202" spans="1:3" x14ac:dyDescent="0.25">
      <c r="A202" s="5" t="s">
        <v>40</v>
      </c>
      <c r="B202" s="8">
        <v>2.3904382470119521E-2</v>
      </c>
    </row>
    <row r="203" spans="1:3" x14ac:dyDescent="0.25">
      <c r="A203" s="5" t="s">
        <v>43</v>
      </c>
      <c r="B203" s="8">
        <v>0.38247011952191234</v>
      </c>
    </row>
    <row r="204" spans="1:3" x14ac:dyDescent="0.25">
      <c r="A204" s="5" t="s">
        <v>42</v>
      </c>
      <c r="B204" s="8">
        <v>0.50597609561752988</v>
      </c>
      <c r="C204" s="6">
        <f>+GETPIVOTDATA("5. Orden y limpieza de los buses.",$A$200,"5. Orden y limpieza de los buses.","SATISFECHO")+GETPIVOTDATA("5. Orden y limpieza de los buses.",$A$200,"5. Orden y limpieza de los buses.","MUY SATISFECHO")</f>
        <v>0.88844621513944222</v>
      </c>
    </row>
    <row r="205" spans="1:3" x14ac:dyDescent="0.25">
      <c r="A205" s="5" t="s">
        <v>446</v>
      </c>
      <c r="B205" s="8">
        <v>1</v>
      </c>
    </row>
    <row r="208" spans="1:3" ht="30" x14ac:dyDescent="0.25">
      <c r="A208" s="4" t="s">
        <v>445</v>
      </c>
      <c r="B208" s="7" t="s">
        <v>476</v>
      </c>
    </row>
    <row r="209" spans="1:3" x14ac:dyDescent="0.25">
      <c r="A209" s="5" t="s">
        <v>41</v>
      </c>
      <c r="B209" s="8">
        <v>6.3745019920318724E-2</v>
      </c>
    </row>
    <row r="210" spans="1:3" x14ac:dyDescent="0.25">
      <c r="A210" s="5" t="s">
        <v>40</v>
      </c>
      <c r="B210" s="8">
        <v>3.1872509960159362E-2</v>
      </c>
    </row>
    <row r="211" spans="1:3" x14ac:dyDescent="0.25">
      <c r="A211" s="5" t="s">
        <v>43</v>
      </c>
      <c r="B211" s="8">
        <v>0.3386454183266932</v>
      </c>
    </row>
    <row r="212" spans="1:3" x14ac:dyDescent="0.25">
      <c r="A212" s="5" t="s">
        <v>42</v>
      </c>
      <c r="B212" s="8">
        <v>0.56573705179282874</v>
      </c>
      <c r="C212" s="6">
        <f>+GETPIVOTDATA("6. Transbordos por desperfectos  mecánicos en ruta.",$A$208,"6. Transbordos por desperfectos  mecánicos en ruta.","MUY SATISFECHO")+GETPIVOTDATA("6. Transbordos por desperfectos  mecánicos en ruta.",$A$208,"6. Transbordos por desperfectos  mecánicos en ruta.","SATISFECHO")</f>
        <v>0.904382470119522</v>
      </c>
    </row>
    <row r="213" spans="1:3" x14ac:dyDescent="0.25">
      <c r="A213" s="5" t="s">
        <v>446</v>
      </c>
      <c r="B213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2"/>
  <sheetViews>
    <sheetView workbookViewId="0">
      <selection activeCell="B1" sqref="B1"/>
    </sheetView>
  </sheetViews>
  <sheetFormatPr defaultRowHeight="15" x14ac:dyDescent="0.25"/>
  <cols>
    <col min="1" max="39" width="20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1</v>
      </c>
      <c r="B2" s="1">
        <v>45185.695706018516</v>
      </c>
      <c r="C2" s="1">
        <v>45185.697523148148</v>
      </c>
      <c r="D2" t="s">
        <v>39</v>
      </c>
      <c r="F2" s="2" t="s">
        <v>134</v>
      </c>
      <c r="G2">
        <v>1</v>
      </c>
      <c r="H2">
        <v>1</v>
      </c>
      <c r="I2" t="s">
        <v>40</v>
      </c>
      <c r="J2" t="s">
        <v>40</v>
      </c>
      <c r="K2" t="s">
        <v>40</v>
      </c>
      <c r="L2" t="s">
        <v>41</v>
      </c>
      <c r="M2" t="s">
        <v>42</v>
      </c>
      <c r="N2" t="s">
        <v>42</v>
      </c>
      <c r="O2" t="s">
        <v>46</v>
      </c>
      <c r="P2">
        <v>3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Y2" t="s">
        <v>42</v>
      </c>
      <c r="Z2" t="s">
        <v>42</v>
      </c>
      <c r="AA2" t="s">
        <v>41</v>
      </c>
      <c r="AB2" t="s">
        <v>42</v>
      </c>
      <c r="AC2" t="s">
        <v>41</v>
      </c>
      <c r="AD2" t="s">
        <v>41</v>
      </c>
      <c r="AE2" t="s">
        <v>41</v>
      </c>
      <c r="AF2" t="s">
        <v>41</v>
      </c>
      <c r="AG2">
        <v>4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</row>
    <row r="3" spans="1:39" x14ac:dyDescent="0.25">
      <c r="A3">
        <v>2</v>
      </c>
      <c r="B3" s="1">
        <v>45185.696770833332</v>
      </c>
      <c r="C3" s="1">
        <v>45185.698425925926</v>
      </c>
      <c r="D3" t="s">
        <v>39</v>
      </c>
      <c r="F3" s="2" t="s">
        <v>119</v>
      </c>
      <c r="G3">
        <v>2</v>
      </c>
      <c r="H3">
        <v>2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46</v>
      </c>
      <c r="P3">
        <v>2</v>
      </c>
      <c r="Q3" t="s">
        <v>42</v>
      </c>
      <c r="R3" t="s">
        <v>41</v>
      </c>
      <c r="S3" t="s">
        <v>41</v>
      </c>
      <c r="T3" t="s">
        <v>41</v>
      </c>
      <c r="U3" t="s">
        <v>41</v>
      </c>
      <c r="V3" t="s">
        <v>41</v>
      </c>
      <c r="W3" t="s">
        <v>42</v>
      </c>
      <c r="X3">
        <v>2</v>
      </c>
      <c r="Y3" t="s">
        <v>41</v>
      </c>
      <c r="Z3" t="s">
        <v>41</v>
      </c>
      <c r="AA3" t="s">
        <v>40</v>
      </c>
      <c r="AB3" t="s">
        <v>42</v>
      </c>
      <c r="AC3" t="s">
        <v>41</v>
      </c>
      <c r="AD3" t="s">
        <v>41</v>
      </c>
      <c r="AE3" t="s">
        <v>41</v>
      </c>
      <c r="AF3" t="s">
        <v>41</v>
      </c>
      <c r="AG3">
        <v>1</v>
      </c>
      <c r="AH3" t="s">
        <v>40</v>
      </c>
      <c r="AI3" t="s">
        <v>40</v>
      </c>
      <c r="AJ3" t="s">
        <v>40</v>
      </c>
      <c r="AK3" t="s">
        <v>40</v>
      </c>
      <c r="AL3" t="s">
        <v>42</v>
      </c>
      <c r="AM3" t="s">
        <v>40</v>
      </c>
    </row>
    <row r="4" spans="1:39" x14ac:dyDescent="0.25">
      <c r="A4">
        <v>3</v>
      </c>
      <c r="B4" s="1">
        <v>45185.697754629633</v>
      </c>
      <c r="C4" s="1">
        <v>45185.69871527778</v>
      </c>
      <c r="D4" t="s">
        <v>39</v>
      </c>
      <c r="F4" s="2" t="s">
        <v>105</v>
      </c>
      <c r="G4">
        <v>4</v>
      </c>
      <c r="H4">
        <v>4</v>
      </c>
      <c r="I4" t="s">
        <v>42</v>
      </c>
      <c r="J4" t="s">
        <v>43</v>
      </c>
      <c r="K4" t="s">
        <v>42</v>
      </c>
      <c r="L4" t="s">
        <v>43</v>
      </c>
      <c r="M4" t="s">
        <v>42</v>
      </c>
      <c r="N4" t="s">
        <v>43</v>
      </c>
      <c r="O4" t="s">
        <v>47</v>
      </c>
      <c r="P4">
        <v>4</v>
      </c>
      <c r="Q4" t="s">
        <v>42</v>
      </c>
      <c r="R4" t="s">
        <v>43</v>
      </c>
      <c r="S4" t="s">
        <v>42</v>
      </c>
      <c r="T4" t="s">
        <v>43</v>
      </c>
      <c r="U4" t="s">
        <v>42</v>
      </c>
      <c r="V4" t="s">
        <v>43</v>
      </c>
      <c r="W4" t="s">
        <v>43</v>
      </c>
      <c r="X4">
        <v>4</v>
      </c>
      <c r="Y4" t="s">
        <v>43</v>
      </c>
      <c r="Z4" t="s">
        <v>42</v>
      </c>
      <c r="AA4" t="s">
        <v>42</v>
      </c>
      <c r="AB4" t="s">
        <v>43</v>
      </c>
      <c r="AC4" t="s">
        <v>42</v>
      </c>
      <c r="AD4" t="s">
        <v>43</v>
      </c>
      <c r="AE4" t="s">
        <v>42</v>
      </c>
      <c r="AF4" t="s">
        <v>43</v>
      </c>
      <c r="AG4">
        <v>4</v>
      </c>
      <c r="AH4" t="s">
        <v>43</v>
      </c>
      <c r="AI4" t="s">
        <v>42</v>
      </c>
      <c r="AJ4" t="s">
        <v>43</v>
      </c>
      <c r="AK4" t="s">
        <v>42</v>
      </c>
      <c r="AL4" t="s">
        <v>43</v>
      </c>
      <c r="AM4" t="s">
        <v>42</v>
      </c>
    </row>
    <row r="5" spans="1:39" x14ac:dyDescent="0.25">
      <c r="A5">
        <v>4</v>
      </c>
      <c r="B5" s="1">
        <v>45185.695752314816</v>
      </c>
      <c r="C5" s="1">
        <v>45185.699004629627</v>
      </c>
      <c r="D5" t="s">
        <v>39</v>
      </c>
      <c r="F5" s="2" t="s">
        <v>135</v>
      </c>
      <c r="G5">
        <v>3</v>
      </c>
      <c r="H5">
        <v>2</v>
      </c>
      <c r="I5" t="s">
        <v>40</v>
      </c>
      <c r="J5" t="s">
        <v>41</v>
      </c>
      <c r="K5" t="s">
        <v>42</v>
      </c>
      <c r="L5" t="s">
        <v>43</v>
      </c>
      <c r="M5" t="s">
        <v>43</v>
      </c>
      <c r="N5" t="s">
        <v>43</v>
      </c>
      <c r="O5" t="s">
        <v>46</v>
      </c>
      <c r="P5">
        <v>3</v>
      </c>
      <c r="Q5" t="s">
        <v>43</v>
      </c>
      <c r="R5" t="s">
        <v>42</v>
      </c>
      <c r="S5" t="s">
        <v>43</v>
      </c>
      <c r="T5" t="s">
        <v>43</v>
      </c>
      <c r="U5" t="s">
        <v>42</v>
      </c>
      <c r="V5" t="s">
        <v>42</v>
      </c>
      <c r="W5" t="s">
        <v>42</v>
      </c>
      <c r="X5">
        <v>3</v>
      </c>
      <c r="Y5" t="s">
        <v>42</v>
      </c>
      <c r="Z5" t="s">
        <v>42</v>
      </c>
      <c r="AA5" t="s">
        <v>41</v>
      </c>
      <c r="AB5" t="s">
        <v>43</v>
      </c>
      <c r="AC5" t="s">
        <v>43</v>
      </c>
      <c r="AD5" t="s">
        <v>42</v>
      </c>
      <c r="AE5" t="s">
        <v>42</v>
      </c>
      <c r="AF5" t="s">
        <v>43</v>
      </c>
      <c r="AG5">
        <v>3</v>
      </c>
      <c r="AH5" t="s">
        <v>43</v>
      </c>
      <c r="AI5" t="s">
        <v>43</v>
      </c>
      <c r="AJ5" t="s">
        <v>43</v>
      </c>
      <c r="AK5" t="s">
        <v>43</v>
      </c>
      <c r="AL5" t="s">
        <v>43</v>
      </c>
      <c r="AM5" t="s">
        <v>42</v>
      </c>
    </row>
    <row r="6" spans="1:39" x14ac:dyDescent="0.25">
      <c r="A6">
        <v>5</v>
      </c>
      <c r="B6" s="1">
        <v>45185.69699074074</v>
      </c>
      <c r="C6" s="1">
        <v>45185.699328703704</v>
      </c>
      <c r="D6" t="s">
        <v>39</v>
      </c>
      <c r="F6" s="2" t="s">
        <v>48</v>
      </c>
      <c r="G6">
        <v>2</v>
      </c>
      <c r="H6">
        <v>1</v>
      </c>
      <c r="I6" t="s">
        <v>40</v>
      </c>
      <c r="J6" t="s">
        <v>40</v>
      </c>
      <c r="K6" t="s">
        <v>40</v>
      </c>
      <c r="L6" t="s">
        <v>40</v>
      </c>
      <c r="M6" t="s">
        <v>41</v>
      </c>
      <c r="N6" t="s">
        <v>43</v>
      </c>
      <c r="O6" t="s">
        <v>44</v>
      </c>
      <c r="P6">
        <v>3</v>
      </c>
      <c r="Q6" t="s">
        <v>42</v>
      </c>
      <c r="R6" t="s">
        <v>42</v>
      </c>
      <c r="S6" t="s">
        <v>41</v>
      </c>
      <c r="T6" t="s">
        <v>42</v>
      </c>
      <c r="U6" t="s">
        <v>41</v>
      </c>
      <c r="V6" t="s">
        <v>40</v>
      </c>
      <c r="W6" t="s">
        <v>42</v>
      </c>
      <c r="X6">
        <v>3</v>
      </c>
      <c r="Y6" t="s">
        <v>42</v>
      </c>
      <c r="Z6" t="s">
        <v>42</v>
      </c>
      <c r="AA6" t="s">
        <v>41</v>
      </c>
      <c r="AB6" t="s">
        <v>41</v>
      </c>
      <c r="AC6" t="s">
        <v>42</v>
      </c>
      <c r="AD6" t="s">
        <v>40</v>
      </c>
      <c r="AE6" t="s">
        <v>40</v>
      </c>
      <c r="AF6" t="s">
        <v>40</v>
      </c>
      <c r="AG6">
        <v>3</v>
      </c>
      <c r="AH6" t="s">
        <v>42</v>
      </c>
      <c r="AI6" t="s">
        <v>42</v>
      </c>
      <c r="AJ6" t="s">
        <v>42</v>
      </c>
      <c r="AK6" t="s">
        <v>42</v>
      </c>
      <c r="AL6" t="s">
        <v>42</v>
      </c>
      <c r="AM6" t="s">
        <v>42</v>
      </c>
    </row>
    <row r="7" spans="1:39" x14ac:dyDescent="0.25">
      <c r="A7">
        <v>6</v>
      </c>
      <c r="B7" s="1">
        <v>45185.696099537039</v>
      </c>
      <c r="C7" s="1">
        <v>45185.699444444443</v>
      </c>
      <c r="D7" t="s">
        <v>39</v>
      </c>
      <c r="F7" s="2" t="s">
        <v>136</v>
      </c>
      <c r="G7">
        <v>3</v>
      </c>
      <c r="H7">
        <v>3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47</v>
      </c>
      <c r="P7">
        <v>4</v>
      </c>
      <c r="Q7" t="s">
        <v>43</v>
      </c>
      <c r="R7" t="s">
        <v>42</v>
      </c>
      <c r="S7" t="s">
        <v>42</v>
      </c>
      <c r="T7" t="s">
        <v>43</v>
      </c>
      <c r="U7" t="s">
        <v>42</v>
      </c>
      <c r="V7" t="s">
        <v>42</v>
      </c>
      <c r="W7" t="s">
        <v>42</v>
      </c>
      <c r="X7">
        <v>3</v>
      </c>
      <c r="Y7" t="s">
        <v>42</v>
      </c>
      <c r="Z7" t="s">
        <v>42</v>
      </c>
      <c r="AA7" t="s">
        <v>42</v>
      </c>
      <c r="AB7" t="s">
        <v>42</v>
      </c>
      <c r="AC7" t="s">
        <v>41</v>
      </c>
      <c r="AD7" t="s">
        <v>42</v>
      </c>
      <c r="AE7" t="s">
        <v>41</v>
      </c>
      <c r="AF7" t="s">
        <v>42</v>
      </c>
      <c r="AG7">
        <v>4</v>
      </c>
      <c r="AH7" t="s">
        <v>43</v>
      </c>
      <c r="AI7" t="s">
        <v>42</v>
      </c>
      <c r="AJ7" t="s">
        <v>42</v>
      </c>
      <c r="AK7" t="s">
        <v>42</v>
      </c>
      <c r="AL7" t="s">
        <v>42</v>
      </c>
      <c r="AM7" t="s">
        <v>42</v>
      </c>
    </row>
    <row r="8" spans="1:39" x14ac:dyDescent="0.25">
      <c r="A8">
        <v>7</v>
      </c>
      <c r="B8" s="1">
        <v>45185.697870370372</v>
      </c>
      <c r="C8" s="1">
        <v>45185.700185185182</v>
      </c>
      <c r="D8" t="s">
        <v>39</v>
      </c>
      <c r="F8" s="2" t="s">
        <v>124</v>
      </c>
      <c r="G8">
        <v>3</v>
      </c>
      <c r="H8">
        <v>3</v>
      </c>
      <c r="I8" t="s">
        <v>42</v>
      </c>
      <c r="J8" t="s">
        <v>42</v>
      </c>
      <c r="K8" t="s">
        <v>41</v>
      </c>
      <c r="L8" t="s">
        <v>42</v>
      </c>
      <c r="M8" t="s">
        <v>42</v>
      </c>
      <c r="N8" t="s">
        <v>41</v>
      </c>
      <c r="O8" t="s">
        <v>46</v>
      </c>
      <c r="P8">
        <v>3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>
        <v>3</v>
      </c>
      <c r="Y8" t="s">
        <v>42</v>
      </c>
      <c r="Z8" t="s">
        <v>42</v>
      </c>
      <c r="AA8" t="s">
        <v>41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>
        <v>3</v>
      </c>
      <c r="AH8" t="s">
        <v>42</v>
      </c>
      <c r="AI8" t="s">
        <v>42</v>
      </c>
      <c r="AJ8" t="s">
        <v>42</v>
      </c>
      <c r="AK8" t="s">
        <v>42</v>
      </c>
      <c r="AL8" t="s">
        <v>42</v>
      </c>
      <c r="AM8" t="s">
        <v>42</v>
      </c>
    </row>
    <row r="9" spans="1:39" x14ac:dyDescent="0.25">
      <c r="A9">
        <v>8</v>
      </c>
      <c r="B9" s="1">
        <v>45185.697777777779</v>
      </c>
      <c r="C9" s="1">
        <v>45185.701377314814</v>
      </c>
      <c r="D9" t="s">
        <v>39</v>
      </c>
      <c r="F9" s="2" t="s">
        <v>50</v>
      </c>
      <c r="G9">
        <v>2</v>
      </c>
      <c r="H9">
        <v>2</v>
      </c>
      <c r="I9" t="s">
        <v>41</v>
      </c>
      <c r="J9" t="s">
        <v>41</v>
      </c>
      <c r="K9" t="s">
        <v>41</v>
      </c>
      <c r="L9" t="s">
        <v>41</v>
      </c>
      <c r="M9" t="s">
        <v>42</v>
      </c>
      <c r="N9" t="s">
        <v>42</v>
      </c>
      <c r="O9" t="s">
        <v>46</v>
      </c>
      <c r="P9">
        <v>3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>
        <v>3</v>
      </c>
      <c r="Y9" t="s">
        <v>42</v>
      </c>
      <c r="Z9" t="s">
        <v>42</v>
      </c>
      <c r="AA9" t="s">
        <v>41</v>
      </c>
      <c r="AB9" t="s">
        <v>42</v>
      </c>
      <c r="AC9" t="s">
        <v>41</v>
      </c>
      <c r="AD9" t="s">
        <v>41</v>
      </c>
      <c r="AE9" t="s">
        <v>41</v>
      </c>
      <c r="AF9" t="s">
        <v>41</v>
      </c>
      <c r="AG9">
        <v>3</v>
      </c>
      <c r="AH9" t="s">
        <v>42</v>
      </c>
      <c r="AI9" t="s">
        <v>43</v>
      </c>
      <c r="AJ9" t="s">
        <v>43</v>
      </c>
      <c r="AK9" t="s">
        <v>43</v>
      </c>
      <c r="AL9" t="s">
        <v>43</v>
      </c>
      <c r="AM9" t="s">
        <v>43</v>
      </c>
    </row>
    <row r="10" spans="1:39" x14ac:dyDescent="0.25">
      <c r="A10">
        <v>9</v>
      </c>
      <c r="B10" s="1">
        <v>45185.700752314813</v>
      </c>
      <c r="C10" s="1">
        <v>45185.703067129631</v>
      </c>
      <c r="D10" t="s">
        <v>39</v>
      </c>
      <c r="F10" s="2" t="s">
        <v>51</v>
      </c>
      <c r="G10">
        <v>2</v>
      </c>
      <c r="H10">
        <v>3</v>
      </c>
      <c r="I10" t="s">
        <v>42</v>
      </c>
      <c r="J10" t="s">
        <v>42</v>
      </c>
      <c r="K10" t="s">
        <v>41</v>
      </c>
      <c r="L10" t="s">
        <v>43</v>
      </c>
      <c r="M10" t="s">
        <v>43</v>
      </c>
      <c r="N10" t="s">
        <v>42</v>
      </c>
      <c r="O10" t="s">
        <v>45</v>
      </c>
      <c r="P10">
        <v>3</v>
      </c>
      <c r="Q10" t="s">
        <v>43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>
        <v>4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>
        <v>3</v>
      </c>
      <c r="AH10" t="s">
        <v>42</v>
      </c>
      <c r="AI10" t="s">
        <v>42</v>
      </c>
      <c r="AJ10" t="s">
        <v>42</v>
      </c>
      <c r="AK10" t="s">
        <v>42</v>
      </c>
      <c r="AL10" t="s">
        <v>42</v>
      </c>
      <c r="AM10" t="s">
        <v>42</v>
      </c>
    </row>
    <row r="11" spans="1:39" x14ac:dyDescent="0.25">
      <c r="A11">
        <v>10</v>
      </c>
      <c r="B11" s="1">
        <v>45185.701412037037</v>
      </c>
      <c r="C11" s="1">
        <v>45185.703900462962</v>
      </c>
      <c r="D11" t="s">
        <v>39</v>
      </c>
      <c r="F11" s="2" t="s">
        <v>130</v>
      </c>
      <c r="G11">
        <v>3</v>
      </c>
      <c r="H11">
        <v>3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46</v>
      </c>
      <c r="P11">
        <v>3</v>
      </c>
      <c r="Q11" t="s">
        <v>41</v>
      </c>
      <c r="R11" t="s">
        <v>41</v>
      </c>
      <c r="S11" t="s">
        <v>41</v>
      </c>
      <c r="T11" t="s">
        <v>42</v>
      </c>
      <c r="U11" t="s">
        <v>41</v>
      </c>
      <c r="V11" t="s">
        <v>41</v>
      </c>
      <c r="W11" t="s">
        <v>41</v>
      </c>
      <c r="X11">
        <v>3</v>
      </c>
      <c r="Y11" t="s">
        <v>42</v>
      </c>
      <c r="Z11" t="s">
        <v>42</v>
      </c>
      <c r="AA11" t="s">
        <v>41</v>
      </c>
      <c r="AB11" t="s">
        <v>41</v>
      </c>
      <c r="AC11" t="s">
        <v>41</v>
      </c>
      <c r="AD11" t="s">
        <v>41</v>
      </c>
      <c r="AE11" t="s">
        <v>41</v>
      </c>
      <c r="AF11" t="s">
        <v>41</v>
      </c>
      <c r="AG11">
        <v>3</v>
      </c>
      <c r="AH11" t="s">
        <v>42</v>
      </c>
      <c r="AI11" t="s">
        <v>42</v>
      </c>
      <c r="AJ11" t="s">
        <v>42</v>
      </c>
      <c r="AK11" t="s">
        <v>42</v>
      </c>
      <c r="AL11" t="s">
        <v>42</v>
      </c>
      <c r="AM11" t="s">
        <v>42</v>
      </c>
    </row>
    <row r="12" spans="1:39" x14ac:dyDescent="0.25">
      <c r="A12">
        <v>11</v>
      </c>
      <c r="B12" s="1">
        <v>45185.710127314815</v>
      </c>
      <c r="C12" s="1">
        <v>45185.712731481479</v>
      </c>
      <c r="D12" t="s">
        <v>39</v>
      </c>
      <c r="F12" s="2" t="s">
        <v>99</v>
      </c>
      <c r="G12">
        <v>3</v>
      </c>
      <c r="H12">
        <v>3</v>
      </c>
      <c r="I12" t="s">
        <v>41</v>
      </c>
      <c r="J12" t="s">
        <v>40</v>
      </c>
      <c r="K12" t="s">
        <v>40</v>
      </c>
      <c r="L12" t="s">
        <v>41</v>
      </c>
      <c r="M12" t="s">
        <v>40</v>
      </c>
      <c r="N12" t="s">
        <v>40</v>
      </c>
      <c r="O12" t="s">
        <v>47</v>
      </c>
      <c r="P12">
        <v>3</v>
      </c>
      <c r="Q12" t="s">
        <v>40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41</v>
      </c>
      <c r="X12">
        <v>3</v>
      </c>
      <c r="Y12" t="s">
        <v>41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>
        <v>3</v>
      </c>
      <c r="AH12" t="s">
        <v>41</v>
      </c>
      <c r="AI12" t="s">
        <v>40</v>
      </c>
      <c r="AJ12" t="s">
        <v>40</v>
      </c>
      <c r="AK12" t="s">
        <v>40</v>
      </c>
      <c r="AL12" t="s">
        <v>40</v>
      </c>
      <c r="AM12" t="s">
        <v>40</v>
      </c>
    </row>
    <row r="13" spans="1:39" x14ac:dyDescent="0.25">
      <c r="A13">
        <v>12</v>
      </c>
      <c r="B13" s="1">
        <v>45185.715497685182</v>
      </c>
      <c r="C13" s="1">
        <v>45185.716967592591</v>
      </c>
      <c r="D13" t="s">
        <v>39</v>
      </c>
      <c r="F13" s="2" t="s">
        <v>125</v>
      </c>
      <c r="G13">
        <v>3</v>
      </c>
      <c r="H13">
        <v>3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  <c r="N13" t="s">
        <v>42</v>
      </c>
      <c r="O13" t="s">
        <v>47</v>
      </c>
      <c r="P13">
        <v>3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>
        <v>3</v>
      </c>
      <c r="Y13" t="s">
        <v>42</v>
      </c>
      <c r="Z13" t="s">
        <v>42</v>
      </c>
      <c r="AA13" t="s">
        <v>41</v>
      </c>
      <c r="AB13" t="s">
        <v>41</v>
      </c>
      <c r="AC13" t="s">
        <v>41</v>
      </c>
      <c r="AD13" t="s">
        <v>41</v>
      </c>
      <c r="AE13" t="s">
        <v>41</v>
      </c>
      <c r="AF13" t="s">
        <v>41</v>
      </c>
      <c r="AG13">
        <v>3</v>
      </c>
      <c r="AH13" t="s">
        <v>42</v>
      </c>
      <c r="AI13" t="s">
        <v>42</v>
      </c>
      <c r="AJ13" t="s">
        <v>42</v>
      </c>
      <c r="AK13" t="s">
        <v>42</v>
      </c>
      <c r="AL13" t="s">
        <v>42</v>
      </c>
      <c r="AM13" t="s">
        <v>42</v>
      </c>
    </row>
    <row r="14" spans="1:39" x14ac:dyDescent="0.25">
      <c r="A14">
        <v>13</v>
      </c>
      <c r="B14" s="1">
        <v>45185.719421296293</v>
      </c>
      <c r="C14" s="1">
        <v>45185.72146990741</v>
      </c>
      <c r="D14" t="s">
        <v>39</v>
      </c>
      <c r="F14" s="2" t="s">
        <v>63</v>
      </c>
      <c r="G14">
        <v>3</v>
      </c>
      <c r="H14">
        <v>3</v>
      </c>
      <c r="I14" t="s">
        <v>42</v>
      </c>
      <c r="J14" t="s">
        <v>42</v>
      </c>
      <c r="K14" t="s">
        <v>41</v>
      </c>
      <c r="L14" t="s">
        <v>42</v>
      </c>
      <c r="M14" t="s">
        <v>42</v>
      </c>
      <c r="N14" t="s">
        <v>41</v>
      </c>
      <c r="O14" t="s">
        <v>47</v>
      </c>
      <c r="P14">
        <v>3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>
        <v>3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>
        <v>3</v>
      </c>
      <c r="AH14" t="s">
        <v>42</v>
      </c>
      <c r="AI14" t="s">
        <v>42</v>
      </c>
      <c r="AJ14" t="s">
        <v>42</v>
      </c>
      <c r="AK14" t="s">
        <v>42</v>
      </c>
      <c r="AL14" t="s">
        <v>42</v>
      </c>
      <c r="AM14" t="s">
        <v>42</v>
      </c>
    </row>
    <row r="15" spans="1:39" x14ac:dyDescent="0.25">
      <c r="A15">
        <v>14</v>
      </c>
      <c r="B15" s="1">
        <v>45185.722187500003</v>
      </c>
      <c r="C15" s="1">
        <v>45185.723483796297</v>
      </c>
      <c r="D15" t="s">
        <v>39</v>
      </c>
      <c r="F15" s="2" t="s">
        <v>58</v>
      </c>
      <c r="G15">
        <v>3</v>
      </c>
      <c r="H15">
        <v>3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45</v>
      </c>
      <c r="P15">
        <v>4</v>
      </c>
      <c r="Q15" t="s">
        <v>43</v>
      </c>
      <c r="R15" t="s">
        <v>43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>
        <v>3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>
        <v>3</v>
      </c>
      <c r="AH15" t="s">
        <v>42</v>
      </c>
      <c r="AI15" t="s">
        <v>42</v>
      </c>
      <c r="AJ15" t="s">
        <v>42</v>
      </c>
      <c r="AK15" t="s">
        <v>42</v>
      </c>
      <c r="AL15" t="s">
        <v>42</v>
      </c>
      <c r="AM15" t="s">
        <v>42</v>
      </c>
    </row>
    <row r="16" spans="1:39" x14ac:dyDescent="0.25">
      <c r="A16">
        <v>15</v>
      </c>
      <c r="B16" s="1">
        <v>45185.723738425928</v>
      </c>
      <c r="C16" s="1">
        <v>45185.726030092592</v>
      </c>
      <c r="D16" t="s">
        <v>39</v>
      </c>
      <c r="F16" s="2" t="s">
        <v>93</v>
      </c>
      <c r="G16">
        <v>4</v>
      </c>
      <c r="H16">
        <v>4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  <c r="N16" t="s">
        <v>42</v>
      </c>
      <c r="O16" t="s">
        <v>47</v>
      </c>
      <c r="P16">
        <v>4</v>
      </c>
      <c r="Q16" t="s">
        <v>43</v>
      </c>
      <c r="R16" t="s">
        <v>43</v>
      </c>
      <c r="S16" t="s">
        <v>43</v>
      </c>
      <c r="T16" t="s">
        <v>43</v>
      </c>
      <c r="U16" t="s">
        <v>43</v>
      </c>
      <c r="V16" t="s">
        <v>43</v>
      </c>
      <c r="W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>
        <v>4</v>
      </c>
      <c r="AH16" t="s">
        <v>42</v>
      </c>
      <c r="AI16" t="s">
        <v>43</v>
      </c>
      <c r="AJ16" t="s">
        <v>43</v>
      </c>
      <c r="AK16" t="s">
        <v>43</v>
      </c>
      <c r="AL16" t="s">
        <v>43</v>
      </c>
      <c r="AM16" t="s">
        <v>43</v>
      </c>
    </row>
    <row r="17" spans="1:39" x14ac:dyDescent="0.25">
      <c r="A17">
        <v>16</v>
      </c>
      <c r="B17" s="1">
        <v>45185.709548611114</v>
      </c>
      <c r="C17" s="1">
        <v>45185.728275462963</v>
      </c>
      <c r="D17" t="s">
        <v>39</v>
      </c>
      <c r="F17" s="2" t="s">
        <v>101</v>
      </c>
      <c r="G17">
        <v>3</v>
      </c>
      <c r="H17">
        <v>2</v>
      </c>
      <c r="I17" t="s">
        <v>41</v>
      </c>
      <c r="J17" t="s">
        <v>42</v>
      </c>
      <c r="K17" t="s">
        <v>41</v>
      </c>
      <c r="L17" t="s">
        <v>42</v>
      </c>
      <c r="M17" t="s">
        <v>42</v>
      </c>
      <c r="N17" t="s">
        <v>41</v>
      </c>
      <c r="O17" t="s">
        <v>47</v>
      </c>
      <c r="P17">
        <v>3</v>
      </c>
      <c r="Q17" t="s">
        <v>42</v>
      </c>
      <c r="R17" t="s">
        <v>42</v>
      </c>
      <c r="S17" t="s">
        <v>42</v>
      </c>
      <c r="T17" t="s">
        <v>42</v>
      </c>
      <c r="U17" t="s">
        <v>41</v>
      </c>
      <c r="V17" t="s">
        <v>42</v>
      </c>
      <c r="W17" t="s">
        <v>42</v>
      </c>
      <c r="X17">
        <v>3</v>
      </c>
      <c r="Y17" t="s">
        <v>41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>
        <v>3</v>
      </c>
      <c r="AH17" t="s">
        <v>42</v>
      </c>
      <c r="AI17" t="s">
        <v>42</v>
      </c>
      <c r="AJ17" t="s">
        <v>42</v>
      </c>
      <c r="AK17" t="s">
        <v>42</v>
      </c>
      <c r="AL17" t="s">
        <v>42</v>
      </c>
      <c r="AM17" t="s">
        <v>42</v>
      </c>
    </row>
    <row r="18" spans="1:39" x14ac:dyDescent="0.25">
      <c r="A18">
        <v>17</v>
      </c>
      <c r="B18" s="1">
        <v>45185.72488425926</v>
      </c>
      <c r="C18" s="1">
        <v>45185.729409722226</v>
      </c>
      <c r="D18" t="s">
        <v>39</v>
      </c>
      <c r="F18" s="2" t="s">
        <v>52</v>
      </c>
      <c r="G18">
        <v>3</v>
      </c>
      <c r="H18">
        <v>3</v>
      </c>
      <c r="I18" t="s">
        <v>42</v>
      </c>
      <c r="J18" t="s">
        <v>42</v>
      </c>
      <c r="K18" t="s">
        <v>42</v>
      </c>
      <c r="L18" t="s">
        <v>43</v>
      </c>
      <c r="M18" t="s">
        <v>43</v>
      </c>
      <c r="N18" t="s">
        <v>42</v>
      </c>
      <c r="O18" t="s">
        <v>45</v>
      </c>
      <c r="P18">
        <v>3</v>
      </c>
      <c r="Q18" t="s">
        <v>43</v>
      </c>
      <c r="R18" t="s">
        <v>42</v>
      </c>
      <c r="S18" t="s">
        <v>43</v>
      </c>
      <c r="T18" t="s">
        <v>42</v>
      </c>
      <c r="U18" t="s">
        <v>43</v>
      </c>
      <c r="V18" t="s">
        <v>43</v>
      </c>
      <c r="W18" t="s">
        <v>42</v>
      </c>
      <c r="X18">
        <v>3</v>
      </c>
      <c r="Y18" t="s">
        <v>42</v>
      </c>
      <c r="Z18" t="s">
        <v>42</v>
      </c>
      <c r="AA18" t="s">
        <v>42</v>
      </c>
      <c r="AB18" t="s">
        <v>43</v>
      </c>
      <c r="AC18" t="s">
        <v>43</v>
      </c>
      <c r="AD18" t="s">
        <v>43</v>
      </c>
      <c r="AE18" t="s">
        <v>42</v>
      </c>
      <c r="AF18" t="s">
        <v>43</v>
      </c>
      <c r="AG18">
        <v>3</v>
      </c>
      <c r="AH18" t="s">
        <v>42</v>
      </c>
      <c r="AI18" t="s">
        <v>42</v>
      </c>
      <c r="AJ18" t="s">
        <v>42</v>
      </c>
      <c r="AK18" t="s">
        <v>42</v>
      </c>
      <c r="AL18" t="s">
        <v>42</v>
      </c>
      <c r="AM18" t="s">
        <v>42</v>
      </c>
    </row>
    <row r="19" spans="1:39" x14ac:dyDescent="0.25">
      <c r="A19">
        <v>18</v>
      </c>
      <c r="B19" s="1">
        <v>45185.728136574071</v>
      </c>
      <c r="C19" s="1">
        <v>45185.729641203703</v>
      </c>
      <c r="D19" t="s">
        <v>39</v>
      </c>
      <c r="F19" s="2" t="s">
        <v>61</v>
      </c>
      <c r="G19">
        <v>4</v>
      </c>
      <c r="H19">
        <v>3</v>
      </c>
      <c r="I19" t="s">
        <v>42</v>
      </c>
      <c r="J19" t="s">
        <v>42</v>
      </c>
      <c r="K19" t="s">
        <v>42</v>
      </c>
      <c r="L19" t="s">
        <v>42</v>
      </c>
      <c r="M19" t="s">
        <v>42</v>
      </c>
      <c r="N19" t="s">
        <v>42</v>
      </c>
      <c r="O19" t="s">
        <v>47</v>
      </c>
      <c r="P19">
        <v>4</v>
      </c>
      <c r="Q19" t="s">
        <v>43</v>
      </c>
      <c r="R19" t="s">
        <v>43</v>
      </c>
      <c r="S19" t="s">
        <v>43</v>
      </c>
      <c r="T19" t="s">
        <v>43</v>
      </c>
      <c r="U19" t="s">
        <v>43</v>
      </c>
      <c r="V19" t="s">
        <v>43</v>
      </c>
      <c r="W19" t="s">
        <v>43</v>
      </c>
      <c r="X19">
        <v>4</v>
      </c>
      <c r="Y19" t="s">
        <v>42</v>
      </c>
      <c r="Z19" t="s">
        <v>43</v>
      </c>
      <c r="AA19" t="s">
        <v>43</v>
      </c>
      <c r="AB19" t="s">
        <v>43</v>
      </c>
      <c r="AC19" t="s">
        <v>43</v>
      </c>
      <c r="AD19" t="s">
        <v>43</v>
      </c>
      <c r="AE19" t="s">
        <v>43</v>
      </c>
      <c r="AF19" t="s">
        <v>43</v>
      </c>
      <c r="AG19">
        <v>4</v>
      </c>
      <c r="AH19" t="s">
        <v>43</v>
      </c>
      <c r="AI19" t="s">
        <v>43</v>
      </c>
      <c r="AJ19" t="s">
        <v>43</v>
      </c>
      <c r="AK19" t="s">
        <v>43</v>
      </c>
      <c r="AL19" t="s">
        <v>43</v>
      </c>
      <c r="AM19" t="s">
        <v>43</v>
      </c>
    </row>
    <row r="20" spans="1:39" x14ac:dyDescent="0.25">
      <c r="A20">
        <v>19</v>
      </c>
      <c r="B20" s="1">
        <v>45185.727361111109</v>
      </c>
      <c r="C20" s="1">
        <v>45185.731145833335</v>
      </c>
      <c r="D20" t="s">
        <v>39</v>
      </c>
      <c r="F20" s="2" t="s">
        <v>80</v>
      </c>
      <c r="G20">
        <v>4</v>
      </c>
      <c r="H20">
        <v>3</v>
      </c>
      <c r="I20" t="s">
        <v>42</v>
      </c>
      <c r="J20" t="s">
        <v>42</v>
      </c>
      <c r="K20" t="s">
        <v>42</v>
      </c>
      <c r="L20" t="s">
        <v>42</v>
      </c>
      <c r="M20" t="s">
        <v>42</v>
      </c>
      <c r="N20" t="s">
        <v>42</v>
      </c>
      <c r="O20" t="s">
        <v>46</v>
      </c>
      <c r="P20">
        <v>2</v>
      </c>
      <c r="Q20" t="s">
        <v>42</v>
      </c>
      <c r="R20" t="s">
        <v>42</v>
      </c>
      <c r="S20" t="s">
        <v>40</v>
      </c>
      <c r="T20" t="s">
        <v>42</v>
      </c>
      <c r="U20" t="s">
        <v>40</v>
      </c>
      <c r="V20" t="s">
        <v>40</v>
      </c>
      <c r="W20" t="s">
        <v>40</v>
      </c>
      <c r="X20">
        <v>4</v>
      </c>
      <c r="Y20" t="s">
        <v>40</v>
      </c>
      <c r="Z20" t="s">
        <v>42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>
        <v>4</v>
      </c>
      <c r="AH20" t="s">
        <v>42</v>
      </c>
      <c r="AI20" t="s">
        <v>42</v>
      </c>
      <c r="AJ20" t="s">
        <v>42</v>
      </c>
      <c r="AK20" t="s">
        <v>42</v>
      </c>
      <c r="AL20" t="s">
        <v>42</v>
      </c>
      <c r="AM20" t="s">
        <v>42</v>
      </c>
    </row>
    <row r="21" spans="1:39" x14ac:dyDescent="0.25">
      <c r="A21">
        <v>20</v>
      </c>
      <c r="B21" s="1">
        <v>45185.737581018519</v>
      </c>
      <c r="C21" s="1">
        <v>45185.741064814814</v>
      </c>
      <c r="D21" t="s">
        <v>39</v>
      </c>
      <c r="F21" s="2" t="s">
        <v>56</v>
      </c>
      <c r="G21">
        <v>3</v>
      </c>
      <c r="H21">
        <v>3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41</v>
      </c>
      <c r="O21" t="s">
        <v>47</v>
      </c>
      <c r="P21">
        <v>3</v>
      </c>
      <c r="Q21" t="s">
        <v>42</v>
      </c>
      <c r="R21" t="s">
        <v>41</v>
      </c>
      <c r="S21" t="s">
        <v>42</v>
      </c>
      <c r="T21" t="s">
        <v>43</v>
      </c>
      <c r="U21" t="s">
        <v>41</v>
      </c>
      <c r="V21" t="s">
        <v>41</v>
      </c>
      <c r="W21" t="s">
        <v>42</v>
      </c>
      <c r="X21">
        <v>3</v>
      </c>
      <c r="Y21" t="s">
        <v>42</v>
      </c>
      <c r="Z21" t="s">
        <v>43</v>
      </c>
      <c r="AA21" t="s">
        <v>41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>
        <v>3</v>
      </c>
      <c r="AH21" t="s">
        <v>41</v>
      </c>
      <c r="AI21" t="s">
        <v>42</v>
      </c>
      <c r="AJ21" t="s">
        <v>42</v>
      </c>
      <c r="AK21" t="s">
        <v>41</v>
      </c>
      <c r="AL21" t="s">
        <v>42</v>
      </c>
      <c r="AM21" t="s">
        <v>42</v>
      </c>
    </row>
    <row r="22" spans="1:39" x14ac:dyDescent="0.25">
      <c r="A22">
        <v>21</v>
      </c>
      <c r="B22" s="1">
        <v>45185.7422337963</v>
      </c>
      <c r="C22" s="1">
        <v>45185.743935185186</v>
      </c>
      <c r="D22" t="s">
        <v>39</v>
      </c>
      <c r="F22" s="2" t="s">
        <v>87</v>
      </c>
      <c r="G22">
        <v>3</v>
      </c>
      <c r="H22">
        <v>3</v>
      </c>
      <c r="I22" t="s">
        <v>42</v>
      </c>
      <c r="J22" t="s">
        <v>42</v>
      </c>
      <c r="K22" t="s">
        <v>42</v>
      </c>
      <c r="L22" t="s">
        <v>42</v>
      </c>
      <c r="M22" t="s">
        <v>43</v>
      </c>
      <c r="N22" t="s">
        <v>43</v>
      </c>
      <c r="O22" t="s">
        <v>45</v>
      </c>
      <c r="P22">
        <v>2</v>
      </c>
      <c r="Q22" t="s">
        <v>42</v>
      </c>
      <c r="R22" t="s">
        <v>41</v>
      </c>
      <c r="S22" t="s">
        <v>42</v>
      </c>
      <c r="T22" t="s">
        <v>42</v>
      </c>
      <c r="U22" t="s">
        <v>41</v>
      </c>
      <c r="V22" t="s">
        <v>42</v>
      </c>
      <c r="W22" t="s">
        <v>42</v>
      </c>
      <c r="X22">
        <v>3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>
        <v>3</v>
      </c>
      <c r="AH22" t="s">
        <v>42</v>
      </c>
      <c r="AI22" t="s">
        <v>42</v>
      </c>
      <c r="AJ22" t="s">
        <v>42</v>
      </c>
      <c r="AK22" t="s">
        <v>42</v>
      </c>
      <c r="AL22" t="s">
        <v>42</v>
      </c>
      <c r="AM22" t="s">
        <v>42</v>
      </c>
    </row>
    <row r="23" spans="1:39" x14ac:dyDescent="0.25">
      <c r="A23">
        <v>22</v>
      </c>
      <c r="B23" s="1">
        <v>45185.744444444441</v>
      </c>
      <c r="C23" s="1">
        <v>45185.74759259259</v>
      </c>
      <c r="D23" t="s">
        <v>39</v>
      </c>
      <c r="F23" s="2" t="s">
        <v>129</v>
      </c>
      <c r="G23">
        <v>3</v>
      </c>
      <c r="H23">
        <v>3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47</v>
      </c>
      <c r="P23">
        <v>3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>
        <v>3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>
        <v>3</v>
      </c>
      <c r="AH23" t="s">
        <v>42</v>
      </c>
      <c r="AI23" t="s">
        <v>42</v>
      </c>
      <c r="AJ23" t="s">
        <v>42</v>
      </c>
      <c r="AK23" t="s">
        <v>42</v>
      </c>
      <c r="AL23" t="s">
        <v>42</v>
      </c>
      <c r="AM23" t="s">
        <v>42</v>
      </c>
    </row>
    <row r="24" spans="1:39" x14ac:dyDescent="0.25">
      <c r="A24">
        <v>23</v>
      </c>
      <c r="B24" s="1">
        <v>45185.746759259258</v>
      </c>
      <c r="C24" s="1">
        <v>45185.748518518521</v>
      </c>
      <c r="D24" t="s">
        <v>39</v>
      </c>
      <c r="F24" s="2" t="s">
        <v>123</v>
      </c>
      <c r="G24">
        <v>4</v>
      </c>
      <c r="H24">
        <v>4</v>
      </c>
      <c r="I24" t="s">
        <v>42</v>
      </c>
      <c r="J24" t="s">
        <v>42</v>
      </c>
      <c r="K24" t="s">
        <v>42</v>
      </c>
      <c r="L24" t="s">
        <v>42</v>
      </c>
      <c r="M24" t="s">
        <v>42</v>
      </c>
      <c r="N24" t="s">
        <v>42</v>
      </c>
      <c r="O24" t="s">
        <v>47</v>
      </c>
      <c r="P24">
        <v>4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>
        <v>4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>
        <v>4</v>
      </c>
      <c r="AH24" t="s">
        <v>42</v>
      </c>
      <c r="AI24" t="s">
        <v>42</v>
      </c>
      <c r="AJ24" t="s">
        <v>42</v>
      </c>
      <c r="AK24" t="s">
        <v>42</v>
      </c>
      <c r="AL24" t="s">
        <v>42</v>
      </c>
      <c r="AM24" t="s">
        <v>42</v>
      </c>
    </row>
    <row r="25" spans="1:39" x14ac:dyDescent="0.25">
      <c r="A25">
        <v>24</v>
      </c>
      <c r="B25" s="1">
        <v>45185.746747685182</v>
      </c>
      <c r="C25" s="1">
        <v>45185.749884259261</v>
      </c>
      <c r="D25" t="s">
        <v>39</v>
      </c>
      <c r="F25" s="2" t="s">
        <v>128</v>
      </c>
      <c r="G25">
        <v>4</v>
      </c>
      <c r="H25">
        <v>4</v>
      </c>
      <c r="I25" t="s">
        <v>42</v>
      </c>
      <c r="J25" t="s">
        <v>42</v>
      </c>
      <c r="K25" t="s">
        <v>42</v>
      </c>
      <c r="L25" t="s">
        <v>43</v>
      </c>
      <c r="M25" t="s">
        <v>43</v>
      </c>
      <c r="N25" t="s">
        <v>42</v>
      </c>
      <c r="O25" t="s">
        <v>47</v>
      </c>
      <c r="P25">
        <v>4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>
        <v>3</v>
      </c>
      <c r="AH25" t="s">
        <v>42</v>
      </c>
      <c r="AI25" t="s">
        <v>42</v>
      </c>
      <c r="AJ25" t="s">
        <v>42</v>
      </c>
      <c r="AK25" t="s">
        <v>42</v>
      </c>
      <c r="AL25" t="s">
        <v>42</v>
      </c>
      <c r="AM25" t="s">
        <v>42</v>
      </c>
    </row>
    <row r="26" spans="1:39" x14ac:dyDescent="0.25">
      <c r="A26">
        <v>25</v>
      </c>
      <c r="B26" s="1">
        <v>45185.752581018518</v>
      </c>
      <c r="C26" s="1">
        <v>45185.756574074076</v>
      </c>
      <c r="D26" t="s">
        <v>39</v>
      </c>
      <c r="F26" s="2" t="s">
        <v>85</v>
      </c>
      <c r="G26">
        <v>4</v>
      </c>
      <c r="H26">
        <v>3</v>
      </c>
      <c r="I26" t="s">
        <v>42</v>
      </c>
      <c r="J26" t="s">
        <v>43</v>
      </c>
      <c r="K26" t="s">
        <v>42</v>
      </c>
      <c r="L26" t="s">
        <v>42</v>
      </c>
      <c r="M26" t="s">
        <v>43</v>
      </c>
      <c r="N26" t="s">
        <v>42</v>
      </c>
      <c r="O26" t="s">
        <v>47</v>
      </c>
      <c r="P26">
        <v>4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>
        <v>3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43</v>
      </c>
      <c r="AE26" t="s">
        <v>42</v>
      </c>
      <c r="AF26" t="s">
        <v>43</v>
      </c>
      <c r="AG26">
        <v>4</v>
      </c>
      <c r="AH26" t="s">
        <v>43</v>
      </c>
      <c r="AI26" t="s">
        <v>43</v>
      </c>
      <c r="AJ26" t="s">
        <v>43</v>
      </c>
      <c r="AK26" t="s">
        <v>43</v>
      </c>
      <c r="AL26" t="s">
        <v>43</v>
      </c>
      <c r="AM26" t="s">
        <v>43</v>
      </c>
    </row>
    <row r="27" spans="1:39" x14ac:dyDescent="0.25">
      <c r="A27">
        <v>26</v>
      </c>
      <c r="B27" s="1">
        <v>45185.768101851849</v>
      </c>
      <c r="C27" s="1">
        <v>45185.769525462965</v>
      </c>
      <c r="D27" t="s">
        <v>39</v>
      </c>
      <c r="F27" s="2" t="s">
        <v>62</v>
      </c>
      <c r="G27">
        <v>3</v>
      </c>
      <c r="H27">
        <v>3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47</v>
      </c>
      <c r="P27">
        <v>3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>
        <v>3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>
        <v>3</v>
      </c>
      <c r="AH27" t="s">
        <v>42</v>
      </c>
      <c r="AI27" t="s">
        <v>42</v>
      </c>
      <c r="AJ27" t="s">
        <v>42</v>
      </c>
      <c r="AK27" t="s">
        <v>42</v>
      </c>
      <c r="AL27" t="s">
        <v>42</v>
      </c>
      <c r="AM27" t="s">
        <v>42</v>
      </c>
    </row>
    <row r="28" spans="1:39" x14ac:dyDescent="0.25">
      <c r="A28">
        <v>27</v>
      </c>
      <c r="B28" s="1">
        <v>45185.771064814813</v>
      </c>
      <c r="C28" s="1">
        <v>45185.773298611108</v>
      </c>
      <c r="D28" t="s">
        <v>39</v>
      </c>
      <c r="F28" s="2" t="s">
        <v>137</v>
      </c>
      <c r="G28">
        <v>4</v>
      </c>
      <c r="H28">
        <v>4</v>
      </c>
      <c r="I28" t="s">
        <v>42</v>
      </c>
      <c r="J28" t="s">
        <v>43</v>
      </c>
      <c r="K28" t="s">
        <v>43</v>
      </c>
      <c r="L28" t="s">
        <v>43</v>
      </c>
      <c r="M28" t="s">
        <v>43</v>
      </c>
      <c r="N28" t="s">
        <v>42</v>
      </c>
      <c r="O28" t="s">
        <v>47</v>
      </c>
      <c r="P28">
        <v>4</v>
      </c>
      <c r="Q28" t="s">
        <v>43</v>
      </c>
      <c r="R28" t="s">
        <v>42</v>
      </c>
      <c r="S28" t="s">
        <v>43</v>
      </c>
      <c r="T28" t="s">
        <v>43</v>
      </c>
      <c r="U28" t="s">
        <v>43</v>
      </c>
      <c r="V28" t="s">
        <v>43</v>
      </c>
      <c r="W28" t="s">
        <v>42</v>
      </c>
      <c r="X28">
        <v>4</v>
      </c>
      <c r="Y28" t="s">
        <v>43</v>
      </c>
      <c r="Z28" t="s">
        <v>42</v>
      </c>
      <c r="AA28" t="s">
        <v>42</v>
      </c>
      <c r="AB28" t="s">
        <v>43</v>
      </c>
      <c r="AC28" t="s">
        <v>42</v>
      </c>
      <c r="AD28" t="s">
        <v>42</v>
      </c>
      <c r="AE28" t="s">
        <v>42</v>
      </c>
      <c r="AF28" t="s">
        <v>42</v>
      </c>
      <c r="AG28">
        <v>4</v>
      </c>
      <c r="AH28" t="s">
        <v>43</v>
      </c>
      <c r="AI28" t="s">
        <v>43</v>
      </c>
      <c r="AJ28" t="s">
        <v>43</v>
      </c>
      <c r="AK28" t="s">
        <v>43</v>
      </c>
      <c r="AL28" t="s">
        <v>43</v>
      </c>
      <c r="AM28" t="s">
        <v>42</v>
      </c>
    </row>
    <row r="29" spans="1:39" x14ac:dyDescent="0.25">
      <c r="A29">
        <v>28</v>
      </c>
      <c r="B29" s="1">
        <v>45185.77416666667</v>
      </c>
      <c r="C29" s="1">
        <v>45185.777858796297</v>
      </c>
      <c r="D29" t="s">
        <v>39</v>
      </c>
      <c r="F29" s="2" t="s">
        <v>132</v>
      </c>
      <c r="G29">
        <v>3</v>
      </c>
      <c r="H29">
        <v>3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45</v>
      </c>
      <c r="P29">
        <v>3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>
        <v>3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>
        <v>3</v>
      </c>
      <c r="AH29" t="s">
        <v>42</v>
      </c>
      <c r="AI29" t="s">
        <v>42</v>
      </c>
      <c r="AJ29" t="s">
        <v>42</v>
      </c>
      <c r="AK29" t="s">
        <v>42</v>
      </c>
      <c r="AL29" t="s">
        <v>42</v>
      </c>
      <c r="AM29" t="s">
        <v>42</v>
      </c>
    </row>
    <row r="30" spans="1:39" x14ac:dyDescent="0.25">
      <c r="A30">
        <v>29</v>
      </c>
      <c r="B30" s="1">
        <v>45185.771886574075</v>
      </c>
      <c r="C30" s="1">
        <v>45185.787685185183</v>
      </c>
      <c r="D30" t="s">
        <v>39</v>
      </c>
      <c r="F30" s="2" t="s">
        <v>131</v>
      </c>
      <c r="G30">
        <v>4</v>
      </c>
      <c r="H30">
        <v>4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41</v>
      </c>
      <c r="O30" t="s">
        <v>47</v>
      </c>
      <c r="P30">
        <v>4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>
        <v>4</v>
      </c>
      <c r="AH30" t="s">
        <v>42</v>
      </c>
      <c r="AI30" t="s">
        <v>42</v>
      </c>
      <c r="AJ30" t="s">
        <v>42</v>
      </c>
      <c r="AK30" t="s">
        <v>42</v>
      </c>
      <c r="AL30" t="s">
        <v>42</v>
      </c>
      <c r="AM30" t="s">
        <v>42</v>
      </c>
    </row>
    <row r="31" spans="1:39" x14ac:dyDescent="0.25">
      <c r="A31">
        <v>30</v>
      </c>
      <c r="B31" s="1">
        <v>45185.795034722221</v>
      </c>
      <c r="C31" s="1">
        <v>45185.796388888892</v>
      </c>
      <c r="D31" t="s">
        <v>39</v>
      </c>
      <c r="F31" s="2" t="s">
        <v>91</v>
      </c>
      <c r="G31">
        <v>3</v>
      </c>
      <c r="H31">
        <v>3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46</v>
      </c>
      <c r="P31">
        <v>3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>
        <v>3</v>
      </c>
      <c r="Y31" t="s">
        <v>41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>
        <v>3</v>
      </c>
      <c r="AH31" t="s">
        <v>42</v>
      </c>
      <c r="AI31" t="s">
        <v>42</v>
      </c>
      <c r="AJ31" t="s">
        <v>42</v>
      </c>
      <c r="AK31" t="s">
        <v>42</v>
      </c>
      <c r="AL31" t="s">
        <v>42</v>
      </c>
      <c r="AM31" t="s">
        <v>42</v>
      </c>
    </row>
    <row r="32" spans="1:39" x14ac:dyDescent="0.25">
      <c r="A32">
        <v>31</v>
      </c>
      <c r="B32" s="1">
        <v>45185.793425925927</v>
      </c>
      <c r="C32" s="1">
        <v>45185.797291666669</v>
      </c>
      <c r="D32" t="s">
        <v>39</v>
      </c>
      <c r="F32" s="2" t="s">
        <v>138</v>
      </c>
      <c r="G32">
        <v>4</v>
      </c>
      <c r="H32">
        <v>4</v>
      </c>
      <c r="I32" t="s">
        <v>41</v>
      </c>
      <c r="J32" t="s">
        <v>41</v>
      </c>
      <c r="K32" t="s">
        <v>41</v>
      </c>
      <c r="L32" t="s">
        <v>41</v>
      </c>
      <c r="M32" t="s">
        <v>41</v>
      </c>
      <c r="N32" t="s">
        <v>41</v>
      </c>
      <c r="O32" t="s">
        <v>46</v>
      </c>
      <c r="P32">
        <v>4</v>
      </c>
      <c r="Q32" t="s">
        <v>42</v>
      </c>
      <c r="R32" t="s">
        <v>43</v>
      </c>
      <c r="S32" t="s">
        <v>43</v>
      </c>
      <c r="T32" t="s">
        <v>43</v>
      </c>
      <c r="U32" t="s">
        <v>43</v>
      </c>
      <c r="V32" t="s">
        <v>43</v>
      </c>
      <c r="W32" t="s">
        <v>43</v>
      </c>
      <c r="X32">
        <v>4</v>
      </c>
      <c r="Y32" t="s">
        <v>42</v>
      </c>
      <c r="Z32" t="s">
        <v>43</v>
      </c>
      <c r="AA32" t="s">
        <v>43</v>
      </c>
      <c r="AB32" t="s">
        <v>43</v>
      </c>
      <c r="AC32" t="s">
        <v>43</v>
      </c>
      <c r="AD32" t="s">
        <v>43</v>
      </c>
      <c r="AE32" t="s">
        <v>43</v>
      </c>
      <c r="AF32" t="s">
        <v>43</v>
      </c>
      <c r="AG32">
        <v>4</v>
      </c>
      <c r="AH32" t="s">
        <v>43</v>
      </c>
      <c r="AI32" t="s">
        <v>42</v>
      </c>
      <c r="AJ32" t="s">
        <v>42</v>
      </c>
      <c r="AK32" t="s">
        <v>42</v>
      </c>
      <c r="AL32" t="s">
        <v>43</v>
      </c>
      <c r="AM32" t="s">
        <v>43</v>
      </c>
    </row>
    <row r="33" spans="1:39" x14ac:dyDescent="0.25">
      <c r="A33">
        <v>32</v>
      </c>
      <c r="B33" s="1">
        <v>45185.792812500003</v>
      </c>
      <c r="C33" s="1">
        <v>45185.797465277778</v>
      </c>
      <c r="D33" t="s">
        <v>39</v>
      </c>
      <c r="F33" s="2" t="s">
        <v>133</v>
      </c>
      <c r="G33">
        <v>3</v>
      </c>
      <c r="H33">
        <v>2</v>
      </c>
      <c r="I33" t="s">
        <v>41</v>
      </c>
      <c r="J33" t="s">
        <v>42</v>
      </c>
      <c r="K33" t="s">
        <v>41</v>
      </c>
      <c r="L33" t="s">
        <v>41</v>
      </c>
      <c r="M33" t="s">
        <v>41</v>
      </c>
      <c r="N33" t="s">
        <v>41</v>
      </c>
      <c r="O33" t="s">
        <v>46</v>
      </c>
      <c r="P33">
        <v>3</v>
      </c>
      <c r="Q33" t="s">
        <v>40</v>
      </c>
      <c r="R33" t="s">
        <v>40</v>
      </c>
      <c r="S33" t="s">
        <v>40</v>
      </c>
      <c r="T33" t="s">
        <v>40</v>
      </c>
      <c r="U33" t="s">
        <v>43</v>
      </c>
      <c r="V33" t="s">
        <v>43</v>
      </c>
      <c r="W33" t="s">
        <v>40</v>
      </c>
      <c r="X33">
        <v>3</v>
      </c>
      <c r="Y33" t="s">
        <v>42</v>
      </c>
      <c r="Z33" t="s">
        <v>41</v>
      </c>
      <c r="AA33" t="s">
        <v>42</v>
      </c>
      <c r="AB33" t="s">
        <v>42</v>
      </c>
      <c r="AC33" t="s">
        <v>42</v>
      </c>
      <c r="AD33" t="s">
        <v>42</v>
      </c>
      <c r="AE33" t="s">
        <v>41</v>
      </c>
      <c r="AF33" t="s">
        <v>42</v>
      </c>
      <c r="AG33">
        <v>4</v>
      </c>
      <c r="AH33" t="s">
        <v>42</v>
      </c>
      <c r="AI33" t="s">
        <v>42</v>
      </c>
      <c r="AJ33" t="s">
        <v>42</v>
      </c>
      <c r="AK33" t="s">
        <v>41</v>
      </c>
      <c r="AL33" t="s">
        <v>42</v>
      </c>
      <c r="AM33" t="s">
        <v>42</v>
      </c>
    </row>
    <row r="34" spans="1:39" x14ac:dyDescent="0.25">
      <c r="A34">
        <v>33</v>
      </c>
      <c r="B34" s="1">
        <v>45185.801539351851</v>
      </c>
      <c r="C34" s="1">
        <v>45185.804270833331</v>
      </c>
      <c r="D34" t="s">
        <v>39</v>
      </c>
      <c r="F34" s="2" t="s">
        <v>126</v>
      </c>
      <c r="G34">
        <v>4</v>
      </c>
      <c r="H34">
        <v>4</v>
      </c>
      <c r="I34" t="s">
        <v>42</v>
      </c>
      <c r="J34" t="s">
        <v>42</v>
      </c>
      <c r="K34" t="s">
        <v>42</v>
      </c>
      <c r="L34" t="s">
        <v>41</v>
      </c>
      <c r="M34" t="s">
        <v>43</v>
      </c>
      <c r="N34" t="s">
        <v>43</v>
      </c>
      <c r="O34" t="s">
        <v>47</v>
      </c>
      <c r="P34">
        <v>3</v>
      </c>
      <c r="Q34" t="s">
        <v>42</v>
      </c>
      <c r="R34" t="s">
        <v>43</v>
      </c>
      <c r="S34" t="s">
        <v>43</v>
      </c>
      <c r="T34" t="s">
        <v>43</v>
      </c>
      <c r="U34" t="s">
        <v>42</v>
      </c>
      <c r="V34" t="s">
        <v>42</v>
      </c>
      <c r="W34" t="s">
        <v>43</v>
      </c>
      <c r="X34">
        <v>3</v>
      </c>
      <c r="Y34" t="s">
        <v>43</v>
      </c>
      <c r="Z34" t="s">
        <v>42</v>
      </c>
      <c r="AA34" t="s">
        <v>42</v>
      </c>
      <c r="AB34" t="s">
        <v>43</v>
      </c>
      <c r="AC34" t="s">
        <v>41</v>
      </c>
      <c r="AD34" t="s">
        <v>41</v>
      </c>
      <c r="AE34" t="s">
        <v>42</v>
      </c>
      <c r="AF34" t="s">
        <v>42</v>
      </c>
      <c r="AG34">
        <v>3</v>
      </c>
      <c r="AH34" t="s">
        <v>43</v>
      </c>
      <c r="AI34" t="s">
        <v>43</v>
      </c>
      <c r="AJ34" t="s">
        <v>43</v>
      </c>
      <c r="AK34" t="s">
        <v>43</v>
      </c>
      <c r="AL34" t="s">
        <v>43</v>
      </c>
      <c r="AM34" t="s">
        <v>43</v>
      </c>
    </row>
    <row r="35" spans="1:39" x14ac:dyDescent="0.25">
      <c r="A35">
        <v>34</v>
      </c>
      <c r="B35" s="1">
        <v>45185.805810185186</v>
      </c>
      <c r="C35" s="1">
        <v>45185.80709490741</v>
      </c>
      <c r="D35" t="s">
        <v>39</v>
      </c>
      <c r="F35" s="2" t="s">
        <v>49</v>
      </c>
      <c r="G35">
        <v>3</v>
      </c>
      <c r="H35">
        <v>3</v>
      </c>
      <c r="I35" t="s">
        <v>41</v>
      </c>
      <c r="J35" t="s">
        <v>43</v>
      </c>
      <c r="K35" t="s">
        <v>41</v>
      </c>
      <c r="L35" t="s">
        <v>41</v>
      </c>
      <c r="M35" t="s">
        <v>42</v>
      </c>
      <c r="N35" t="s">
        <v>43</v>
      </c>
      <c r="O35" t="s">
        <v>46</v>
      </c>
      <c r="P35">
        <v>3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>
        <v>3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>
        <v>4</v>
      </c>
      <c r="AH35" t="s">
        <v>42</v>
      </c>
      <c r="AI35" t="s">
        <v>42</v>
      </c>
      <c r="AJ35" t="s">
        <v>42</v>
      </c>
      <c r="AK35" t="s">
        <v>42</v>
      </c>
      <c r="AL35" t="s">
        <v>42</v>
      </c>
      <c r="AM35" t="s">
        <v>42</v>
      </c>
    </row>
    <row r="36" spans="1:39" x14ac:dyDescent="0.25">
      <c r="A36">
        <v>35</v>
      </c>
      <c r="B36" s="1">
        <v>45185.814305555556</v>
      </c>
      <c r="C36" s="1">
        <v>45185.815983796296</v>
      </c>
      <c r="D36" t="s">
        <v>39</v>
      </c>
      <c r="F36" s="2" t="s">
        <v>90</v>
      </c>
      <c r="G36">
        <v>3</v>
      </c>
      <c r="H36">
        <v>3</v>
      </c>
      <c r="I36" t="s">
        <v>42</v>
      </c>
      <c r="J36" t="s">
        <v>42</v>
      </c>
      <c r="K36" t="s">
        <v>42</v>
      </c>
      <c r="L36" t="s">
        <v>42</v>
      </c>
      <c r="M36" t="s">
        <v>42</v>
      </c>
      <c r="N36" t="s">
        <v>42</v>
      </c>
      <c r="O36" t="s">
        <v>45</v>
      </c>
      <c r="P36">
        <v>3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>
        <v>3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>
        <v>3</v>
      </c>
      <c r="AH36" t="s">
        <v>42</v>
      </c>
      <c r="AI36" t="s">
        <v>42</v>
      </c>
      <c r="AJ36" t="s">
        <v>42</v>
      </c>
      <c r="AK36" t="s">
        <v>42</v>
      </c>
      <c r="AL36" t="s">
        <v>42</v>
      </c>
      <c r="AM36" t="s">
        <v>42</v>
      </c>
    </row>
    <row r="37" spans="1:39" x14ac:dyDescent="0.25">
      <c r="A37">
        <v>36</v>
      </c>
      <c r="B37" s="1">
        <v>45185.82309027778</v>
      </c>
      <c r="C37" s="1">
        <v>45185.825682870367</v>
      </c>
      <c r="D37" t="s">
        <v>39</v>
      </c>
      <c r="F37" s="2" t="s">
        <v>57</v>
      </c>
      <c r="G37">
        <v>2</v>
      </c>
      <c r="H37">
        <v>1</v>
      </c>
      <c r="I37" t="s">
        <v>40</v>
      </c>
      <c r="J37" t="s">
        <v>40</v>
      </c>
      <c r="K37" t="s">
        <v>40</v>
      </c>
      <c r="L37" t="s">
        <v>41</v>
      </c>
      <c r="M37" t="s">
        <v>41</v>
      </c>
      <c r="N37" t="s">
        <v>41</v>
      </c>
      <c r="O37" t="s">
        <v>46</v>
      </c>
      <c r="P37">
        <v>1</v>
      </c>
      <c r="Q37" t="s">
        <v>40</v>
      </c>
      <c r="R37" t="s">
        <v>40</v>
      </c>
      <c r="S37" t="s">
        <v>42</v>
      </c>
      <c r="T37" t="s">
        <v>40</v>
      </c>
      <c r="U37" t="s">
        <v>40</v>
      </c>
      <c r="V37" t="s">
        <v>40</v>
      </c>
      <c r="W37" t="s">
        <v>41</v>
      </c>
      <c r="X37">
        <v>1</v>
      </c>
      <c r="Y37" t="s">
        <v>40</v>
      </c>
      <c r="Z37" t="s">
        <v>41</v>
      </c>
      <c r="AA37" t="s">
        <v>40</v>
      </c>
      <c r="AB37" t="s">
        <v>41</v>
      </c>
      <c r="AC37" t="s">
        <v>42</v>
      </c>
      <c r="AD37" t="s">
        <v>41</v>
      </c>
      <c r="AE37" t="s">
        <v>40</v>
      </c>
      <c r="AF37" t="s">
        <v>41</v>
      </c>
      <c r="AG37">
        <v>2</v>
      </c>
      <c r="AH37" t="s">
        <v>41</v>
      </c>
      <c r="AI37" t="s">
        <v>42</v>
      </c>
      <c r="AJ37" t="s">
        <v>41</v>
      </c>
      <c r="AK37" t="s">
        <v>41</v>
      </c>
      <c r="AL37" t="s">
        <v>41</v>
      </c>
      <c r="AM37" t="s">
        <v>42</v>
      </c>
    </row>
    <row r="38" spans="1:39" x14ac:dyDescent="0.25">
      <c r="A38">
        <v>37</v>
      </c>
      <c r="B38" s="1">
        <v>45185.832326388889</v>
      </c>
      <c r="C38" s="1">
        <v>45185.841493055559</v>
      </c>
      <c r="D38" t="s">
        <v>39</v>
      </c>
      <c r="F38" s="2" t="s">
        <v>78</v>
      </c>
      <c r="G38">
        <v>3</v>
      </c>
      <c r="H38">
        <v>3</v>
      </c>
      <c r="I38" t="s">
        <v>41</v>
      </c>
      <c r="J38" t="s">
        <v>42</v>
      </c>
      <c r="K38" t="s">
        <v>42</v>
      </c>
      <c r="L38" t="s">
        <v>42</v>
      </c>
      <c r="M38" t="s">
        <v>42</v>
      </c>
      <c r="N38" t="s">
        <v>42</v>
      </c>
      <c r="O38" t="s">
        <v>46</v>
      </c>
      <c r="P38">
        <v>3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>
        <v>3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41</v>
      </c>
      <c r="AE38" t="s">
        <v>41</v>
      </c>
      <c r="AF38" t="s">
        <v>41</v>
      </c>
      <c r="AG38">
        <v>3</v>
      </c>
      <c r="AH38" t="s">
        <v>42</v>
      </c>
      <c r="AI38" t="s">
        <v>42</v>
      </c>
      <c r="AJ38" t="s">
        <v>42</v>
      </c>
      <c r="AK38" t="s">
        <v>42</v>
      </c>
      <c r="AL38" t="s">
        <v>42</v>
      </c>
      <c r="AM38" t="s">
        <v>42</v>
      </c>
    </row>
    <row r="39" spans="1:39" x14ac:dyDescent="0.25">
      <c r="A39">
        <v>38</v>
      </c>
      <c r="B39" s="1">
        <v>45185.852650462963</v>
      </c>
      <c r="C39" s="1">
        <v>45185.854155092595</v>
      </c>
      <c r="D39" t="s">
        <v>39</v>
      </c>
      <c r="F39" s="2" t="s">
        <v>55</v>
      </c>
      <c r="G39">
        <v>3</v>
      </c>
      <c r="H39">
        <v>3</v>
      </c>
      <c r="I39" t="s">
        <v>42</v>
      </c>
      <c r="J39" t="s">
        <v>42</v>
      </c>
      <c r="K39" t="s">
        <v>42</v>
      </c>
      <c r="L39" t="s">
        <v>42</v>
      </c>
      <c r="M39" t="s">
        <v>42</v>
      </c>
      <c r="N39" t="s">
        <v>42</v>
      </c>
      <c r="O39" t="s">
        <v>47</v>
      </c>
      <c r="P39">
        <v>3</v>
      </c>
      <c r="Q39" t="s">
        <v>43</v>
      </c>
      <c r="R39" t="s">
        <v>41</v>
      </c>
      <c r="S39" t="s">
        <v>43</v>
      </c>
      <c r="T39" t="s">
        <v>42</v>
      </c>
      <c r="U39" t="s">
        <v>41</v>
      </c>
      <c r="V39" t="s">
        <v>42</v>
      </c>
      <c r="W39" t="s">
        <v>42</v>
      </c>
      <c r="X39">
        <v>3</v>
      </c>
      <c r="Y39" t="s">
        <v>42</v>
      </c>
      <c r="Z39" t="s">
        <v>42</v>
      </c>
      <c r="AA39" t="s">
        <v>42</v>
      </c>
      <c r="AB39" t="s">
        <v>42</v>
      </c>
      <c r="AC39" t="s">
        <v>41</v>
      </c>
      <c r="AD39" t="s">
        <v>42</v>
      </c>
      <c r="AE39" t="s">
        <v>41</v>
      </c>
      <c r="AF39" t="s">
        <v>42</v>
      </c>
      <c r="AG39">
        <v>3</v>
      </c>
      <c r="AH39" t="s">
        <v>42</v>
      </c>
      <c r="AI39" t="s">
        <v>42</v>
      </c>
      <c r="AJ39" t="s">
        <v>42</v>
      </c>
      <c r="AK39" t="s">
        <v>42</v>
      </c>
      <c r="AL39" t="s">
        <v>42</v>
      </c>
      <c r="AM39" t="s">
        <v>42</v>
      </c>
    </row>
    <row r="40" spans="1:39" x14ac:dyDescent="0.25">
      <c r="A40">
        <v>39</v>
      </c>
      <c r="B40" s="1">
        <v>45185.860196759262</v>
      </c>
      <c r="C40" s="1">
        <v>45185.862696759257</v>
      </c>
      <c r="D40" t="s">
        <v>39</v>
      </c>
      <c r="F40" s="2" t="s">
        <v>94</v>
      </c>
      <c r="G40">
        <v>3</v>
      </c>
      <c r="H40">
        <v>3</v>
      </c>
      <c r="I40" t="s">
        <v>42</v>
      </c>
      <c r="J40" t="s">
        <v>42</v>
      </c>
      <c r="K40" t="s">
        <v>42</v>
      </c>
      <c r="L40" t="s">
        <v>42</v>
      </c>
      <c r="M40" t="s">
        <v>42</v>
      </c>
      <c r="N40" t="s">
        <v>42</v>
      </c>
      <c r="O40" t="s">
        <v>45</v>
      </c>
      <c r="P40">
        <v>3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>
        <v>3</v>
      </c>
      <c r="Y40" t="s">
        <v>41</v>
      </c>
      <c r="Z40" t="s">
        <v>41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>
        <v>3</v>
      </c>
      <c r="AH40" t="s">
        <v>42</v>
      </c>
      <c r="AI40" t="s">
        <v>42</v>
      </c>
      <c r="AJ40" t="s">
        <v>42</v>
      </c>
      <c r="AK40" t="s">
        <v>42</v>
      </c>
      <c r="AL40" t="s">
        <v>42</v>
      </c>
      <c r="AM40" t="s">
        <v>42</v>
      </c>
    </row>
    <row r="41" spans="1:39" x14ac:dyDescent="0.25">
      <c r="A41">
        <v>40</v>
      </c>
      <c r="B41" s="1">
        <v>45185.887407407405</v>
      </c>
      <c r="C41" s="1">
        <v>45185.890428240738</v>
      </c>
      <c r="D41" t="s">
        <v>39</v>
      </c>
      <c r="F41" s="2" t="s">
        <v>139</v>
      </c>
      <c r="G41">
        <v>3</v>
      </c>
      <c r="H41">
        <v>3</v>
      </c>
      <c r="I41" t="s">
        <v>41</v>
      </c>
      <c r="J41" t="s">
        <v>41</v>
      </c>
      <c r="K41" t="s">
        <v>42</v>
      </c>
      <c r="L41" t="s">
        <v>41</v>
      </c>
      <c r="M41" t="s">
        <v>42</v>
      </c>
      <c r="N41" t="s">
        <v>42</v>
      </c>
      <c r="O41" t="s">
        <v>46</v>
      </c>
      <c r="P41">
        <v>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>
        <v>3</v>
      </c>
      <c r="Y41" t="s">
        <v>41</v>
      </c>
      <c r="Z41" t="s">
        <v>42</v>
      </c>
      <c r="AA41" t="s">
        <v>42</v>
      </c>
      <c r="AB41" t="s">
        <v>42</v>
      </c>
      <c r="AC41" t="s">
        <v>42</v>
      </c>
      <c r="AD41" t="s">
        <v>41</v>
      </c>
      <c r="AE41" t="s">
        <v>42</v>
      </c>
      <c r="AF41" t="s">
        <v>42</v>
      </c>
      <c r="AG41">
        <v>3</v>
      </c>
      <c r="AH41" t="s">
        <v>42</v>
      </c>
      <c r="AI41" t="s">
        <v>42</v>
      </c>
      <c r="AJ41" t="s">
        <v>42</v>
      </c>
      <c r="AK41" t="s">
        <v>41</v>
      </c>
      <c r="AL41" t="s">
        <v>42</v>
      </c>
      <c r="AM41" t="s">
        <v>42</v>
      </c>
    </row>
    <row r="42" spans="1:39" x14ac:dyDescent="0.25">
      <c r="A42">
        <v>41</v>
      </c>
      <c r="B42" s="1">
        <v>45185.89403935185</v>
      </c>
      <c r="C42" s="1">
        <v>45185.895011574074</v>
      </c>
      <c r="D42" t="s">
        <v>39</v>
      </c>
      <c r="F42" s="2" t="s">
        <v>66</v>
      </c>
      <c r="G42">
        <v>3</v>
      </c>
      <c r="H42">
        <v>3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47</v>
      </c>
      <c r="P42">
        <v>3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>
        <v>3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>
        <v>3</v>
      </c>
      <c r="AH42" t="s">
        <v>42</v>
      </c>
      <c r="AI42" t="s">
        <v>42</v>
      </c>
      <c r="AJ42" t="s">
        <v>42</v>
      </c>
      <c r="AK42" t="s">
        <v>42</v>
      </c>
      <c r="AL42" t="s">
        <v>42</v>
      </c>
      <c r="AM42" t="s">
        <v>42</v>
      </c>
    </row>
    <row r="43" spans="1:39" x14ac:dyDescent="0.25">
      <c r="A43">
        <v>42</v>
      </c>
      <c r="B43" s="1">
        <v>45185.909456018519</v>
      </c>
      <c r="C43" s="1">
        <v>45185.919328703705</v>
      </c>
      <c r="D43" t="s">
        <v>39</v>
      </c>
      <c r="F43" s="2" t="s">
        <v>102</v>
      </c>
      <c r="G43">
        <v>3</v>
      </c>
      <c r="H43">
        <v>3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40</v>
      </c>
      <c r="O43" t="s">
        <v>47</v>
      </c>
      <c r="P43">
        <v>3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>
        <v>3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>
        <v>3</v>
      </c>
      <c r="AH43" t="s">
        <v>42</v>
      </c>
      <c r="AI43" t="s">
        <v>42</v>
      </c>
      <c r="AJ43" t="s">
        <v>42</v>
      </c>
      <c r="AK43" t="s">
        <v>42</v>
      </c>
      <c r="AL43" t="s">
        <v>42</v>
      </c>
      <c r="AM43" t="s">
        <v>42</v>
      </c>
    </row>
    <row r="44" spans="1:39" x14ac:dyDescent="0.25">
      <c r="A44">
        <v>43</v>
      </c>
      <c r="B44" s="1">
        <v>45185.926689814813</v>
      </c>
      <c r="C44" s="1">
        <v>45185.931574074071</v>
      </c>
      <c r="D44" t="s">
        <v>39</v>
      </c>
      <c r="F44" s="2" t="s">
        <v>88</v>
      </c>
      <c r="G44">
        <v>2</v>
      </c>
      <c r="H44">
        <v>2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45</v>
      </c>
      <c r="P44">
        <v>3</v>
      </c>
      <c r="Q44" t="s">
        <v>41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>
        <v>2</v>
      </c>
      <c r="Y44" t="s">
        <v>42</v>
      </c>
      <c r="Z44" t="s">
        <v>42</v>
      </c>
      <c r="AA44" t="s">
        <v>41</v>
      </c>
      <c r="AB44" t="s">
        <v>41</v>
      </c>
      <c r="AC44" t="s">
        <v>41</v>
      </c>
      <c r="AD44" t="s">
        <v>41</v>
      </c>
      <c r="AE44" t="s">
        <v>41</v>
      </c>
      <c r="AF44" t="s">
        <v>41</v>
      </c>
      <c r="AG44">
        <v>3</v>
      </c>
      <c r="AH44" t="s">
        <v>42</v>
      </c>
      <c r="AI44" t="s">
        <v>42</v>
      </c>
      <c r="AJ44" t="s">
        <v>42</v>
      </c>
      <c r="AK44" t="s">
        <v>42</v>
      </c>
      <c r="AL44" t="s">
        <v>42</v>
      </c>
      <c r="AM44" t="s">
        <v>42</v>
      </c>
    </row>
    <row r="45" spans="1:39" x14ac:dyDescent="0.25">
      <c r="A45">
        <v>44</v>
      </c>
      <c r="B45" s="1">
        <v>45185.940671296295</v>
      </c>
      <c r="C45" s="1">
        <v>45185.944432870368</v>
      </c>
      <c r="D45" t="s">
        <v>39</v>
      </c>
      <c r="F45" s="2" t="s">
        <v>140</v>
      </c>
      <c r="G45">
        <v>3</v>
      </c>
      <c r="H45">
        <v>2</v>
      </c>
      <c r="I45" t="s">
        <v>41</v>
      </c>
      <c r="J45" t="s">
        <v>42</v>
      </c>
      <c r="K45" t="s">
        <v>41</v>
      </c>
      <c r="L45" t="s">
        <v>41</v>
      </c>
      <c r="M45" t="s">
        <v>42</v>
      </c>
      <c r="N45" t="s">
        <v>42</v>
      </c>
      <c r="O45" t="s">
        <v>45</v>
      </c>
      <c r="P45">
        <v>3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>
        <v>3</v>
      </c>
      <c r="Y45" t="s">
        <v>42</v>
      </c>
      <c r="Z45" t="s">
        <v>42</v>
      </c>
      <c r="AA45" t="s">
        <v>41</v>
      </c>
      <c r="AB45" t="s">
        <v>42</v>
      </c>
      <c r="AC45" t="s">
        <v>41</v>
      </c>
      <c r="AD45" t="s">
        <v>42</v>
      </c>
      <c r="AE45" t="s">
        <v>42</v>
      </c>
      <c r="AF45" t="s">
        <v>42</v>
      </c>
      <c r="AG45">
        <v>3</v>
      </c>
      <c r="AH45" t="s">
        <v>42</v>
      </c>
      <c r="AI45" t="s">
        <v>42</v>
      </c>
      <c r="AJ45" t="s">
        <v>42</v>
      </c>
      <c r="AK45" t="s">
        <v>42</v>
      </c>
      <c r="AL45" t="s">
        <v>42</v>
      </c>
      <c r="AM45" t="s">
        <v>42</v>
      </c>
    </row>
    <row r="46" spans="1:39" x14ac:dyDescent="0.25">
      <c r="A46">
        <v>45</v>
      </c>
      <c r="B46" s="1">
        <v>45186.288842592592</v>
      </c>
      <c r="C46" s="1">
        <v>45186.290393518517</v>
      </c>
      <c r="D46" t="s">
        <v>39</v>
      </c>
      <c r="F46" s="2" t="s">
        <v>59</v>
      </c>
      <c r="G46">
        <v>2</v>
      </c>
      <c r="H46">
        <v>2</v>
      </c>
      <c r="I46" t="s">
        <v>41</v>
      </c>
      <c r="J46" t="s">
        <v>41</v>
      </c>
      <c r="K46" t="s">
        <v>41</v>
      </c>
      <c r="L46" t="s">
        <v>41</v>
      </c>
      <c r="M46" t="s">
        <v>41</v>
      </c>
      <c r="N46" t="s">
        <v>41</v>
      </c>
      <c r="O46" t="s">
        <v>45</v>
      </c>
      <c r="P46">
        <v>2</v>
      </c>
      <c r="Q46" t="s">
        <v>41</v>
      </c>
      <c r="R46" t="s">
        <v>41</v>
      </c>
      <c r="S46" t="s">
        <v>41</v>
      </c>
      <c r="T46" t="s">
        <v>41</v>
      </c>
      <c r="U46" t="s">
        <v>41</v>
      </c>
      <c r="V46" t="s">
        <v>41</v>
      </c>
      <c r="W46" t="s">
        <v>41</v>
      </c>
      <c r="X46">
        <v>2</v>
      </c>
      <c r="Y46" t="s">
        <v>41</v>
      </c>
      <c r="Z46" t="s">
        <v>41</v>
      </c>
      <c r="AA46" t="s">
        <v>41</v>
      </c>
      <c r="AB46" t="s">
        <v>41</v>
      </c>
      <c r="AC46" t="s">
        <v>41</v>
      </c>
      <c r="AD46" t="s">
        <v>41</v>
      </c>
      <c r="AE46" t="s">
        <v>41</v>
      </c>
      <c r="AF46" t="s">
        <v>41</v>
      </c>
      <c r="AG46">
        <v>4</v>
      </c>
      <c r="AH46" t="s">
        <v>43</v>
      </c>
      <c r="AI46" t="s">
        <v>43</v>
      </c>
      <c r="AJ46" t="s">
        <v>43</v>
      </c>
      <c r="AK46" t="s">
        <v>43</v>
      </c>
      <c r="AL46" t="s">
        <v>43</v>
      </c>
      <c r="AM46" t="s">
        <v>43</v>
      </c>
    </row>
    <row r="47" spans="1:39" x14ac:dyDescent="0.25">
      <c r="A47">
        <v>46</v>
      </c>
      <c r="B47" s="1">
        <v>45186.289583333331</v>
      </c>
      <c r="C47" s="1">
        <v>45186.291365740741</v>
      </c>
      <c r="D47" t="s">
        <v>39</v>
      </c>
      <c r="F47" s="2" t="s">
        <v>60</v>
      </c>
      <c r="G47">
        <v>2</v>
      </c>
      <c r="H47">
        <v>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45</v>
      </c>
      <c r="P47">
        <v>1</v>
      </c>
      <c r="Q47" t="s">
        <v>42</v>
      </c>
      <c r="R47" t="s">
        <v>42</v>
      </c>
      <c r="S47" t="s">
        <v>42</v>
      </c>
      <c r="T47" t="s">
        <v>41</v>
      </c>
      <c r="U47" t="s">
        <v>42</v>
      </c>
      <c r="V47" t="s">
        <v>41</v>
      </c>
      <c r="W47" t="s">
        <v>41</v>
      </c>
      <c r="X47">
        <v>2</v>
      </c>
      <c r="Y47" t="s">
        <v>41</v>
      </c>
      <c r="Z47" t="s">
        <v>41</v>
      </c>
      <c r="AA47" t="s">
        <v>41</v>
      </c>
      <c r="AB47" t="s">
        <v>41</v>
      </c>
      <c r="AC47" t="s">
        <v>41</v>
      </c>
      <c r="AD47" t="s">
        <v>41</v>
      </c>
      <c r="AE47" t="s">
        <v>41</v>
      </c>
      <c r="AF47" t="s">
        <v>41</v>
      </c>
      <c r="AG47">
        <v>4</v>
      </c>
      <c r="AH47" t="s">
        <v>42</v>
      </c>
      <c r="AI47" t="s">
        <v>42</v>
      </c>
      <c r="AJ47" t="s">
        <v>42</v>
      </c>
      <c r="AK47" t="s">
        <v>42</v>
      </c>
      <c r="AL47" t="s">
        <v>42</v>
      </c>
      <c r="AM47" t="s">
        <v>42</v>
      </c>
    </row>
    <row r="48" spans="1:39" x14ac:dyDescent="0.25">
      <c r="A48">
        <v>47</v>
      </c>
      <c r="B48" s="1">
        <v>45186.333518518521</v>
      </c>
      <c r="C48" s="1">
        <v>45186.336736111109</v>
      </c>
      <c r="D48" t="s">
        <v>39</v>
      </c>
      <c r="F48" s="2" t="s">
        <v>141</v>
      </c>
      <c r="G48">
        <v>2</v>
      </c>
      <c r="H48">
        <v>2</v>
      </c>
      <c r="I48" t="s">
        <v>41</v>
      </c>
      <c r="J48" t="s">
        <v>42</v>
      </c>
      <c r="K48" t="s">
        <v>41</v>
      </c>
      <c r="L48" t="s">
        <v>41</v>
      </c>
      <c r="M48" t="s">
        <v>41</v>
      </c>
      <c r="N48" t="s">
        <v>41</v>
      </c>
      <c r="O48" t="s">
        <v>47</v>
      </c>
      <c r="P48">
        <v>3</v>
      </c>
      <c r="Q48" t="s">
        <v>42</v>
      </c>
      <c r="R48" t="s">
        <v>41</v>
      </c>
      <c r="S48" t="s">
        <v>41</v>
      </c>
      <c r="T48" t="s">
        <v>42</v>
      </c>
      <c r="U48" t="s">
        <v>41</v>
      </c>
      <c r="V48" t="s">
        <v>41</v>
      </c>
      <c r="W48" t="s">
        <v>42</v>
      </c>
      <c r="X48">
        <v>2</v>
      </c>
      <c r="Y48" t="s">
        <v>41</v>
      </c>
      <c r="Z48" t="s">
        <v>41</v>
      </c>
      <c r="AA48" t="s">
        <v>41</v>
      </c>
      <c r="AB48" t="s">
        <v>42</v>
      </c>
      <c r="AC48" t="s">
        <v>42</v>
      </c>
      <c r="AD48" t="s">
        <v>41</v>
      </c>
      <c r="AE48" t="s">
        <v>41</v>
      </c>
      <c r="AF48" t="s">
        <v>41</v>
      </c>
      <c r="AG48">
        <v>2</v>
      </c>
      <c r="AH48" t="s">
        <v>41</v>
      </c>
      <c r="AI48" t="s">
        <v>41</v>
      </c>
      <c r="AJ48" t="s">
        <v>41</v>
      </c>
      <c r="AK48" t="s">
        <v>41</v>
      </c>
      <c r="AL48" t="s">
        <v>41</v>
      </c>
      <c r="AM48" t="s">
        <v>41</v>
      </c>
    </row>
    <row r="49" spans="1:39" x14ac:dyDescent="0.25">
      <c r="A49">
        <v>48</v>
      </c>
      <c r="B49" s="1">
        <v>45186.333668981482</v>
      </c>
      <c r="C49" s="1">
        <v>45186.33734953704</v>
      </c>
      <c r="D49" t="s">
        <v>39</v>
      </c>
      <c r="F49" s="2" t="s">
        <v>53</v>
      </c>
      <c r="G49">
        <v>2</v>
      </c>
      <c r="H49">
        <v>2</v>
      </c>
      <c r="I49" t="s">
        <v>41</v>
      </c>
      <c r="J49" t="s">
        <v>41</v>
      </c>
      <c r="K49" t="s">
        <v>41</v>
      </c>
      <c r="L49" t="s">
        <v>40</v>
      </c>
      <c r="M49" t="s">
        <v>41</v>
      </c>
      <c r="N49" t="s">
        <v>41</v>
      </c>
      <c r="O49" t="s">
        <v>47</v>
      </c>
      <c r="P49">
        <v>2</v>
      </c>
      <c r="Q49" t="s">
        <v>41</v>
      </c>
      <c r="R49" t="s">
        <v>40</v>
      </c>
      <c r="S49" t="s">
        <v>43</v>
      </c>
      <c r="T49" t="s">
        <v>42</v>
      </c>
      <c r="U49" t="s">
        <v>40</v>
      </c>
      <c r="V49" t="s">
        <v>41</v>
      </c>
      <c r="W49" t="s">
        <v>43</v>
      </c>
      <c r="X49">
        <v>2</v>
      </c>
      <c r="Y49" t="s">
        <v>42</v>
      </c>
      <c r="Z49" t="s">
        <v>40</v>
      </c>
      <c r="AA49" t="s">
        <v>41</v>
      </c>
      <c r="AB49" t="s">
        <v>40</v>
      </c>
      <c r="AC49" t="s">
        <v>40</v>
      </c>
      <c r="AD49" t="s">
        <v>40</v>
      </c>
      <c r="AE49" t="s">
        <v>40</v>
      </c>
      <c r="AF49" t="s">
        <v>41</v>
      </c>
      <c r="AG49">
        <v>4</v>
      </c>
      <c r="AH49" t="s">
        <v>43</v>
      </c>
      <c r="AI49" t="s">
        <v>43</v>
      </c>
      <c r="AJ49" t="s">
        <v>43</v>
      </c>
      <c r="AK49" t="s">
        <v>42</v>
      </c>
      <c r="AL49" t="s">
        <v>43</v>
      </c>
      <c r="AM49" t="s">
        <v>42</v>
      </c>
    </row>
    <row r="50" spans="1:39" x14ac:dyDescent="0.25">
      <c r="A50">
        <v>49</v>
      </c>
      <c r="B50" s="1">
        <v>45186.340949074074</v>
      </c>
      <c r="C50" s="1">
        <v>45186.34302083333</v>
      </c>
      <c r="D50" t="s">
        <v>39</v>
      </c>
      <c r="F50" s="2" t="s">
        <v>89</v>
      </c>
      <c r="G50">
        <v>3</v>
      </c>
      <c r="H50">
        <v>2</v>
      </c>
      <c r="I50" t="s">
        <v>41</v>
      </c>
      <c r="J50" t="s">
        <v>41</v>
      </c>
      <c r="K50" t="s">
        <v>42</v>
      </c>
      <c r="L50" t="s">
        <v>42</v>
      </c>
      <c r="M50" t="s">
        <v>41</v>
      </c>
      <c r="N50" t="s">
        <v>41</v>
      </c>
      <c r="O50" t="s">
        <v>47</v>
      </c>
      <c r="P50">
        <v>3</v>
      </c>
      <c r="Q50" t="s">
        <v>42</v>
      </c>
      <c r="R50" t="s">
        <v>42</v>
      </c>
      <c r="S50" t="s">
        <v>42</v>
      </c>
      <c r="T50" t="s">
        <v>42</v>
      </c>
      <c r="U50" t="s">
        <v>41</v>
      </c>
      <c r="V50" t="s">
        <v>42</v>
      </c>
      <c r="W50" t="s">
        <v>42</v>
      </c>
      <c r="X50">
        <v>3</v>
      </c>
      <c r="Y50" t="s">
        <v>41</v>
      </c>
      <c r="Z50" t="s">
        <v>41</v>
      </c>
      <c r="AA50" t="s">
        <v>41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>
        <v>3</v>
      </c>
      <c r="AH50" t="s">
        <v>42</v>
      </c>
      <c r="AI50" t="s">
        <v>42</v>
      </c>
      <c r="AJ50" t="s">
        <v>42</v>
      </c>
      <c r="AK50" t="s">
        <v>42</v>
      </c>
      <c r="AL50" t="s">
        <v>42</v>
      </c>
      <c r="AM50" t="s">
        <v>42</v>
      </c>
    </row>
    <row r="51" spans="1:39" x14ac:dyDescent="0.25">
      <c r="A51">
        <v>50</v>
      </c>
      <c r="B51" s="1">
        <v>45186.463738425926</v>
      </c>
      <c r="C51" s="1">
        <v>45186.464687500003</v>
      </c>
      <c r="D51" t="s">
        <v>39</v>
      </c>
      <c r="F51" s="2" t="s">
        <v>103</v>
      </c>
      <c r="G51">
        <v>3</v>
      </c>
      <c r="H51">
        <v>3</v>
      </c>
      <c r="I51" t="s">
        <v>42</v>
      </c>
      <c r="J51" t="s">
        <v>42</v>
      </c>
      <c r="K51" t="s">
        <v>42</v>
      </c>
      <c r="L51" t="s">
        <v>42</v>
      </c>
      <c r="M51" t="s">
        <v>42</v>
      </c>
      <c r="N51" t="s">
        <v>42</v>
      </c>
      <c r="O51" t="s">
        <v>47</v>
      </c>
      <c r="P51">
        <v>3</v>
      </c>
      <c r="Q51" t="s">
        <v>41</v>
      </c>
      <c r="R51" t="s">
        <v>41</v>
      </c>
      <c r="S51" t="s">
        <v>41</v>
      </c>
      <c r="T51" t="s">
        <v>41</v>
      </c>
      <c r="U51" t="s">
        <v>41</v>
      </c>
      <c r="V51" t="s">
        <v>41</v>
      </c>
      <c r="W51" t="s">
        <v>41</v>
      </c>
      <c r="X51">
        <v>3</v>
      </c>
      <c r="Y51" t="s">
        <v>41</v>
      </c>
      <c r="Z51" t="s">
        <v>41</v>
      </c>
      <c r="AA51" t="s">
        <v>41</v>
      </c>
      <c r="AB51" t="s">
        <v>41</v>
      </c>
      <c r="AC51" t="s">
        <v>41</v>
      </c>
      <c r="AD51" t="s">
        <v>41</v>
      </c>
      <c r="AE51" t="s">
        <v>41</v>
      </c>
      <c r="AF51" t="s">
        <v>41</v>
      </c>
      <c r="AG51">
        <v>3</v>
      </c>
      <c r="AH51" t="s">
        <v>42</v>
      </c>
      <c r="AI51" t="s">
        <v>42</v>
      </c>
      <c r="AJ51" t="s">
        <v>42</v>
      </c>
      <c r="AK51" t="s">
        <v>42</v>
      </c>
      <c r="AL51" t="s">
        <v>42</v>
      </c>
      <c r="AM51" t="s">
        <v>42</v>
      </c>
    </row>
    <row r="52" spans="1:39" x14ac:dyDescent="0.25">
      <c r="A52">
        <v>51</v>
      </c>
      <c r="B52" s="1">
        <v>45186.525833333333</v>
      </c>
      <c r="C52" s="1">
        <v>45186.527175925927</v>
      </c>
      <c r="D52" t="s">
        <v>39</v>
      </c>
      <c r="F52" s="2" t="s">
        <v>127</v>
      </c>
      <c r="G52">
        <v>4</v>
      </c>
      <c r="H52">
        <v>4</v>
      </c>
      <c r="I52" t="s">
        <v>43</v>
      </c>
      <c r="J52" t="s">
        <v>43</v>
      </c>
      <c r="K52" t="s">
        <v>43</v>
      </c>
      <c r="L52" t="s">
        <v>43</v>
      </c>
      <c r="M52" t="s">
        <v>43</v>
      </c>
      <c r="N52" t="s">
        <v>43</v>
      </c>
      <c r="O52" t="s">
        <v>46</v>
      </c>
      <c r="P52">
        <v>4</v>
      </c>
      <c r="Q52" t="s">
        <v>43</v>
      </c>
      <c r="R52" t="s">
        <v>43</v>
      </c>
      <c r="S52" t="s">
        <v>43</v>
      </c>
      <c r="T52" t="s">
        <v>43</v>
      </c>
      <c r="U52" t="s">
        <v>43</v>
      </c>
      <c r="V52" t="s">
        <v>43</v>
      </c>
      <c r="W52" t="s">
        <v>43</v>
      </c>
      <c r="X52">
        <v>4</v>
      </c>
      <c r="Y52" t="s">
        <v>43</v>
      </c>
      <c r="Z52" t="s">
        <v>43</v>
      </c>
      <c r="AA52" t="s">
        <v>43</v>
      </c>
      <c r="AB52" t="s">
        <v>43</v>
      </c>
      <c r="AC52" t="s">
        <v>43</v>
      </c>
      <c r="AD52" t="s">
        <v>43</v>
      </c>
      <c r="AE52" t="s">
        <v>43</v>
      </c>
      <c r="AF52" t="s">
        <v>43</v>
      </c>
      <c r="AG52">
        <v>4</v>
      </c>
      <c r="AH52" t="s">
        <v>43</v>
      </c>
      <c r="AI52" t="s">
        <v>43</v>
      </c>
      <c r="AJ52" t="s">
        <v>43</v>
      </c>
      <c r="AK52" t="s">
        <v>43</v>
      </c>
      <c r="AL52" t="s">
        <v>43</v>
      </c>
      <c r="AM52" t="s">
        <v>43</v>
      </c>
    </row>
    <row r="53" spans="1:39" x14ac:dyDescent="0.25">
      <c r="A53">
        <v>52</v>
      </c>
      <c r="B53" s="1">
        <v>45186.550543981481</v>
      </c>
      <c r="C53" s="1">
        <v>45186.552465277775</v>
      </c>
      <c r="D53" t="s">
        <v>39</v>
      </c>
      <c r="F53" s="2" t="s">
        <v>64</v>
      </c>
      <c r="G53">
        <v>4</v>
      </c>
      <c r="H53">
        <v>4</v>
      </c>
      <c r="I53" t="s">
        <v>42</v>
      </c>
      <c r="J53" t="s">
        <v>43</v>
      </c>
      <c r="K53" t="s">
        <v>43</v>
      </c>
      <c r="L53" t="s">
        <v>43</v>
      </c>
      <c r="M53" t="s">
        <v>43</v>
      </c>
      <c r="N53" t="s">
        <v>43</v>
      </c>
      <c r="O53" t="s">
        <v>47</v>
      </c>
      <c r="P53">
        <v>4</v>
      </c>
      <c r="Q53" t="s">
        <v>43</v>
      </c>
      <c r="R53" t="s">
        <v>43</v>
      </c>
      <c r="S53" t="s">
        <v>43</v>
      </c>
      <c r="T53" t="s">
        <v>43</v>
      </c>
      <c r="U53" t="s">
        <v>43</v>
      </c>
      <c r="V53" t="s">
        <v>43</v>
      </c>
      <c r="W53" t="s">
        <v>43</v>
      </c>
      <c r="X53">
        <v>4</v>
      </c>
      <c r="Y53" t="s">
        <v>43</v>
      </c>
      <c r="Z53" t="s">
        <v>43</v>
      </c>
      <c r="AA53" t="s">
        <v>43</v>
      </c>
      <c r="AB53" t="s">
        <v>43</v>
      </c>
      <c r="AC53" t="s">
        <v>43</v>
      </c>
      <c r="AD53" t="s">
        <v>43</v>
      </c>
      <c r="AE53" t="s">
        <v>43</v>
      </c>
      <c r="AF53" t="s">
        <v>43</v>
      </c>
      <c r="AG53">
        <v>4</v>
      </c>
      <c r="AH53" t="s">
        <v>43</v>
      </c>
      <c r="AI53" t="s">
        <v>43</v>
      </c>
      <c r="AJ53" t="s">
        <v>43</v>
      </c>
      <c r="AK53" t="s">
        <v>43</v>
      </c>
      <c r="AL53" t="s">
        <v>43</v>
      </c>
      <c r="AM53" t="s">
        <v>43</v>
      </c>
    </row>
    <row r="54" spans="1:39" x14ac:dyDescent="0.25">
      <c r="A54">
        <v>53</v>
      </c>
      <c r="B54" s="1">
        <v>45187.357418981483</v>
      </c>
      <c r="C54" s="1">
        <v>45187.359386574077</v>
      </c>
      <c r="D54" t="s">
        <v>39</v>
      </c>
      <c r="F54" s="2" t="s">
        <v>86</v>
      </c>
      <c r="G54">
        <v>2</v>
      </c>
      <c r="H54">
        <v>2</v>
      </c>
      <c r="I54" t="s">
        <v>40</v>
      </c>
      <c r="J54" t="s">
        <v>42</v>
      </c>
      <c r="K54" t="s">
        <v>40</v>
      </c>
      <c r="L54" t="s">
        <v>42</v>
      </c>
      <c r="M54" t="s">
        <v>42</v>
      </c>
      <c r="N54" t="s">
        <v>42</v>
      </c>
      <c r="O54" t="s">
        <v>45</v>
      </c>
      <c r="P54">
        <v>2</v>
      </c>
      <c r="Q54" t="s">
        <v>42</v>
      </c>
      <c r="R54" t="s">
        <v>41</v>
      </c>
      <c r="S54" t="s">
        <v>42</v>
      </c>
      <c r="T54" t="s">
        <v>42</v>
      </c>
      <c r="U54" t="s">
        <v>41</v>
      </c>
      <c r="V54" t="s">
        <v>42</v>
      </c>
      <c r="W54" t="s">
        <v>42</v>
      </c>
      <c r="X54">
        <v>2</v>
      </c>
      <c r="Y54" t="s">
        <v>41</v>
      </c>
      <c r="Z54" t="s">
        <v>41</v>
      </c>
      <c r="AA54" t="s">
        <v>41</v>
      </c>
      <c r="AB54" t="s">
        <v>42</v>
      </c>
      <c r="AC54" t="s">
        <v>42</v>
      </c>
      <c r="AD54" t="s">
        <v>42</v>
      </c>
      <c r="AE54" t="s">
        <v>41</v>
      </c>
      <c r="AF54" t="s">
        <v>42</v>
      </c>
      <c r="AG54">
        <v>2</v>
      </c>
      <c r="AH54" t="s">
        <v>42</v>
      </c>
      <c r="AI54" t="s">
        <v>42</v>
      </c>
      <c r="AJ54" t="s">
        <v>41</v>
      </c>
      <c r="AK54" t="s">
        <v>41</v>
      </c>
      <c r="AL54" t="s">
        <v>41</v>
      </c>
      <c r="AM54" t="s">
        <v>41</v>
      </c>
    </row>
    <row r="55" spans="1:39" x14ac:dyDescent="0.25">
      <c r="A55">
        <v>54</v>
      </c>
      <c r="B55" s="1">
        <v>45192.855405092596</v>
      </c>
      <c r="C55" s="1">
        <v>45192.857037037036</v>
      </c>
      <c r="D55" t="s">
        <v>39</v>
      </c>
      <c r="F55" s="2" t="s">
        <v>108</v>
      </c>
      <c r="G55">
        <v>2</v>
      </c>
      <c r="H55">
        <v>2</v>
      </c>
      <c r="I55" t="s">
        <v>41</v>
      </c>
      <c r="J55" t="s">
        <v>41</v>
      </c>
      <c r="K55" t="s">
        <v>41</v>
      </c>
      <c r="L55" t="s">
        <v>41</v>
      </c>
      <c r="M55" t="s">
        <v>41</v>
      </c>
      <c r="N55" t="s">
        <v>41</v>
      </c>
      <c r="O55" t="s">
        <v>47</v>
      </c>
      <c r="P55">
        <v>2</v>
      </c>
      <c r="Q55" t="s">
        <v>41</v>
      </c>
      <c r="R55" t="s">
        <v>41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>
        <v>2</v>
      </c>
      <c r="Y55" t="s">
        <v>41</v>
      </c>
      <c r="Z55" t="s">
        <v>41</v>
      </c>
      <c r="AA55" t="s">
        <v>41</v>
      </c>
      <c r="AB55" t="s">
        <v>41</v>
      </c>
      <c r="AC55" t="s">
        <v>41</v>
      </c>
      <c r="AD55" t="s">
        <v>41</v>
      </c>
      <c r="AE55" t="s">
        <v>41</v>
      </c>
      <c r="AF55" t="s">
        <v>41</v>
      </c>
      <c r="AG55">
        <v>2</v>
      </c>
      <c r="AH55" t="s">
        <v>41</v>
      </c>
      <c r="AI55" t="s">
        <v>41</v>
      </c>
      <c r="AJ55" t="s">
        <v>41</v>
      </c>
      <c r="AK55" t="s">
        <v>41</v>
      </c>
      <c r="AL55" t="s">
        <v>41</v>
      </c>
      <c r="AM55" t="s">
        <v>41</v>
      </c>
    </row>
    <row r="56" spans="1:39" x14ac:dyDescent="0.25">
      <c r="A56">
        <v>55</v>
      </c>
      <c r="B56" s="1">
        <v>45192.854699074072</v>
      </c>
      <c r="C56" s="1">
        <v>45192.857141203705</v>
      </c>
      <c r="D56" t="s">
        <v>39</v>
      </c>
      <c r="F56" s="2" t="s">
        <v>76</v>
      </c>
      <c r="G56">
        <v>3</v>
      </c>
      <c r="H56">
        <v>3</v>
      </c>
      <c r="I56" t="s">
        <v>42</v>
      </c>
      <c r="J56" t="s">
        <v>42</v>
      </c>
      <c r="K56" t="s">
        <v>42</v>
      </c>
      <c r="L56" t="s">
        <v>42</v>
      </c>
      <c r="M56" t="s">
        <v>42</v>
      </c>
      <c r="N56" t="s">
        <v>42</v>
      </c>
      <c r="O56" t="s">
        <v>46</v>
      </c>
      <c r="P56">
        <v>3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>
        <v>3</v>
      </c>
      <c r="Y56" t="s">
        <v>42</v>
      </c>
      <c r="Z56" t="s">
        <v>42</v>
      </c>
      <c r="AA56" t="s">
        <v>42</v>
      </c>
      <c r="AB56" t="s">
        <v>42</v>
      </c>
      <c r="AC56" t="s">
        <v>41</v>
      </c>
      <c r="AD56" t="s">
        <v>42</v>
      </c>
      <c r="AE56" t="s">
        <v>42</v>
      </c>
      <c r="AF56" t="s">
        <v>42</v>
      </c>
      <c r="AG56">
        <v>3</v>
      </c>
      <c r="AH56" t="s">
        <v>42</v>
      </c>
      <c r="AI56" t="s">
        <v>42</v>
      </c>
      <c r="AJ56" t="s">
        <v>42</v>
      </c>
      <c r="AK56" t="s">
        <v>42</v>
      </c>
      <c r="AL56" t="s">
        <v>42</v>
      </c>
      <c r="AM56" t="s">
        <v>42</v>
      </c>
    </row>
    <row r="57" spans="1:39" x14ac:dyDescent="0.25">
      <c r="A57">
        <v>56</v>
      </c>
      <c r="B57" s="1">
        <v>45192.855300925927</v>
      </c>
      <c r="C57" s="1">
        <v>45192.857453703706</v>
      </c>
      <c r="D57" t="s">
        <v>39</v>
      </c>
      <c r="F57" s="2" t="s">
        <v>71</v>
      </c>
      <c r="G57">
        <v>3</v>
      </c>
      <c r="H57">
        <v>2</v>
      </c>
      <c r="I57" t="s">
        <v>41</v>
      </c>
      <c r="J57" t="s">
        <v>40</v>
      </c>
      <c r="K57" t="s">
        <v>41</v>
      </c>
      <c r="L57" t="s">
        <v>42</v>
      </c>
      <c r="M57" t="s">
        <v>42</v>
      </c>
      <c r="N57" t="s">
        <v>43</v>
      </c>
      <c r="O57" t="s">
        <v>46</v>
      </c>
      <c r="P57">
        <v>2</v>
      </c>
      <c r="Q57" t="s">
        <v>41</v>
      </c>
      <c r="R57" t="s">
        <v>41</v>
      </c>
      <c r="S57" t="s">
        <v>41</v>
      </c>
      <c r="T57" t="s">
        <v>41</v>
      </c>
      <c r="U57" t="s">
        <v>41</v>
      </c>
      <c r="V57" t="s">
        <v>41</v>
      </c>
      <c r="W57" t="s">
        <v>41</v>
      </c>
      <c r="X57">
        <v>2</v>
      </c>
      <c r="Y57" t="s">
        <v>41</v>
      </c>
      <c r="Z57" t="s">
        <v>41</v>
      </c>
      <c r="AA57" t="s">
        <v>41</v>
      </c>
      <c r="AB57" t="s">
        <v>41</v>
      </c>
      <c r="AC57" t="s">
        <v>41</v>
      </c>
      <c r="AD57" t="s">
        <v>41</v>
      </c>
      <c r="AE57" t="s">
        <v>41</v>
      </c>
      <c r="AF57" t="s">
        <v>41</v>
      </c>
      <c r="AG57">
        <v>2</v>
      </c>
      <c r="AH57" t="s">
        <v>41</v>
      </c>
      <c r="AI57" t="s">
        <v>42</v>
      </c>
      <c r="AJ57" t="s">
        <v>42</v>
      </c>
      <c r="AK57" t="s">
        <v>42</v>
      </c>
      <c r="AL57" t="s">
        <v>40</v>
      </c>
      <c r="AM57" t="s">
        <v>41</v>
      </c>
    </row>
    <row r="58" spans="1:39" x14ac:dyDescent="0.25">
      <c r="A58">
        <v>57</v>
      </c>
      <c r="B58" s="1">
        <v>45192.855092592596</v>
      </c>
      <c r="C58" s="1">
        <v>45192.857465277775</v>
      </c>
      <c r="D58" t="s">
        <v>39</v>
      </c>
      <c r="F58" s="2" t="s">
        <v>115</v>
      </c>
      <c r="G58">
        <v>2</v>
      </c>
      <c r="H58">
        <v>2</v>
      </c>
      <c r="I58" t="s">
        <v>41</v>
      </c>
      <c r="J58" t="s">
        <v>42</v>
      </c>
      <c r="K58" t="s">
        <v>41</v>
      </c>
      <c r="L58" t="s">
        <v>42</v>
      </c>
      <c r="M58" t="s">
        <v>42</v>
      </c>
      <c r="N58" t="s">
        <v>42</v>
      </c>
      <c r="O58" t="s">
        <v>47</v>
      </c>
      <c r="P58">
        <v>2</v>
      </c>
      <c r="Q58" t="s">
        <v>42</v>
      </c>
      <c r="R58" t="s">
        <v>41</v>
      </c>
      <c r="S58" t="s">
        <v>42</v>
      </c>
      <c r="T58" t="s">
        <v>42</v>
      </c>
      <c r="U58" t="s">
        <v>41</v>
      </c>
      <c r="V58" t="s">
        <v>42</v>
      </c>
      <c r="W58" t="s">
        <v>42</v>
      </c>
      <c r="X58">
        <v>2</v>
      </c>
      <c r="Y58" t="s">
        <v>41</v>
      </c>
      <c r="Z58" t="s">
        <v>41</v>
      </c>
      <c r="AA58" t="s">
        <v>41</v>
      </c>
      <c r="AB58" t="s">
        <v>42</v>
      </c>
      <c r="AC58" t="s">
        <v>42</v>
      </c>
      <c r="AD58" t="s">
        <v>41</v>
      </c>
      <c r="AE58" t="s">
        <v>41</v>
      </c>
      <c r="AF58" t="s">
        <v>41</v>
      </c>
      <c r="AG58">
        <v>2</v>
      </c>
      <c r="AH58" t="s">
        <v>42</v>
      </c>
      <c r="AI58" t="s">
        <v>42</v>
      </c>
      <c r="AJ58" t="s">
        <v>41</v>
      </c>
      <c r="AK58" t="s">
        <v>41</v>
      </c>
      <c r="AL58" t="s">
        <v>41</v>
      </c>
      <c r="AM58" t="s">
        <v>41</v>
      </c>
    </row>
    <row r="59" spans="1:39" x14ac:dyDescent="0.25">
      <c r="A59">
        <v>58</v>
      </c>
      <c r="B59" s="1">
        <v>45192.855115740742</v>
      </c>
      <c r="C59" s="1">
        <v>45192.857777777775</v>
      </c>
      <c r="D59" t="s">
        <v>39</v>
      </c>
      <c r="F59" s="2" t="s">
        <v>70</v>
      </c>
      <c r="G59">
        <v>3</v>
      </c>
      <c r="H59">
        <v>3</v>
      </c>
      <c r="I59" t="s">
        <v>42</v>
      </c>
      <c r="J59" t="s">
        <v>42</v>
      </c>
      <c r="K59" t="s">
        <v>41</v>
      </c>
      <c r="L59" t="s">
        <v>43</v>
      </c>
      <c r="M59" t="s">
        <v>43</v>
      </c>
      <c r="N59" t="s">
        <v>41</v>
      </c>
      <c r="O59" t="s">
        <v>47</v>
      </c>
      <c r="P59">
        <v>3</v>
      </c>
      <c r="Q59" t="s">
        <v>43</v>
      </c>
      <c r="R59" t="s">
        <v>42</v>
      </c>
      <c r="S59" t="s">
        <v>43</v>
      </c>
      <c r="T59" t="s">
        <v>43</v>
      </c>
      <c r="U59" t="s">
        <v>42</v>
      </c>
      <c r="V59" t="s">
        <v>42</v>
      </c>
      <c r="W59" t="s">
        <v>41</v>
      </c>
      <c r="X59">
        <v>3</v>
      </c>
      <c r="Y59" t="s">
        <v>41</v>
      </c>
      <c r="Z59" t="s">
        <v>41</v>
      </c>
      <c r="AA59" t="s">
        <v>41</v>
      </c>
      <c r="AB59" t="s">
        <v>42</v>
      </c>
      <c r="AC59" t="s">
        <v>43</v>
      </c>
      <c r="AD59" t="s">
        <v>42</v>
      </c>
      <c r="AE59" t="s">
        <v>42</v>
      </c>
      <c r="AF59" t="s">
        <v>42</v>
      </c>
      <c r="AG59">
        <v>3</v>
      </c>
      <c r="AH59" t="s">
        <v>43</v>
      </c>
      <c r="AI59" t="s">
        <v>43</v>
      </c>
      <c r="AJ59" t="s">
        <v>43</v>
      </c>
      <c r="AK59" t="s">
        <v>43</v>
      </c>
      <c r="AL59" t="s">
        <v>42</v>
      </c>
      <c r="AM59" t="s">
        <v>43</v>
      </c>
    </row>
    <row r="60" spans="1:39" x14ac:dyDescent="0.25">
      <c r="A60">
        <v>59</v>
      </c>
      <c r="B60" s="1">
        <v>45192.857638888891</v>
      </c>
      <c r="C60" s="1">
        <v>45192.85900462963</v>
      </c>
      <c r="D60" t="s">
        <v>39</v>
      </c>
      <c r="F60" s="2" t="s">
        <v>118</v>
      </c>
      <c r="G60">
        <v>3</v>
      </c>
      <c r="H60">
        <v>3</v>
      </c>
      <c r="I60" t="s">
        <v>42</v>
      </c>
      <c r="J60" t="s">
        <v>42</v>
      </c>
      <c r="K60" t="s">
        <v>42</v>
      </c>
      <c r="L60" t="s">
        <v>42</v>
      </c>
      <c r="M60" t="s">
        <v>42</v>
      </c>
      <c r="N60" t="s">
        <v>42</v>
      </c>
      <c r="O60" t="s">
        <v>47</v>
      </c>
      <c r="P60">
        <v>3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>
        <v>3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>
        <v>3</v>
      </c>
      <c r="AH60" t="s">
        <v>42</v>
      </c>
      <c r="AI60" t="s">
        <v>42</v>
      </c>
      <c r="AJ60" t="s">
        <v>42</v>
      </c>
      <c r="AK60" t="s">
        <v>42</v>
      </c>
      <c r="AL60" t="s">
        <v>42</v>
      </c>
      <c r="AM60" t="s">
        <v>42</v>
      </c>
    </row>
    <row r="61" spans="1:39" x14ac:dyDescent="0.25">
      <c r="A61">
        <v>60</v>
      </c>
      <c r="B61" s="1">
        <v>45192.856180555558</v>
      </c>
      <c r="C61" s="1">
        <v>45192.859652777777</v>
      </c>
      <c r="D61" t="s">
        <v>39</v>
      </c>
      <c r="F61" s="2" t="s">
        <v>77</v>
      </c>
      <c r="G61">
        <v>2</v>
      </c>
      <c r="H61">
        <v>1</v>
      </c>
      <c r="I61" t="s">
        <v>40</v>
      </c>
      <c r="J61" t="s">
        <v>40</v>
      </c>
      <c r="K61" t="s">
        <v>40</v>
      </c>
      <c r="L61" t="s">
        <v>40</v>
      </c>
      <c r="M61" t="s">
        <v>40</v>
      </c>
      <c r="N61" t="s">
        <v>40</v>
      </c>
      <c r="O61" t="s">
        <v>45</v>
      </c>
      <c r="P61">
        <v>3</v>
      </c>
      <c r="Q61" t="s">
        <v>42</v>
      </c>
      <c r="R61" t="s">
        <v>41</v>
      </c>
      <c r="S61" t="s">
        <v>40</v>
      </c>
      <c r="T61" t="s">
        <v>42</v>
      </c>
      <c r="U61" t="s">
        <v>40</v>
      </c>
      <c r="V61" t="s">
        <v>40</v>
      </c>
      <c r="W61" t="s">
        <v>41</v>
      </c>
      <c r="X61">
        <v>1</v>
      </c>
      <c r="Y61" t="s">
        <v>40</v>
      </c>
      <c r="Z61" t="s">
        <v>40</v>
      </c>
      <c r="AA61" t="s">
        <v>40</v>
      </c>
      <c r="AB61" t="s">
        <v>40</v>
      </c>
      <c r="AC61" t="s">
        <v>40</v>
      </c>
      <c r="AD61" t="s">
        <v>40</v>
      </c>
      <c r="AE61" t="s">
        <v>40</v>
      </c>
      <c r="AF61" t="s">
        <v>40</v>
      </c>
      <c r="AG61">
        <v>3</v>
      </c>
      <c r="AH61" t="s">
        <v>40</v>
      </c>
      <c r="AI61" t="s">
        <v>40</v>
      </c>
      <c r="AJ61" t="s">
        <v>40</v>
      </c>
      <c r="AK61" t="s">
        <v>40</v>
      </c>
      <c r="AL61" t="s">
        <v>40</v>
      </c>
      <c r="AM61" t="s">
        <v>40</v>
      </c>
    </row>
    <row r="62" spans="1:39" x14ac:dyDescent="0.25">
      <c r="A62">
        <v>61</v>
      </c>
      <c r="B62" s="1">
        <v>45192.85796296296</v>
      </c>
      <c r="C62" s="1">
        <v>45192.859791666669</v>
      </c>
      <c r="D62" t="s">
        <v>39</v>
      </c>
      <c r="F62" s="2" t="s">
        <v>92</v>
      </c>
      <c r="G62">
        <v>2</v>
      </c>
      <c r="H62">
        <v>1</v>
      </c>
      <c r="I62" t="s">
        <v>40</v>
      </c>
      <c r="J62" t="s">
        <v>40</v>
      </c>
      <c r="K62" t="s">
        <v>40</v>
      </c>
      <c r="L62" t="s">
        <v>42</v>
      </c>
      <c r="M62" t="s">
        <v>42</v>
      </c>
      <c r="N62" t="s">
        <v>41</v>
      </c>
      <c r="O62" t="s">
        <v>47</v>
      </c>
      <c r="P62">
        <v>3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>
        <v>3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>
        <v>2</v>
      </c>
      <c r="AH62" t="s">
        <v>42</v>
      </c>
      <c r="AI62" t="s">
        <v>42</v>
      </c>
      <c r="AJ62" t="s">
        <v>42</v>
      </c>
      <c r="AK62" t="s">
        <v>42</v>
      </c>
      <c r="AL62" t="s">
        <v>41</v>
      </c>
      <c r="AM62" t="s">
        <v>41</v>
      </c>
    </row>
    <row r="63" spans="1:39" x14ac:dyDescent="0.25">
      <c r="A63">
        <v>62</v>
      </c>
      <c r="B63" s="1">
        <v>45192.854780092595</v>
      </c>
      <c r="C63" s="1">
        <v>45192.860254629632</v>
      </c>
      <c r="D63" t="s">
        <v>39</v>
      </c>
      <c r="F63" s="2" t="s">
        <v>121</v>
      </c>
      <c r="G63">
        <v>3</v>
      </c>
      <c r="H63">
        <v>3</v>
      </c>
      <c r="I63" t="s">
        <v>42</v>
      </c>
      <c r="J63" t="s">
        <v>43</v>
      </c>
      <c r="K63" t="s">
        <v>42</v>
      </c>
      <c r="L63" t="s">
        <v>42</v>
      </c>
      <c r="M63" t="s">
        <v>43</v>
      </c>
      <c r="N63" t="s">
        <v>43</v>
      </c>
      <c r="O63" t="s">
        <v>44</v>
      </c>
      <c r="P63">
        <v>4</v>
      </c>
      <c r="Q63" t="s">
        <v>43</v>
      </c>
      <c r="R63" t="s">
        <v>43</v>
      </c>
      <c r="S63" t="s">
        <v>43</v>
      </c>
      <c r="T63" t="s">
        <v>43</v>
      </c>
      <c r="U63" t="s">
        <v>43</v>
      </c>
      <c r="V63" t="s">
        <v>43</v>
      </c>
      <c r="W63" t="s">
        <v>43</v>
      </c>
      <c r="X63">
        <v>3</v>
      </c>
      <c r="Y63" t="s">
        <v>42</v>
      </c>
      <c r="Z63" t="s">
        <v>42</v>
      </c>
      <c r="AA63" t="s">
        <v>42</v>
      </c>
      <c r="AB63" t="s">
        <v>43</v>
      </c>
      <c r="AC63" t="s">
        <v>42</v>
      </c>
      <c r="AD63" t="s">
        <v>42</v>
      </c>
      <c r="AE63" t="s">
        <v>43</v>
      </c>
      <c r="AF63" t="s">
        <v>43</v>
      </c>
      <c r="AG63">
        <v>4</v>
      </c>
      <c r="AH63" t="s">
        <v>43</v>
      </c>
      <c r="AI63" t="s">
        <v>43</v>
      </c>
      <c r="AJ63" t="s">
        <v>43</v>
      </c>
      <c r="AK63" t="s">
        <v>43</v>
      </c>
      <c r="AL63" t="s">
        <v>43</v>
      </c>
      <c r="AM63" t="s">
        <v>43</v>
      </c>
    </row>
    <row r="64" spans="1:39" x14ac:dyDescent="0.25">
      <c r="A64">
        <v>63</v>
      </c>
      <c r="B64" s="1">
        <v>45192.859247685185</v>
      </c>
      <c r="C64" s="1">
        <v>45192.860462962963</v>
      </c>
      <c r="D64" t="s">
        <v>39</v>
      </c>
      <c r="F64" s="2" t="s">
        <v>117</v>
      </c>
      <c r="G64">
        <v>3</v>
      </c>
      <c r="H64">
        <v>3</v>
      </c>
      <c r="I64" t="s">
        <v>42</v>
      </c>
      <c r="J64" t="s">
        <v>42</v>
      </c>
      <c r="K64" t="s">
        <v>42</v>
      </c>
      <c r="L64" t="s">
        <v>42</v>
      </c>
      <c r="M64" t="s">
        <v>42</v>
      </c>
      <c r="N64" t="s">
        <v>42</v>
      </c>
      <c r="O64" t="s">
        <v>46</v>
      </c>
      <c r="P64">
        <v>3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>
        <v>3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>
        <v>3</v>
      </c>
      <c r="AH64" t="s">
        <v>42</v>
      </c>
      <c r="AI64" t="s">
        <v>42</v>
      </c>
      <c r="AJ64" t="s">
        <v>42</v>
      </c>
      <c r="AK64" t="s">
        <v>42</v>
      </c>
      <c r="AL64" t="s">
        <v>42</v>
      </c>
      <c r="AM64" t="s">
        <v>42</v>
      </c>
    </row>
    <row r="65" spans="1:39" x14ac:dyDescent="0.25">
      <c r="A65">
        <v>64</v>
      </c>
      <c r="B65" s="1">
        <v>45192.85696759259</v>
      </c>
      <c r="C65" s="1">
        <v>45192.860543981478</v>
      </c>
      <c r="D65" t="s">
        <v>39</v>
      </c>
      <c r="F65" s="2" t="s">
        <v>72</v>
      </c>
      <c r="G65">
        <v>3</v>
      </c>
      <c r="H65">
        <v>3</v>
      </c>
      <c r="I65" t="s">
        <v>40</v>
      </c>
      <c r="J65" t="s">
        <v>41</v>
      </c>
      <c r="K65" t="s">
        <v>41</v>
      </c>
      <c r="L65" t="s">
        <v>42</v>
      </c>
      <c r="M65" t="s">
        <v>42</v>
      </c>
      <c r="N65" t="s">
        <v>41</v>
      </c>
      <c r="O65" t="s">
        <v>47</v>
      </c>
      <c r="P65">
        <v>3</v>
      </c>
      <c r="Q65" t="s">
        <v>42</v>
      </c>
      <c r="R65" t="s">
        <v>41</v>
      </c>
      <c r="S65" t="s">
        <v>42</v>
      </c>
      <c r="T65" t="s">
        <v>42</v>
      </c>
      <c r="U65" t="s">
        <v>41</v>
      </c>
      <c r="V65" t="s">
        <v>42</v>
      </c>
      <c r="W65" t="s">
        <v>42</v>
      </c>
      <c r="X65">
        <v>1</v>
      </c>
      <c r="Y65" t="s">
        <v>40</v>
      </c>
      <c r="Z65" t="s">
        <v>40</v>
      </c>
      <c r="AA65" t="s">
        <v>41</v>
      </c>
      <c r="AB65" t="s">
        <v>42</v>
      </c>
      <c r="AC65" t="s">
        <v>42</v>
      </c>
      <c r="AD65" t="s">
        <v>41</v>
      </c>
      <c r="AE65" t="s">
        <v>41</v>
      </c>
      <c r="AF65" t="s">
        <v>41</v>
      </c>
      <c r="AG65">
        <v>3</v>
      </c>
      <c r="AH65" t="s">
        <v>42</v>
      </c>
      <c r="AI65" t="s">
        <v>42</v>
      </c>
      <c r="AJ65" t="s">
        <v>42</v>
      </c>
      <c r="AK65" t="s">
        <v>41</v>
      </c>
      <c r="AL65" t="s">
        <v>41</v>
      </c>
      <c r="AM65" t="s">
        <v>40</v>
      </c>
    </row>
    <row r="66" spans="1:39" x14ac:dyDescent="0.25">
      <c r="A66">
        <v>65</v>
      </c>
      <c r="B66" s="1">
        <v>45192.857951388891</v>
      </c>
      <c r="C66" s="1">
        <v>45192.860960648148</v>
      </c>
      <c r="D66" t="s">
        <v>39</v>
      </c>
      <c r="F66" s="2" t="s">
        <v>96</v>
      </c>
      <c r="G66">
        <v>3</v>
      </c>
      <c r="H66">
        <v>3</v>
      </c>
      <c r="I66" t="s">
        <v>42</v>
      </c>
      <c r="J66" t="s">
        <v>42</v>
      </c>
      <c r="K66" t="s">
        <v>42</v>
      </c>
      <c r="L66" t="s">
        <v>42</v>
      </c>
      <c r="M66" t="s">
        <v>41</v>
      </c>
      <c r="N66" t="s">
        <v>42</v>
      </c>
      <c r="O66" t="s">
        <v>47</v>
      </c>
      <c r="P66">
        <v>2</v>
      </c>
      <c r="Q66" t="s">
        <v>42</v>
      </c>
      <c r="R66" t="s">
        <v>42</v>
      </c>
      <c r="S66" t="s">
        <v>42</v>
      </c>
      <c r="T66" t="s">
        <v>42</v>
      </c>
      <c r="U66" t="s">
        <v>41</v>
      </c>
      <c r="V66" t="s">
        <v>42</v>
      </c>
      <c r="W66" t="s">
        <v>42</v>
      </c>
      <c r="X66">
        <v>3</v>
      </c>
      <c r="Y66" t="s">
        <v>42</v>
      </c>
      <c r="Z66" t="s">
        <v>42</v>
      </c>
      <c r="AA66" t="s">
        <v>41</v>
      </c>
      <c r="AB66" t="s">
        <v>42</v>
      </c>
      <c r="AC66" t="s">
        <v>42</v>
      </c>
      <c r="AD66" t="s">
        <v>42</v>
      </c>
      <c r="AE66" t="s">
        <v>42</v>
      </c>
      <c r="AF66" t="s">
        <v>42</v>
      </c>
      <c r="AG66">
        <v>3</v>
      </c>
      <c r="AH66" t="s">
        <v>42</v>
      </c>
      <c r="AI66" t="s">
        <v>42</v>
      </c>
      <c r="AJ66" t="s">
        <v>42</v>
      </c>
      <c r="AK66" t="s">
        <v>41</v>
      </c>
      <c r="AL66" t="s">
        <v>42</v>
      </c>
      <c r="AM66" t="s">
        <v>42</v>
      </c>
    </row>
    <row r="67" spans="1:39" x14ac:dyDescent="0.25">
      <c r="A67">
        <v>66</v>
      </c>
      <c r="B67" s="1">
        <v>45192.857349537036</v>
      </c>
      <c r="C67" s="1">
        <v>45192.861817129633</v>
      </c>
      <c r="D67" t="s">
        <v>39</v>
      </c>
      <c r="F67" s="2" t="s">
        <v>98</v>
      </c>
      <c r="G67">
        <v>3</v>
      </c>
      <c r="H67">
        <v>2</v>
      </c>
      <c r="I67" t="s">
        <v>41</v>
      </c>
      <c r="J67" t="s">
        <v>41</v>
      </c>
      <c r="K67" t="s">
        <v>41</v>
      </c>
      <c r="L67" t="s">
        <v>42</v>
      </c>
      <c r="M67" t="s">
        <v>42</v>
      </c>
      <c r="N67" t="s">
        <v>42</v>
      </c>
      <c r="O67" t="s">
        <v>47</v>
      </c>
      <c r="P67">
        <v>3</v>
      </c>
      <c r="Q67" t="s">
        <v>42</v>
      </c>
      <c r="R67" t="s">
        <v>42</v>
      </c>
      <c r="S67" t="s">
        <v>42</v>
      </c>
      <c r="T67" t="s">
        <v>42</v>
      </c>
      <c r="U67" t="s">
        <v>42</v>
      </c>
      <c r="V67" t="s">
        <v>42</v>
      </c>
      <c r="W67" t="s">
        <v>42</v>
      </c>
      <c r="X67">
        <v>3</v>
      </c>
      <c r="Y67" t="s">
        <v>42</v>
      </c>
      <c r="Z67" t="s">
        <v>42</v>
      </c>
      <c r="AA67" t="s">
        <v>42</v>
      </c>
      <c r="AB67" t="s">
        <v>42</v>
      </c>
      <c r="AC67" t="s">
        <v>41</v>
      </c>
      <c r="AD67" t="s">
        <v>42</v>
      </c>
      <c r="AE67" t="s">
        <v>42</v>
      </c>
      <c r="AF67" t="s">
        <v>42</v>
      </c>
      <c r="AG67">
        <v>3</v>
      </c>
      <c r="AH67" t="s">
        <v>42</v>
      </c>
      <c r="AI67" t="s">
        <v>42</v>
      </c>
      <c r="AJ67" t="s">
        <v>42</v>
      </c>
      <c r="AK67" t="s">
        <v>42</v>
      </c>
      <c r="AL67" t="s">
        <v>41</v>
      </c>
      <c r="AM67" t="s">
        <v>42</v>
      </c>
    </row>
    <row r="68" spans="1:39" x14ac:dyDescent="0.25">
      <c r="A68">
        <v>67</v>
      </c>
      <c r="B68" s="1">
        <v>45192.858657407407</v>
      </c>
      <c r="C68" s="1">
        <v>45192.862442129626</v>
      </c>
      <c r="D68" t="s">
        <v>39</v>
      </c>
      <c r="F68" s="2" t="s">
        <v>142</v>
      </c>
      <c r="G68">
        <v>2</v>
      </c>
      <c r="H68">
        <v>2</v>
      </c>
      <c r="I68" t="s">
        <v>41</v>
      </c>
      <c r="J68" t="s">
        <v>41</v>
      </c>
      <c r="K68" t="s">
        <v>41</v>
      </c>
      <c r="L68" t="s">
        <v>41</v>
      </c>
      <c r="M68" t="s">
        <v>42</v>
      </c>
      <c r="N68" t="s">
        <v>42</v>
      </c>
      <c r="O68" t="s">
        <v>45</v>
      </c>
      <c r="P68">
        <v>2</v>
      </c>
      <c r="Q68" t="s">
        <v>41</v>
      </c>
      <c r="R68" t="s">
        <v>40</v>
      </c>
      <c r="S68" t="s">
        <v>42</v>
      </c>
      <c r="T68" t="s">
        <v>42</v>
      </c>
      <c r="U68" t="s">
        <v>41</v>
      </c>
      <c r="V68" t="s">
        <v>42</v>
      </c>
      <c r="W68" t="s">
        <v>42</v>
      </c>
      <c r="X68">
        <v>2</v>
      </c>
      <c r="Y68" t="s">
        <v>42</v>
      </c>
      <c r="Z68" t="s">
        <v>42</v>
      </c>
      <c r="AA68" t="s">
        <v>41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>
        <v>3</v>
      </c>
      <c r="AH68" t="s">
        <v>42</v>
      </c>
      <c r="AI68" t="s">
        <v>42</v>
      </c>
      <c r="AJ68" t="s">
        <v>42</v>
      </c>
      <c r="AK68" t="s">
        <v>41</v>
      </c>
      <c r="AL68" t="s">
        <v>42</v>
      </c>
      <c r="AM68" t="s">
        <v>42</v>
      </c>
    </row>
    <row r="69" spans="1:39" x14ac:dyDescent="0.25">
      <c r="A69">
        <v>68</v>
      </c>
      <c r="B69" s="1">
        <v>45192.860185185185</v>
      </c>
      <c r="C69" s="1">
        <v>45192.862500000003</v>
      </c>
      <c r="D69" t="s">
        <v>39</v>
      </c>
      <c r="F69" s="2" t="s">
        <v>107</v>
      </c>
      <c r="G69">
        <v>4</v>
      </c>
      <c r="H69">
        <v>4</v>
      </c>
      <c r="I69" t="s">
        <v>43</v>
      </c>
      <c r="J69" t="s">
        <v>43</v>
      </c>
      <c r="K69" t="s">
        <v>43</v>
      </c>
      <c r="L69" t="s">
        <v>43</v>
      </c>
      <c r="M69" t="s">
        <v>43</v>
      </c>
      <c r="N69" t="s">
        <v>43</v>
      </c>
      <c r="O69" t="s">
        <v>45</v>
      </c>
      <c r="P69">
        <v>4</v>
      </c>
      <c r="Q69" t="s">
        <v>43</v>
      </c>
      <c r="R69" t="s">
        <v>43</v>
      </c>
      <c r="S69" t="s">
        <v>43</v>
      </c>
      <c r="T69" t="s">
        <v>43</v>
      </c>
      <c r="U69" t="s">
        <v>43</v>
      </c>
      <c r="V69" t="s">
        <v>43</v>
      </c>
      <c r="W69" t="s">
        <v>43</v>
      </c>
      <c r="X69">
        <v>4</v>
      </c>
      <c r="Y69" t="s">
        <v>43</v>
      </c>
      <c r="Z69" t="s">
        <v>43</v>
      </c>
      <c r="AA69" t="s">
        <v>43</v>
      </c>
      <c r="AB69" t="s">
        <v>43</v>
      </c>
      <c r="AC69" t="s">
        <v>43</v>
      </c>
      <c r="AD69" t="s">
        <v>43</v>
      </c>
      <c r="AE69" t="s">
        <v>43</v>
      </c>
      <c r="AF69" t="s">
        <v>43</v>
      </c>
      <c r="AG69">
        <v>4</v>
      </c>
      <c r="AH69" t="s">
        <v>43</v>
      </c>
      <c r="AI69" t="s">
        <v>43</v>
      </c>
      <c r="AJ69" t="s">
        <v>43</v>
      </c>
      <c r="AK69" t="s">
        <v>43</v>
      </c>
      <c r="AL69" t="s">
        <v>43</v>
      </c>
      <c r="AM69" t="s">
        <v>43</v>
      </c>
    </row>
    <row r="70" spans="1:39" x14ac:dyDescent="0.25">
      <c r="A70">
        <v>69</v>
      </c>
      <c r="B70" s="1">
        <v>45192.860358796293</v>
      </c>
      <c r="C70" s="1">
        <v>45192.863854166666</v>
      </c>
      <c r="D70" t="s">
        <v>39</v>
      </c>
      <c r="F70" s="2" t="s">
        <v>143</v>
      </c>
      <c r="G70">
        <v>3</v>
      </c>
      <c r="H70">
        <v>4</v>
      </c>
      <c r="I70" t="s">
        <v>42</v>
      </c>
      <c r="J70" t="s">
        <v>42</v>
      </c>
      <c r="K70" t="s">
        <v>42</v>
      </c>
      <c r="L70" t="s">
        <v>42</v>
      </c>
      <c r="M70" t="s">
        <v>42</v>
      </c>
      <c r="N70" t="s">
        <v>42</v>
      </c>
      <c r="O70" t="s">
        <v>45</v>
      </c>
      <c r="P70">
        <v>3</v>
      </c>
      <c r="Q70" t="s">
        <v>42</v>
      </c>
      <c r="R70" t="s">
        <v>42</v>
      </c>
      <c r="S70" t="s">
        <v>42</v>
      </c>
      <c r="T70" t="s">
        <v>42</v>
      </c>
      <c r="U70" t="s">
        <v>42</v>
      </c>
      <c r="V70" t="s">
        <v>42</v>
      </c>
      <c r="W70" t="s">
        <v>40</v>
      </c>
      <c r="X70">
        <v>3</v>
      </c>
      <c r="Y70" t="s">
        <v>42</v>
      </c>
      <c r="Z70" t="s">
        <v>42</v>
      </c>
      <c r="AA70" t="s">
        <v>42</v>
      </c>
      <c r="AB70" t="s">
        <v>42</v>
      </c>
      <c r="AC70" t="s">
        <v>42</v>
      </c>
      <c r="AD70" t="s">
        <v>42</v>
      </c>
      <c r="AE70" t="s">
        <v>42</v>
      </c>
      <c r="AF70" t="s">
        <v>42</v>
      </c>
      <c r="AG70">
        <v>4</v>
      </c>
      <c r="AH70" t="s">
        <v>42</v>
      </c>
      <c r="AI70" t="s">
        <v>42</v>
      </c>
      <c r="AJ70" t="s">
        <v>42</v>
      </c>
      <c r="AK70" t="s">
        <v>42</v>
      </c>
      <c r="AL70" t="s">
        <v>42</v>
      </c>
      <c r="AM70" t="s">
        <v>42</v>
      </c>
    </row>
    <row r="71" spans="1:39" x14ac:dyDescent="0.25">
      <c r="A71">
        <v>70</v>
      </c>
      <c r="B71" s="1">
        <v>45192.861041666663</v>
      </c>
      <c r="C71" s="1">
        <v>45192.864340277774</v>
      </c>
      <c r="D71" t="s">
        <v>39</v>
      </c>
      <c r="F71" s="2" t="s">
        <v>144</v>
      </c>
      <c r="G71">
        <v>2</v>
      </c>
      <c r="H71">
        <v>2</v>
      </c>
      <c r="I71" t="s">
        <v>41</v>
      </c>
      <c r="J71" t="s">
        <v>41</v>
      </c>
      <c r="K71" t="s">
        <v>41</v>
      </c>
      <c r="L71" t="s">
        <v>41</v>
      </c>
      <c r="M71" t="s">
        <v>41</v>
      </c>
      <c r="N71" t="s">
        <v>41</v>
      </c>
      <c r="O71" t="s">
        <v>46</v>
      </c>
      <c r="P71">
        <v>2</v>
      </c>
      <c r="Q71" t="s">
        <v>41</v>
      </c>
      <c r="R71" t="s">
        <v>41</v>
      </c>
      <c r="S71" t="s">
        <v>41</v>
      </c>
      <c r="T71" t="s">
        <v>41</v>
      </c>
      <c r="U71" t="s">
        <v>41</v>
      </c>
      <c r="V71" t="s">
        <v>41</v>
      </c>
      <c r="W71" t="s">
        <v>41</v>
      </c>
      <c r="Y71" t="s">
        <v>42</v>
      </c>
      <c r="Z71" t="s">
        <v>42</v>
      </c>
      <c r="AA71" t="s">
        <v>41</v>
      </c>
      <c r="AB71" t="s">
        <v>41</v>
      </c>
      <c r="AC71" t="s">
        <v>41</v>
      </c>
      <c r="AD71" t="s">
        <v>41</v>
      </c>
      <c r="AE71" t="s">
        <v>41</v>
      </c>
      <c r="AF71" t="s">
        <v>41</v>
      </c>
      <c r="AG71">
        <v>3</v>
      </c>
      <c r="AH71" t="s">
        <v>42</v>
      </c>
      <c r="AI71" t="s">
        <v>42</v>
      </c>
      <c r="AJ71" t="s">
        <v>42</v>
      </c>
      <c r="AK71" t="s">
        <v>42</v>
      </c>
      <c r="AL71" t="s">
        <v>42</v>
      </c>
      <c r="AM71" t="s">
        <v>42</v>
      </c>
    </row>
    <row r="72" spans="1:39" x14ac:dyDescent="0.25">
      <c r="A72">
        <v>71</v>
      </c>
      <c r="B72" s="1">
        <v>45192.862870370373</v>
      </c>
      <c r="C72" s="1">
        <v>45192.864675925928</v>
      </c>
      <c r="D72" t="s">
        <v>39</v>
      </c>
      <c r="F72" s="2" t="s">
        <v>110</v>
      </c>
      <c r="G72">
        <v>4</v>
      </c>
      <c r="H72">
        <v>4</v>
      </c>
      <c r="I72" t="s">
        <v>42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47</v>
      </c>
      <c r="P72">
        <v>4</v>
      </c>
      <c r="Q72" t="s">
        <v>43</v>
      </c>
      <c r="R72" t="s">
        <v>42</v>
      </c>
      <c r="S72" t="s">
        <v>43</v>
      </c>
      <c r="T72" t="s">
        <v>43</v>
      </c>
      <c r="U72" t="s">
        <v>43</v>
      </c>
      <c r="V72" t="s">
        <v>43</v>
      </c>
      <c r="W72" t="s">
        <v>43</v>
      </c>
      <c r="X72">
        <v>4</v>
      </c>
      <c r="Y72" t="s">
        <v>42</v>
      </c>
      <c r="Z72" t="s">
        <v>43</v>
      </c>
      <c r="AA72" t="s">
        <v>42</v>
      </c>
      <c r="AB72" t="s">
        <v>43</v>
      </c>
      <c r="AC72" t="s">
        <v>43</v>
      </c>
      <c r="AD72" t="s">
        <v>43</v>
      </c>
      <c r="AE72" t="s">
        <v>43</v>
      </c>
      <c r="AF72" t="s">
        <v>43</v>
      </c>
      <c r="AG72">
        <v>3</v>
      </c>
      <c r="AH72" t="s">
        <v>43</v>
      </c>
      <c r="AI72" t="s">
        <v>43</v>
      </c>
      <c r="AJ72" t="s">
        <v>43</v>
      </c>
      <c r="AK72" t="s">
        <v>43</v>
      </c>
      <c r="AL72" t="s">
        <v>43</v>
      </c>
      <c r="AM72" t="s">
        <v>42</v>
      </c>
    </row>
    <row r="73" spans="1:39" x14ac:dyDescent="0.25">
      <c r="A73">
        <v>72</v>
      </c>
      <c r="B73" s="1">
        <v>45192.861134259256</v>
      </c>
      <c r="C73" s="1">
        <v>45192.86546296296</v>
      </c>
      <c r="D73" t="s">
        <v>39</v>
      </c>
      <c r="F73" s="2" t="s">
        <v>54</v>
      </c>
      <c r="G73">
        <v>4</v>
      </c>
      <c r="H73">
        <v>3</v>
      </c>
      <c r="I73" t="s">
        <v>42</v>
      </c>
      <c r="J73" t="s">
        <v>42</v>
      </c>
      <c r="K73" t="s">
        <v>42</v>
      </c>
      <c r="L73" t="s">
        <v>42</v>
      </c>
      <c r="M73" t="s">
        <v>42</v>
      </c>
      <c r="N73" t="s">
        <v>43</v>
      </c>
      <c r="O73" t="s">
        <v>45</v>
      </c>
      <c r="P73">
        <v>3</v>
      </c>
      <c r="Q73" t="s">
        <v>42</v>
      </c>
      <c r="R73" t="s">
        <v>42</v>
      </c>
      <c r="S73" t="s">
        <v>42</v>
      </c>
      <c r="T73" t="s">
        <v>42</v>
      </c>
      <c r="U73" t="s">
        <v>41</v>
      </c>
      <c r="V73" t="s">
        <v>42</v>
      </c>
      <c r="W73" t="s">
        <v>42</v>
      </c>
      <c r="AA73" t="s">
        <v>42</v>
      </c>
      <c r="AB73" t="s">
        <v>42</v>
      </c>
      <c r="AC73" t="s">
        <v>42</v>
      </c>
      <c r="AD73" t="s">
        <v>42</v>
      </c>
      <c r="AE73" t="s">
        <v>42</v>
      </c>
      <c r="AF73" t="s">
        <v>42</v>
      </c>
      <c r="AG73">
        <v>3</v>
      </c>
      <c r="AH73" t="s">
        <v>42</v>
      </c>
      <c r="AI73" t="s">
        <v>42</v>
      </c>
      <c r="AJ73" t="s">
        <v>42</v>
      </c>
      <c r="AK73" t="s">
        <v>41</v>
      </c>
      <c r="AL73" t="s">
        <v>42</v>
      </c>
      <c r="AM73" t="s">
        <v>42</v>
      </c>
    </row>
    <row r="74" spans="1:39" x14ac:dyDescent="0.25">
      <c r="A74">
        <v>73</v>
      </c>
      <c r="B74" s="1">
        <v>45192.864537037036</v>
      </c>
      <c r="C74" s="1">
        <v>45192.866377314815</v>
      </c>
      <c r="D74" t="s">
        <v>39</v>
      </c>
      <c r="F74" s="2" t="s">
        <v>145</v>
      </c>
      <c r="G74">
        <v>4</v>
      </c>
      <c r="H74">
        <v>4</v>
      </c>
      <c r="I74" t="s">
        <v>41</v>
      </c>
      <c r="J74" t="s">
        <v>40</v>
      </c>
      <c r="K74" t="s">
        <v>41</v>
      </c>
      <c r="L74" t="s">
        <v>40</v>
      </c>
      <c r="M74" t="s">
        <v>40</v>
      </c>
      <c r="N74" t="s">
        <v>41</v>
      </c>
      <c r="O74" t="s">
        <v>45</v>
      </c>
      <c r="P74">
        <v>4</v>
      </c>
      <c r="Q74" t="s">
        <v>40</v>
      </c>
      <c r="R74" t="s">
        <v>41</v>
      </c>
      <c r="S74" t="s">
        <v>41</v>
      </c>
      <c r="T74" t="s">
        <v>41</v>
      </c>
      <c r="U74" t="s">
        <v>41</v>
      </c>
      <c r="V74" t="s">
        <v>41</v>
      </c>
      <c r="W74" t="s">
        <v>41</v>
      </c>
      <c r="X74">
        <v>4</v>
      </c>
      <c r="Y74" t="s">
        <v>41</v>
      </c>
      <c r="Z74" t="s">
        <v>41</v>
      </c>
      <c r="AA74" t="s">
        <v>41</v>
      </c>
      <c r="AB74" t="s">
        <v>41</v>
      </c>
      <c r="AC74" t="s">
        <v>41</v>
      </c>
      <c r="AD74" t="s">
        <v>41</v>
      </c>
      <c r="AE74" t="s">
        <v>41</v>
      </c>
      <c r="AF74" t="s">
        <v>41</v>
      </c>
      <c r="AG74">
        <v>4</v>
      </c>
      <c r="AH74" t="s">
        <v>40</v>
      </c>
      <c r="AI74" t="s">
        <v>40</v>
      </c>
      <c r="AJ74" t="s">
        <v>40</v>
      </c>
      <c r="AK74" t="s">
        <v>40</v>
      </c>
      <c r="AL74" t="s">
        <v>40</v>
      </c>
      <c r="AM74" t="s">
        <v>40</v>
      </c>
    </row>
    <row r="75" spans="1:39" x14ac:dyDescent="0.25">
      <c r="A75">
        <v>74</v>
      </c>
      <c r="B75" s="1">
        <v>45192.860949074071</v>
      </c>
      <c r="C75" s="1">
        <v>45192.866469907407</v>
      </c>
      <c r="D75" t="s">
        <v>39</v>
      </c>
      <c r="F75" s="2" t="s">
        <v>146</v>
      </c>
      <c r="G75">
        <v>2</v>
      </c>
      <c r="H75">
        <v>1</v>
      </c>
      <c r="I75" t="s">
        <v>40</v>
      </c>
      <c r="J75" t="s">
        <v>40</v>
      </c>
      <c r="K75" t="s">
        <v>40</v>
      </c>
      <c r="L75" t="s">
        <v>41</v>
      </c>
      <c r="M75" t="s">
        <v>41</v>
      </c>
      <c r="N75" t="s">
        <v>41</v>
      </c>
      <c r="O75" t="s">
        <v>45</v>
      </c>
      <c r="P75">
        <v>3</v>
      </c>
      <c r="Q75" t="s">
        <v>42</v>
      </c>
      <c r="R75" t="s">
        <v>40</v>
      </c>
      <c r="S75" t="s">
        <v>42</v>
      </c>
      <c r="T75" t="s">
        <v>43</v>
      </c>
      <c r="U75" t="s">
        <v>42</v>
      </c>
      <c r="V75" t="s">
        <v>43</v>
      </c>
      <c r="W75" t="s">
        <v>43</v>
      </c>
      <c r="X75">
        <v>2</v>
      </c>
      <c r="Y75" t="s">
        <v>41</v>
      </c>
      <c r="Z75" t="s">
        <v>43</v>
      </c>
      <c r="AA75" t="s">
        <v>40</v>
      </c>
      <c r="AB75" t="s">
        <v>42</v>
      </c>
      <c r="AC75" t="s">
        <v>41</v>
      </c>
      <c r="AD75" t="s">
        <v>41</v>
      </c>
      <c r="AE75" t="s">
        <v>40</v>
      </c>
      <c r="AF75" t="s">
        <v>41</v>
      </c>
      <c r="AG75">
        <v>4</v>
      </c>
      <c r="AH75" t="s">
        <v>43</v>
      </c>
      <c r="AI75" t="s">
        <v>43</v>
      </c>
      <c r="AJ75" t="s">
        <v>43</v>
      </c>
      <c r="AK75" t="s">
        <v>41</v>
      </c>
      <c r="AL75" t="s">
        <v>43</v>
      </c>
      <c r="AM75" t="s">
        <v>42</v>
      </c>
    </row>
    <row r="76" spans="1:39" x14ac:dyDescent="0.25">
      <c r="A76">
        <v>75</v>
      </c>
      <c r="B76" s="1">
        <v>45192.86577546296</v>
      </c>
      <c r="C76" s="1">
        <v>45192.872175925928</v>
      </c>
      <c r="D76" t="s">
        <v>39</v>
      </c>
      <c r="F76" s="2" t="s">
        <v>122</v>
      </c>
      <c r="G76">
        <v>3</v>
      </c>
      <c r="H76">
        <v>3</v>
      </c>
      <c r="I76" t="s">
        <v>42</v>
      </c>
      <c r="J76" t="s">
        <v>42</v>
      </c>
      <c r="K76" t="s">
        <v>42</v>
      </c>
      <c r="L76" t="s">
        <v>42</v>
      </c>
      <c r="M76" t="s">
        <v>42</v>
      </c>
      <c r="N76" t="s">
        <v>41</v>
      </c>
      <c r="O76" t="s">
        <v>45</v>
      </c>
      <c r="P76">
        <v>3</v>
      </c>
      <c r="Q76" t="s">
        <v>42</v>
      </c>
      <c r="R76" t="s">
        <v>42</v>
      </c>
      <c r="S76" t="s">
        <v>42</v>
      </c>
      <c r="T76" t="s">
        <v>42</v>
      </c>
      <c r="U76" t="s">
        <v>42</v>
      </c>
      <c r="V76" t="s">
        <v>42</v>
      </c>
      <c r="W76" t="s">
        <v>42</v>
      </c>
      <c r="X76">
        <v>3</v>
      </c>
      <c r="Y76" t="s">
        <v>42</v>
      </c>
      <c r="Z76" t="s">
        <v>42</v>
      </c>
      <c r="AA76" t="s">
        <v>42</v>
      </c>
      <c r="AB76" t="s">
        <v>42</v>
      </c>
      <c r="AC76" t="s">
        <v>42</v>
      </c>
      <c r="AD76" t="s">
        <v>42</v>
      </c>
      <c r="AE76" t="s">
        <v>42</v>
      </c>
      <c r="AF76" t="s">
        <v>42</v>
      </c>
      <c r="AG76">
        <v>3</v>
      </c>
      <c r="AH76" t="s">
        <v>42</v>
      </c>
      <c r="AI76" t="s">
        <v>42</v>
      </c>
      <c r="AJ76" t="s">
        <v>42</v>
      </c>
      <c r="AK76" t="s">
        <v>42</v>
      </c>
      <c r="AL76" t="s">
        <v>42</v>
      </c>
      <c r="AM76" t="s">
        <v>42</v>
      </c>
    </row>
    <row r="77" spans="1:39" x14ac:dyDescent="0.25">
      <c r="A77">
        <v>76</v>
      </c>
      <c r="B77" s="1">
        <v>45192.872060185182</v>
      </c>
      <c r="C77" s="1">
        <v>45192.874236111114</v>
      </c>
      <c r="D77" t="s">
        <v>39</v>
      </c>
      <c r="F77" s="2" t="s">
        <v>114</v>
      </c>
      <c r="G77">
        <v>2</v>
      </c>
      <c r="H77">
        <v>2</v>
      </c>
      <c r="I77" t="s">
        <v>41</v>
      </c>
      <c r="J77" t="s">
        <v>41</v>
      </c>
      <c r="K77" t="s">
        <v>41</v>
      </c>
      <c r="L77" t="s">
        <v>41</v>
      </c>
      <c r="M77" t="s">
        <v>41</v>
      </c>
      <c r="N77" t="s">
        <v>41</v>
      </c>
      <c r="O77" t="s">
        <v>45</v>
      </c>
      <c r="P77">
        <v>2</v>
      </c>
      <c r="Q77" t="s">
        <v>42</v>
      </c>
      <c r="R77" t="s">
        <v>41</v>
      </c>
      <c r="S77" t="s">
        <v>42</v>
      </c>
      <c r="T77" t="s">
        <v>42</v>
      </c>
      <c r="U77" t="s">
        <v>42</v>
      </c>
      <c r="V77" t="s">
        <v>41</v>
      </c>
      <c r="W77" t="s">
        <v>42</v>
      </c>
      <c r="X77">
        <v>2</v>
      </c>
      <c r="Y77" t="s">
        <v>41</v>
      </c>
      <c r="Z77" t="s">
        <v>41</v>
      </c>
      <c r="AA77" t="s">
        <v>41</v>
      </c>
      <c r="AB77" t="s">
        <v>41</v>
      </c>
      <c r="AC77" t="s">
        <v>42</v>
      </c>
      <c r="AD77" t="s">
        <v>41</v>
      </c>
      <c r="AE77" t="s">
        <v>41</v>
      </c>
      <c r="AF77" t="s">
        <v>42</v>
      </c>
      <c r="AG77">
        <v>3</v>
      </c>
      <c r="AH77" t="s">
        <v>42</v>
      </c>
      <c r="AI77" t="s">
        <v>41</v>
      </c>
      <c r="AJ77" t="s">
        <v>41</v>
      </c>
      <c r="AK77" t="s">
        <v>41</v>
      </c>
      <c r="AL77" t="s">
        <v>41</v>
      </c>
      <c r="AM77" t="s">
        <v>41</v>
      </c>
    </row>
    <row r="78" spans="1:39" x14ac:dyDescent="0.25">
      <c r="A78">
        <v>77</v>
      </c>
      <c r="B78" s="1">
        <v>45192.877835648149</v>
      </c>
      <c r="C78" s="1">
        <v>45192.87945601852</v>
      </c>
      <c r="D78" t="s">
        <v>39</v>
      </c>
      <c r="F78" s="2" t="s">
        <v>104</v>
      </c>
      <c r="G78">
        <v>4</v>
      </c>
      <c r="H78">
        <v>4</v>
      </c>
      <c r="I78" t="s">
        <v>41</v>
      </c>
      <c r="J78" t="s">
        <v>42</v>
      </c>
      <c r="K78" t="s">
        <v>42</v>
      </c>
      <c r="L78" t="s">
        <v>42</v>
      </c>
      <c r="M78" t="s">
        <v>42</v>
      </c>
      <c r="N78" t="s">
        <v>42</v>
      </c>
      <c r="O78" t="s">
        <v>46</v>
      </c>
      <c r="P78">
        <v>4</v>
      </c>
      <c r="Q78" t="s">
        <v>42</v>
      </c>
      <c r="R78" t="s">
        <v>42</v>
      </c>
      <c r="S78" t="s">
        <v>42</v>
      </c>
      <c r="T78" t="s">
        <v>42</v>
      </c>
      <c r="U78" t="s">
        <v>42</v>
      </c>
      <c r="V78" t="s">
        <v>42</v>
      </c>
      <c r="W78" t="s">
        <v>42</v>
      </c>
      <c r="X78">
        <v>4</v>
      </c>
      <c r="Y78" t="s">
        <v>42</v>
      </c>
      <c r="Z78" t="s">
        <v>42</v>
      </c>
      <c r="AA78" t="s">
        <v>42</v>
      </c>
      <c r="AB78" t="s">
        <v>42</v>
      </c>
      <c r="AC78" t="s">
        <v>42</v>
      </c>
      <c r="AD78" t="s">
        <v>42</v>
      </c>
      <c r="AE78" t="s">
        <v>42</v>
      </c>
      <c r="AF78" t="s">
        <v>42</v>
      </c>
      <c r="AG78">
        <v>4</v>
      </c>
      <c r="AH78" t="s">
        <v>42</v>
      </c>
      <c r="AI78" t="s">
        <v>42</v>
      </c>
      <c r="AJ78" t="s">
        <v>42</v>
      </c>
      <c r="AK78" t="s">
        <v>42</v>
      </c>
      <c r="AL78" t="s">
        <v>42</v>
      </c>
      <c r="AM78" t="s">
        <v>42</v>
      </c>
    </row>
    <row r="79" spans="1:39" x14ac:dyDescent="0.25">
      <c r="A79">
        <v>78</v>
      </c>
      <c r="B79" s="1">
        <v>45192.886944444443</v>
      </c>
      <c r="C79" s="1">
        <v>45192.889097222222</v>
      </c>
      <c r="D79" t="s">
        <v>39</v>
      </c>
      <c r="F79" s="2" t="s">
        <v>74</v>
      </c>
      <c r="G79">
        <v>2</v>
      </c>
      <c r="H79">
        <v>1</v>
      </c>
      <c r="I79" t="s">
        <v>41</v>
      </c>
      <c r="J79" t="s">
        <v>41</v>
      </c>
      <c r="K79" t="s">
        <v>41</v>
      </c>
      <c r="L79" t="s">
        <v>41</v>
      </c>
      <c r="M79" t="s">
        <v>41</v>
      </c>
      <c r="N79" t="s">
        <v>41</v>
      </c>
      <c r="O79" t="s">
        <v>45</v>
      </c>
      <c r="P79">
        <v>3</v>
      </c>
      <c r="Q79" t="s">
        <v>42</v>
      </c>
      <c r="R79" t="s">
        <v>42</v>
      </c>
      <c r="S79" t="s">
        <v>42</v>
      </c>
      <c r="T79" t="s">
        <v>42</v>
      </c>
      <c r="U79" t="s">
        <v>42</v>
      </c>
      <c r="V79" t="s">
        <v>42</v>
      </c>
      <c r="W79" t="s">
        <v>42</v>
      </c>
      <c r="X79">
        <v>2</v>
      </c>
      <c r="Y79" t="s">
        <v>42</v>
      </c>
      <c r="Z79" t="s">
        <v>42</v>
      </c>
      <c r="AA79" t="s">
        <v>41</v>
      </c>
      <c r="AB79" t="s">
        <v>42</v>
      </c>
      <c r="AC79" t="s">
        <v>42</v>
      </c>
      <c r="AD79" t="s">
        <v>42</v>
      </c>
      <c r="AE79" t="s">
        <v>42</v>
      </c>
      <c r="AF79" t="s">
        <v>42</v>
      </c>
      <c r="AG79">
        <v>2</v>
      </c>
      <c r="AH79" t="s">
        <v>42</v>
      </c>
      <c r="AI79" t="s">
        <v>42</v>
      </c>
      <c r="AJ79" t="s">
        <v>42</v>
      </c>
      <c r="AK79" t="s">
        <v>42</v>
      </c>
      <c r="AL79" t="s">
        <v>42</v>
      </c>
      <c r="AM79" t="s">
        <v>42</v>
      </c>
    </row>
    <row r="80" spans="1:39" x14ac:dyDescent="0.25">
      <c r="A80">
        <v>79</v>
      </c>
      <c r="B80" s="1">
        <v>45192.893993055557</v>
      </c>
      <c r="C80" s="1">
        <v>45192.895694444444</v>
      </c>
      <c r="D80" t="s">
        <v>39</v>
      </c>
      <c r="F80" s="2" t="s">
        <v>120</v>
      </c>
      <c r="G80">
        <v>3</v>
      </c>
      <c r="H80">
        <v>2</v>
      </c>
      <c r="I80" t="s">
        <v>42</v>
      </c>
      <c r="J80" t="s">
        <v>42</v>
      </c>
      <c r="K80" t="s">
        <v>42</v>
      </c>
      <c r="L80" t="s">
        <v>42</v>
      </c>
      <c r="M80" t="s">
        <v>42</v>
      </c>
      <c r="N80" t="s">
        <v>42</v>
      </c>
      <c r="O80" t="s">
        <v>47</v>
      </c>
      <c r="P80">
        <v>3</v>
      </c>
      <c r="Q80" t="s">
        <v>42</v>
      </c>
      <c r="R80" t="s">
        <v>42</v>
      </c>
      <c r="S80" t="s">
        <v>42</v>
      </c>
      <c r="T80" t="s">
        <v>42</v>
      </c>
      <c r="U80" t="s">
        <v>42</v>
      </c>
      <c r="V80" t="s">
        <v>42</v>
      </c>
      <c r="W80" t="s">
        <v>42</v>
      </c>
      <c r="X80">
        <v>3</v>
      </c>
      <c r="Y80" t="s">
        <v>42</v>
      </c>
      <c r="Z80" t="s">
        <v>42</v>
      </c>
      <c r="AA80" t="s">
        <v>42</v>
      </c>
      <c r="AB80" t="s">
        <v>42</v>
      </c>
      <c r="AC80" t="s">
        <v>42</v>
      </c>
      <c r="AD80" t="s">
        <v>42</v>
      </c>
      <c r="AE80" t="s">
        <v>42</v>
      </c>
      <c r="AF80" t="s">
        <v>42</v>
      </c>
      <c r="AG80">
        <v>3</v>
      </c>
      <c r="AH80" t="s">
        <v>42</v>
      </c>
      <c r="AI80" t="s">
        <v>42</v>
      </c>
      <c r="AJ80" t="s">
        <v>42</v>
      </c>
      <c r="AK80" t="s">
        <v>42</v>
      </c>
      <c r="AL80" t="s">
        <v>41</v>
      </c>
      <c r="AM80" t="s">
        <v>41</v>
      </c>
    </row>
    <row r="81" spans="1:39" x14ac:dyDescent="0.25">
      <c r="A81">
        <v>80</v>
      </c>
      <c r="B81" s="1">
        <v>45192.905150462961</v>
      </c>
      <c r="C81" s="1">
        <v>45192.909155092595</v>
      </c>
      <c r="D81" t="s">
        <v>39</v>
      </c>
      <c r="F81" s="2" t="s">
        <v>147</v>
      </c>
      <c r="G81">
        <v>4</v>
      </c>
      <c r="H81">
        <v>3</v>
      </c>
      <c r="I81" t="s">
        <v>42</v>
      </c>
      <c r="J81" t="s">
        <v>43</v>
      </c>
      <c r="K81" t="s">
        <v>42</v>
      </c>
      <c r="L81" t="s">
        <v>43</v>
      </c>
      <c r="M81" t="s">
        <v>43</v>
      </c>
      <c r="N81" t="s">
        <v>43</v>
      </c>
      <c r="O81" t="s">
        <v>45</v>
      </c>
      <c r="P81">
        <v>4</v>
      </c>
      <c r="Q81" t="s">
        <v>43</v>
      </c>
      <c r="R81" t="s">
        <v>43</v>
      </c>
      <c r="S81" t="s">
        <v>42</v>
      </c>
      <c r="T81" t="s">
        <v>43</v>
      </c>
      <c r="U81" t="s">
        <v>43</v>
      </c>
      <c r="V81" t="s">
        <v>43</v>
      </c>
      <c r="W81" t="s">
        <v>42</v>
      </c>
      <c r="X81">
        <v>3</v>
      </c>
      <c r="Y81" t="s">
        <v>43</v>
      </c>
      <c r="Z81" t="s">
        <v>43</v>
      </c>
      <c r="AA81" t="s">
        <v>42</v>
      </c>
      <c r="AB81" t="s">
        <v>43</v>
      </c>
      <c r="AC81" t="s">
        <v>43</v>
      </c>
      <c r="AD81" t="s">
        <v>43</v>
      </c>
      <c r="AE81" t="s">
        <v>43</v>
      </c>
      <c r="AF81" t="s">
        <v>43</v>
      </c>
      <c r="AG81">
        <v>3</v>
      </c>
      <c r="AH81" t="s">
        <v>43</v>
      </c>
      <c r="AI81" t="s">
        <v>43</v>
      </c>
      <c r="AJ81" t="s">
        <v>42</v>
      </c>
      <c r="AK81" t="s">
        <v>42</v>
      </c>
      <c r="AL81" t="s">
        <v>43</v>
      </c>
      <c r="AM81" t="s">
        <v>42</v>
      </c>
    </row>
    <row r="82" spans="1:39" x14ac:dyDescent="0.25">
      <c r="A82">
        <v>81</v>
      </c>
      <c r="B82" s="1">
        <v>45192.914074074077</v>
      </c>
      <c r="C82" s="1">
        <v>45192.91615740741</v>
      </c>
      <c r="D82" t="s">
        <v>39</v>
      </c>
      <c r="F82" s="2" t="s">
        <v>67</v>
      </c>
      <c r="G82">
        <v>2</v>
      </c>
      <c r="H82">
        <v>3</v>
      </c>
      <c r="I82" t="s">
        <v>41</v>
      </c>
      <c r="J82" t="s">
        <v>41</v>
      </c>
      <c r="K82" t="s">
        <v>42</v>
      </c>
      <c r="L82" t="s">
        <v>42</v>
      </c>
      <c r="M82" t="s">
        <v>41</v>
      </c>
      <c r="N82" t="s">
        <v>42</v>
      </c>
      <c r="O82" t="s">
        <v>47</v>
      </c>
      <c r="P82">
        <v>3</v>
      </c>
      <c r="Q82" t="s">
        <v>42</v>
      </c>
      <c r="R82" t="s">
        <v>41</v>
      </c>
      <c r="S82" t="s">
        <v>42</v>
      </c>
      <c r="T82" t="s">
        <v>41</v>
      </c>
      <c r="U82" t="s">
        <v>42</v>
      </c>
      <c r="V82" t="s">
        <v>41</v>
      </c>
      <c r="W82" t="s">
        <v>42</v>
      </c>
      <c r="X82">
        <v>3</v>
      </c>
      <c r="Y82" t="s">
        <v>41</v>
      </c>
      <c r="Z82" t="s">
        <v>42</v>
      </c>
      <c r="AA82" t="s">
        <v>41</v>
      </c>
      <c r="AB82" t="s">
        <v>41</v>
      </c>
      <c r="AC82" t="s">
        <v>42</v>
      </c>
      <c r="AD82" t="s">
        <v>41</v>
      </c>
      <c r="AE82" t="s">
        <v>42</v>
      </c>
      <c r="AF82" t="s">
        <v>41</v>
      </c>
      <c r="AG82">
        <v>3</v>
      </c>
      <c r="AH82" t="s">
        <v>41</v>
      </c>
      <c r="AI82" t="s">
        <v>42</v>
      </c>
      <c r="AJ82" t="s">
        <v>41</v>
      </c>
      <c r="AK82" t="s">
        <v>42</v>
      </c>
      <c r="AL82" t="s">
        <v>41</v>
      </c>
      <c r="AM82" t="s">
        <v>42</v>
      </c>
    </row>
    <row r="83" spans="1:39" x14ac:dyDescent="0.25">
      <c r="A83">
        <v>82</v>
      </c>
      <c r="B83" s="1">
        <v>45192.916562500002</v>
      </c>
      <c r="C83" s="1">
        <v>45192.918437499997</v>
      </c>
      <c r="D83" t="s">
        <v>39</v>
      </c>
      <c r="F83" s="2" t="s">
        <v>111</v>
      </c>
      <c r="G83">
        <v>3</v>
      </c>
      <c r="H83">
        <v>3</v>
      </c>
      <c r="I83" t="s">
        <v>41</v>
      </c>
      <c r="J83" t="s">
        <v>41</v>
      </c>
      <c r="K83" t="s">
        <v>42</v>
      </c>
      <c r="L83" t="s">
        <v>42</v>
      </c>
      <c r="M83" t="s">
        <v>42</v>
      </c>
      <c r="N83" t="s">
        <v>42</v>
      </c>
      <c r="O83" t="s">
        <v>47</v>
      </c>
      <c r="P83">
        <v>3</v>
      </c>
      <c r="Q83" t="s">
        <v>42</v>
      </c>
      <c r="R83" t="s">
        <v>42</v>
      </c>
      <c r="S83" t="s">
        <v>42</v>
      </c>
      <c r="T83" t="s">
        <v>42</v>
      </c>
      <c r="U83" t="s">
        <v>42</v>
      </c>
      <c r="V83" t="s">
        <v>42</v>
      </c>
      <c r="W83" t="s">
        <v>41</v>
      </c>
      <c r="X83">
        <v>2</v>
      </c>
      <c r="Y83" t="s">
        <v>41</v>
      </c>
      <c r="Z83" t="s">
        <v>41</v>
      </c>
      <c r="AA83" t="s">
        <v>41</v>
      </c>
      <c r="AB83" t="s">
        <v>42</v>
      </c>
      <c r="AC83" t="s">
        <v>42</v>
      </c>
      <c r="AD83" t="s">
        <v>42</v>
      </c>
      <c r="AE83" t="s">
        <v>42</v>
      </c>
      <c r="AF83" t="s">
        <v>42</v>
      </c>
      <c r="AG83">
        <v>4</v>
      </c>
      <c r="AH83" t="s">
        <v>43</v>
      </c>
      <c r="AI83" t="s">
        <v>42</v>
      </c>
      <c r="AJ83" t="s">
        <v>42</v>
      </c>
      <c r="AK83" t="s">
        <v>42</v>
      </c>
      <c r="AL83" t="s">
        <v>41</v>
      </c>
      <c r="AM83" t="s">
        <v>42</v>
      </c>
    </row>
    <row r="84" spans="1:39" x14ac:dyDescent="0.25">
      <c r="A84">
        <v>83</v>
      </c>
      <c r="B84" s="1">
        <v>45192.923738425925</v>
      </c>
      <c r="C84" s="1">
        <v>45192.929027777776</v>
      </c>
      <c r="D84" t="s">
        <v>39</v>
      </c>
      <c r="F84" s="2" t="s">
        <v>83</v>
      </c>
      <c r="G84">
        <v>3</v>
      </c>
      <c r="H84">
        <v>3</v>
      </c>
      <c r="I84" t="s">
        <v>42</v>
      </c>
      <c r="J84" t="s">
        <v>42</v>
      </c>
      <c r="K84" t="s">
        <v>41</v>
      </c>
      <c r="L84" t="s">
        <v>42</v>
      </c>
      <c r="M84" t="s">
        <v>42</v>
      </c>
      <c r="N84" t="s">
        <v>42</v>
      </c>
      <c r="O84" t="s">
        <v>47</v>
      </c>
      <c r="P84">
        <v>3</v>
      </c>
      <c r="Q84" t="s">
        <v>42</v>
      </c>
      <c r="R84" t="s">
        <v>40</v>
      </c>
      <c r="S84" t="s">
        <v>42</v>
      </c>
      <c r="T84" t="s">
        <v>42</v>
      </c>
      <c r="U84" t="s">
        <v>41</v>
      </c>
      <c r="V84" t="s">
        <v>42</v>
      </c>
      <c r="W84" t="s">
        <v>40</v>
      </c>
      <c r="X84">
        <v>3</v>
      </c>
      <c r="Y84" t="s">
        <v>42</v>
      </c>
      <c r="Z84" t="s">
        <v>41</v>
      </c>
      <c r="AA84" t="s">
        <v>42</v>
      </c>
      <c r="AB84" t="s">
        <v>42</v>
      </c>
      <c r="AC84" t="s">
        <v>43</v>
      </c>
      <c r="AD84" t="s">
        <v>42</v>
      </c>
      <c r="AE84" t="s">
        <v>42</v>
      </c>
      <c r="AF84" t="s">
        <v>42</v>
      </c>
      <c r="AG84">
        <v>2</v>
      </c>
      <c r="AH84" t="s">
        <v>43</v>
      </c>
      <c r="AI84" t="s">
        <v>42</v>
      </c>
      <c r="AJ84" t="s">
        <v>42</v>
      </c>
      <c r="AK84" t="s">
        <v>42</v>
      </c>
      <c r="AL84" t="s">
        <v>41</v>
      </c>
      <c r="AM84" t="s">
        <v>42</v>
      </c>
    </row>
    <row r="85" spans="1:39" x14ac:dyDescent="0.25">
      <c r="A85">
        <v>84</v>
      </c>
      <c r="B85" s="1">
        <v>45192.934814814813</v>
      </c>
      <c r="C85" s="1">
        <v>45192.935879629629</v>
      </c>
      <c r="D85" t="s">
        <v>39</v>
      </c>
      <c r="F85" s="2" t="s">
        <v>84</v>
      </c>
      <c r="G85">
        <v>4</v>
      </c>
      <c r="H85">
        <v>4</v>
      </c>
      <c r="I85" t="s">
        <v>42</v>
      </c>
      <c r="J85" t="s">
        <v>42</v>
      </c>
      <c r="K85" t="s">
        <v>42</v>
      </c>
      <c r="L85" t="s">
        <v>42</v>
      </c>
      <c r="M85" t="s">
        <v>42</v>
      </c>
      <c r="N85" t="s">
        <v>42</v>
      </c>
      <c r="O85" t="s">
        <v>46</v>
      </c>
      <c r="P85">
        <v>4</v>
      </c>
      <c r="Q85" t="s">
        <v>42</v>
      </c>
      <c r="R85" t="s">
        <v>42</v>
      </c>
      <c r="S85" t="s">
        <v>42</v>
      </c>
      <c r="T85" t="s">
        <v>42</v>
      </c>
      <c r="U85" t="s">
        <v>42</v>
      </c>
      <c r="V85" t="s">
        <v>42</v>
      </c>
      <c r="W85" t="s">
        <v>42</v>
      </c>
      <c r="X85">
        <v>3</v>
      </c>
      <c r="Y85" t="s">
        <v>42</v>
      </c>
      <c r="Z85" t="s">
        <v>42</v>
      </c>
      <c r="AA85" t="s">
        <v>42</v>
      </c>
      <c r="AB85" t="s">
        <v>42</v>
      </c>
      <c r="AC85" t="s">
        <v>42</v>
      </c>
      <c r="AD85" t="s">
        <v>42</v>
      </c>
      <c r="AE85" t="s">
        <v>42</v>
      </c>
      <c r="AF85" t="s">
        <v>42</v>
      </c>
      <c r="AG85">
        <v>4</v>
      </c>
      <c r="AH85" t="s">
        <v>42</v>
      </c>
      <c r="AI85" t="s">
        <v>42</v>
      </c>
      <c r="AJ85" t="s">
        <v>42</v>
      </c>
      <c r="AK85" t="s">
        <v>42</v>
      </c>
      <c r="AL85" t="s">
        <v>42</v>
      </c>
      <c r="AM85" t="s">
        <v>42</v>
      </c>
    </row>
    <row r="86" spans="1:39" x14ac:dyDescent="0.25">
      <c r="A86">
        <v>85</v>
      </c>
      <c r="B86" s="1">
        <v>45192.967499999999</v>
      </c>
      <c r="C86" s="1">
        <v>45192.970671296294</v>
      </c>
      <c r="D86" t="s">
        <v>39</v>
      </c>
      <c r="F86" s="2" t="s">
        <v>81</v>
      </c>
      <c r="G86">
        <v>3</v>
      </c>
      <c r="H86">
        <v>2</v>
      </c>
      <c r="I86" t="s">
        <v>41</v>
      </c>
      <c r="J86" t="s">
        <v>41</v>
      </c>
      <c r="K86" t="s">
        <v>41</v>
      </c>
      <c r="L86" t="s">
        <v>40</v>
      </c>
      <c r="M86" t="s">
        <v>41</v>
      </c>
      <c r="N86" t="s">
        <v>41</v>
      </c>
      <c r="O86" t="s">
        <v>45</v>
      </c>
      <c r="P86">
        <v>3</v>
      </c>
      <c r="Q86" t="s">
        <v>42</v>
      </c>
      <c r="R86" t="s">
        <v>42</v>
      </c>
      <c r="S86" t="s">
        <v>42</v>
      </c>
      <c r="T86" t="s">
        <v>42</v>
      </c>
      <c r="U86" t="s">
        <v>42</v>
      </c>
      <c r="V86" t="s">
        <v>42</v>
      </c>
      <c r="W86" t="s">
        <v>42</v>
      </c>
      <c r="X86">
        <v>3</v>
      </c>
      <c r="Y86" t="s">
        <v>42</v>
      </c>
      <c r="Z86" t="s">
        <v>42</v>
      </c>
      <c r="AA86" t="s">
        <v>42</v>
      </c>
      <c r="AB86" t="s">
        <v>42</v>
      </c>
      <c r="AC86" t="s">
        <v>40</v>
      </c>
      <c r="AD86" t="s">
        <v>40</v>
      </c>
      <c r="AE86" t="s">
        <v>40</v>
      </c>
      <c r="AF86" t="s">
        <v>41</v>
      </c>
      <c r="AG86">
        <v>3</v>
      </c>
      <c r="AH86" t="s">
        <v>42</v>
      </c>
      <c r="AI86" t="s">
        <v>42</v>
      </c>
      <c r="AJ86" t="s">
        <v>42</v>
      </c>
      <c r="AK86" t="s">
        <v>42</v>
      </c>
      <c r="AL86" t="s">
        <v>42</v>
      </c>
      <c r="AM86" t="s">
        <v>42</v>
      </c>
    </row>
    <row r="87" spans="1:39" x14ac:dyDescent="0.25">
      <c r="A87">
        <v>86</v>
      </c>
      <c r="B87" s="1">
        <v>45192.997002314813</v>
      </c>
      <c r="C87" s="1">
        <v>45192.999131944445</v>
      </c>
      <c r="D87" t="s">
        <v>39</v>
      </c>
      <c r="F87" s="2" t="s">
        <v>148</v>
      </c>
      <c r="G87">
        <v>4</v>
      </c>
      <c r="H87">
        <v>4</v>
      </c>
      <c r="I87" t="s">
        <v>43</v>
      </c>
      <c r="J87" t="s">
        <v>43</v>
      </c>
      <c r="K87" t="s">
        <v>43</v>
      </c>
      <c r="L87" t="s">
        <v>43</v>
      </c>
      <c r="M87" t="s">
        <v>43</v>
      </c>
      <c r="N87" t="s">
        <v>43</v>
      </c>
      <c r="O87" t="s">
        <v>46</v>
      </c>
      <c r="P87">
        <v>4</v>
      </c>
      <c r="Q87" t="s">
        <v>43</v>
      </c>
      <c r="R87" t="s">
        <v>43</v>
      </c>
      <c r="S87" t="s">
        <v>43</v>
      </c>
      <c r="T87" t="s">
        <v>43</v>
      </c>
      <c r="U87" t="s">
        <v>43</v>
      </c>
      <c r="V87" t="s">
        <v>43</v>
      </c>
      <c r="W87" t="s">
        <v>43</v>
      </c>
      <c r="X87">
        <v>4</v>
      </c>
      <c r="Y87" t="s">
        <v>43</v>
      </c>
      <c r="Z87" t="s">
        <v>43</v>
      </c>
      <c r="AA87" t="s">
        <v>43</v>
      </c>
      <c r="AB87" t="s">
        <v>43</v>
      </c>
      <c r="AC87" t="s">
        <v>43</v>
      </c>
      <c r="AD87" t="s">
        <v>43</v>
      </c>
      <c r="AE87" t="s">
        <v>43</v>
      </c>
      <c r="AF87" t="s">
        <v>43</v>
      </c>
      <c r="AG87">
        <v>4</v>
      </c>
      <c r="AH87" t="s">
        <v>43</v>
      </c>
      <c r="AI87" t="s">
        <v>43</v>
      </c>
      <c r="AJ87" t="s">
        <v>43</v>
      </c>
      <c r="AK87" t="s">
        <v>43</v>
      </c>
      <c r="AL87" t="s">
        <v>43</v>
      </c>
      <c r="AM87" t="s">
        <v>43</v>
      </c>
    </row>
    <row r="88" spans="1:39" x14ac:dyDescent="0.25">
      <c r="A88">
        <v>87</v>
      </c>
      <c r="B88" s="1">
        <v>45193.005925925929</v>
      </c>
      <c r="C88" s="1">
        <v>45193.007986111108</v>
      </c>
      <c r="D88" t="s">
        <v>39</v>
      </c>
      <c r="F88" s="2" t="s">
        <v>149</v>
      </c>
      <c r="G88">
        <v>2</v>
      </c>
      <c r="H88">
        <v>2</v>
      </c>
      <c r="I88" t="s">
        <v>41</v>
      </c>
      <c r="J88" t="s">
        <v>41</v>
      </c>
      <c r="K88" t="s">
        <v>41</v>
      </c>
      <c r="L88" t="s">
        <v>41</v>
      </c>
      <c r="M88" t="s">
        <v>41</v>
      </c>
      <c r="N88" t="s">
        <v>41</v>
      </c>
      <c r="O88" t="s">
        <v>46</v>
      </c>
      <c r="P88">
        <v>2</v>
      </c>
      <c r="Q88" t="s">
        <v>41</v>
      </c>
      <c r="R88" t="s">
        <v>41</v>
      </c>
      <c r="S88" t="s">
        <v>42</v>
      </c>
      <c r="T88" t="s">
        <v>41</v>
      </c>
      <c r="U88" t="s">
        <v>42</v>
      </c>
      <c r="V88" t="s">
        <v>41</v>
      </c>
      <c r="W88" t="s">
        <v>42</v>
      </c>
      <c r="X88">
        <v>2</v>
      </c>
      <c r="Y88" t="s">
        <v>41</v>
      </c>
      <c r="Z88" t="s">
        <v>41</v>
      </c>
      <c r="AA88" t="s">
        <v>41</v>
      </c>
      <c r="AB88" t="s">
        <v>41</v>
      </c>
      <c r="AC88" t="s">
        <v>41</v>
      </c>
      <c r="AD88" t="s">
        <v>41</v>
      </c>
      <c r="AE88" t="s">
        <v>41</v>
      </c>
      <c r="AF88" t="s">
        <v>41</v>
      </c>
      <c r="AG88">
        <v>3</v>
      </c>
      <c r="AH88" t="s">
        <v>42</v>
      </c>
      <c r="AI88" t="s">
        <v>41</v>
      </c>
      <c r="AJ88" t="s">
        <v>41</v>
      </c>
      <c r="AK88" t="s">
        <v>41</v>
      </c>
      <c r="AL88" t="s">
        <v>42</v>
      </c>
      <c r="AM88" t="s">
        <v>41</v>
      </c>
    </row>
    <row r="89" spans="1:39" x14ac:dyDescent="0.25">
      <c r="A89">
        <v>88</v>
      </c>
      <c r="B89" s="1">
        <v>45193.123368055552</v>
      </c>
      <c r="C89" s="1">
        <v>45193.125023148146</v>
      </c>
      <c r="D89" t="s">
        <v>39</v>
      </c>
      <c r="F89" s="2" t="s">
        <v>150</v>
      </c>
      <c r="G89">
        <v>3</v>
      </c>
      <c r="H89">
        <v>3</v>
      </c>
      <c r="I89" t="s">
        <v>42</v>
      </c>
      <c r="J89" t="s">
        <v>42</v>
      </c>
      <c r="K89" t="s">
        <v>42</v>
      </c>
      <c r="L89" t="s">
        <v>42</v>
      </c>
      <c r="M89" t="s">
        <v>41</v>
      </c>
      <c r="N89" t="s">
        <v>42</v>
      </c>
      <c r="O89" t="s">
        <v>47</v>
      </c>
      <c r="P89">
        <v>3</v>
      </c>
      <c r="Q89" t="s">
        <v>42</v>
      </c>
      <c r="R89" t="s">
        <v>42</v>
      </c>
      <c r="S89" t="s">
        <v>42</v>
      </c>
      <c r="T89" t="s">
        <v>42</v>
      </c>
      <c r="U89" t="s">
        <v>42</v>
      </c>
      <c r="V89" t="s">
        <v>42</v>
      </c>
      <c r="W89" t="s">
        <v>42</v>
      </c>
      <c r="X89">
        <v>3</v>
      </c>
      <c r="Y89" t="s">
        <v>41</v>
      </c>
      <c r="Z89" t="s">
        <v>41</v>
      </c>
      <c r="AA89" t="s">
        <v>42</v>
      </c>
      <c r="AB89" t="s">
        <v>42</v>
      </c>
      <c r="AC89" t="s">
        <v>41</v>
      </c>
      <c r="AD89" t="s">
        <v>42</v>
      </c>
      <c r="AE89" t="s">
        <v>41</v>
      </c>
      <c r="AF89" t="s">
        <v>41</v>
      </c>
      <c r="AG89">
        <v>3</v>
      </c>
      <c r="AH89" t="s">
        <v>41</v>
      </c>
      <c r="AI89" t="s">
        <v>42</v>
      </c>
      <c r="AJ89" t="s">
        <v>42</v>
      </c>
      <c r="AK89" t="s">
        <v>41</v>
      </c>
      <c r="AL89" t="s">
        <v>42</v>
      </c>
      <c r="AM89" t="s">
        <v>41</v>
      </c>
    </row>
    <row r="90" spans="1:39" x14ac:dyDescent="0.25">
      <c r="A90">
        <v>89</v>
      </c>
      <c r="B90" s="1">
        <v>45193.243171296293</v>
      </c>
      <c r="C90" s="1">
        <v>45193.247893518521</v>
      </c>
      <c r="D90" t="s">
        <v>39</v>
      </c>
      <c r="F90" s="2" t="s">
        <v>109</v>
      </c>
      <c r="G90">
        <v>3</v>
      </c>
      <c r="H90">
        <v>3</v>
      </c>
      <c r="I90" t="s">
        <v>42</v>
      </c>
      <c r="J90" t="s">
        <v>42</v>
      </c>
      <c r="K90" t="s">
        <v>42</v>
      </c>
      <c r="L90" t="s">
        <v>42</v>
      </c>
      <c r="M90" t="s">
        <v>41</v>
      </c>
      <c r="N90" t="s">
        <v>42</v>
      </c>
      <c r="O90" t="s">
        <v>45</v>
      </c>
      <c r="P90">
        <v>2</v>
      </c>
      <c r="Q90" t="s">
        <v>41</v>
      </c>
      <c r="R90" t="s">
        <v>42</v>
      </c>
      <c r="S90" t="s">
        <v>43</v>
      </c>
      <c r="T90" t="s">
        <v>42</v>
      </c>
      <c r="U90" t="s">
        <v>42</v>
      </c>
      <c r="V90" t="s">
        <v>42</v>
      </c>
      <c r="W90" t="s">
        <v>43</v>
      </c>
      <c r="X90">
        <v>3</v>
      </c>
      <c r="Y90" t="s">
        <v>42</v>
      </c>
      <c r="Z90" t="s">
        <v>42</v>
      </c>
      <c r="AA90" t="s">
        <v>42</v>
      </c>
      <c r="AB90" t="s">
        <v>42</v>
      </c>
      <c r="AC90" t="s">
        <v>42</v>
      </c>
      <c r="AD90" t="s">
        <v>41</v>
      </c>
      <c r="AE90" t="s">
        <v>41</v>
      </c>
      <c r="AF90" t="s">
        <v>42</v>
      </c>
      <c r="AG90">
        <v>2</v>
      </c>
      <c r="AH90" t="s">
        <v>42</v>
      </c>
      <c r="AI90" t="s">
        <v>42</v>
      </c>
      <c r="AJ90" t="s">
        <v>42</v>
      </c>
      <c r="AK90" t="s">
        <v>41</v>
      </c>
      <c r="AL90" t="s">
        <v>41</v>
      </c>
      <c r="AM90" t="s">
        <v>41</v>
      </c>
    </row>
    <row r="91" spans="1:39" x14ac:dyDescent="0.25">
      <c r="A91">
        <v>90</v>
      </c>
      <c r="B91" s="1">
        <v>45193.280555555553</v>
      </c>
      <c r="C91" s="1">
        <v>45193.281863425924</v>
      </c>
      <c r="D91" t="s">
        <v>39</v>
      </c>
      <c r="F91" s="2" t="s">
        <v>68</v>
      </c>
      <c r="G91">
        <v>4</v>
      </c>
      <c r="H91">
        <v>4</v>
      </c>
      <c r="I91" t="s">
        <v>42</v>
      </c>
      <c r="J91" t="s">
        <v>42</v>
      </c>
      <c r="K91" t="s">
        <v>42</v>
      </c>
      <c r="L91" t="s">
        <v>42</v>
      </c>
      <c r="M91" t="s">
        <v>42</v>
      </c>
      <c r="N91" t="s">
        <v>42</v>
      </c>
      <c r="O91" t="s">
        <v>46</v>
      </c>
      <c r="P91">
        <v>3</v>
      </c>
      <c r="Q91" t="s">
        <v>42</v>
      </c>
      <c r="R91" t="s">
        <v>42</v>
      </c>
      <c r="S91" t="s">
        <v>42</v>
      </c>
      <c r="T91" t="s">
        <v>42</v>
      </c>
      <c r="U91" t="s">
        <v>42</v>
      </c>
      <c r="V91" t="s">
        <v>42</v>
      </c>
      <c r="W91" t="s">
        <v>42</v>
      </c>
      <c r="X91">
        <v>3</v>
      </c>
      <c r="Y91" t="s">
        <v>42</v>
      </c>
      <c r="Z91" t="s">
        <v>42</v>
      </c>
      <c r="AA91" t="s">
        <v>42</v>
      </c>
      <c r="AB91" t="s">
        <v>42</v>
      </c>
      <c r="AC91" t="s">
        <v>42</v>
      </c>
      <c r="AD91" t="s">
        <v>42</v>
      </c>
      <c r="AE91" t="s">
        <v>42</v>
      </c>
      <c r="AF91" t="s">
        <v>42</v>
      </c>
      <c r="AG91">
        <v>3</v>
      </c>
      <c r="AH91" t="s">
        <v>42</v>
      </c>
      <c r="AI91" t="s">
        <v>42</v>
      </c>
      <c r="AJ91" t="s">
        <v>42</v>
      </c>
      <c r="AK91" t="s">
        <v>42</v>
      </c>
      <c r="AL91" t="s">
        <v>42</v>
      </c>
      <c r="AM91" t="s">
        <v>42</v>
      </c>
    </row>
    <row r="92" spans="1:39" x14ac:dyDescent="0.25">
      <c r="A92">
        <v>91</v>
      </c>
      <c r="B92" s="1">
        <v>45193.285162037035</v>
      </c>
      <c r="C92" s="1">
        <v>45193.288865740738</v>
      </c>
      <c r="D92" t="s">
        <v>39</v>
      </c>
      <c r="F92" s="2" t="s">
        <v>106</v>
      </c>
      <c r="G92">
        <v>3</v>
      </c>
      <c r="H92">
        <v>3</v>
      </c>
      <c r="I92" t="s">
        <v>42</v>
      </c>
      <c r="J92" t="s">
        <v>42</v>
      </c>
      <c r="K92" t="s">
        <v>42</v>
      </c>
      <c r="L92" t="s">
        <v>42</v>
      </c>
      <c r="M92" t="s">
        <v>42</v>
      </c>
      <c r="N92" t="s">
        <v>42</v>
      </c>
      <c r="O92" t="s">
        <v>47</v>
      </c>
      <c r="P92">
        <v>4</v>
      </c>
      <c r="Q92" t="s">
        <v>43</v>
      </c>
      <c r="R92" t="s">
        <v>42</v>
      </c>
      <c r="S92" t="s">
        <v>43</v>
      </c>
      <c r="T92" t="s">
        <v>43</v>
      </c>
      <c r="U92" t="s">
        <v>43</v>
      </c>
      <c r="V92" t="s">
        <v>43</v>
      </c>
      <c r="W92" t="s">
        <v>42</v>
      </c>
      <c r="X92">
        <v>3</v>
      </c>
      <c r="Y92" t="s">
        <v>43</v>
      </c>
      <c r="Z92" t="s">
        <v>43</v>
      </c>
      <c r="AA92" t="s">
        <v>42</v>
      </c>
      <c r="AB92" t="s">
        <v>43</v>
      </c>
      <c r="AC92" t="s">
        <v>42</v>
      </c>
      <c r="AD92" t="s">
        <v>42</v>
      </c>
      <c r="AE92" t="s">
        <v>42</v>
      </c>
      <c r="AF92" t="s">
        <v>42</v>
      </c>
      <c r="AG92">
        <v>4</v>
      </c>
      <c r="AH92" t="s">
        <v>43</v>
      </c>
      <c r="AI92" t="s">
        <v>43</v>
      </c>
      <c r="AJ92" t="s">
        <v>43</v>
      </c>
      <c r="AK92" t="s">
        <v>43</v>
      </c>
      <c r="AL92" t="s">
        <v>41</v>
      </c>
      <c r="AM92" t="s">
        <v>43</v>
      </c>
    </row>
    <row r="93" spans="1:39" x14ac:dyDescent="0.25">
      <c r="A93">
        <v>92</v>
      </c>
      <c r="B93" s="1">
        <v>45193.289317129631</v>
      </c>
      <c r="C93" s="1">
        <v>45193.292164351849</v>
      </c>
      <c r="D93" t="s">
        <v>39</v>
      </c>
      <c r="F93" s="2" t="s">
        <v>112</v>
      </c>
      <c r="G93">
        <v>4</v>
      </c>
      <c r="H93">
        <v>3</v>
      </c>
      <c r="I93" t="s">
        <v>41</v>
      </c>
      <c r="J93" t="s">
        <v>42</v>
      </c>
      <c r="K93" t="s">
        <v>40</v>
      </c>
      <c r="L93" t="s">
        <v>42</v>
      </c>
      <c r="M93" t="s">
        <v>40</v>
      </c>
      <c r="N93" t="s">
        <v>42</v>
      </c>
      <c r="O93" t="s">
        <v>45</v>
      </c>
      <c r="P93">
        <v>3</v>
      </c>
      <c r="Q93" t="s">
        <v>41</v>
      </c>
      <c r="R93" t="s">
        <v>42</v>
      </c>
      <c r="S93" t="s">
        <v>42</v>
      </c>
      <c r="T93" t="s">
        <v>42</v>
      </c>
      <c r="U93" t="s">
        <v>43</v>
      </c>
      <c r="V93" t="s">
        <v>43</v>
      </c>
      <c r="W93" t="s">
        <v>42</v>
      </c>
      <c r="AA93" t="s">
        <v>42</v>
      </c>
      <c r="AB93" t="s">
        <v>42</v>
      </c>
      <c r="AC93" t="s">
        <v>42</v>
      </c>
      <c r="AD93" t="s">
        <v>42</v>
      </c>
      <c r="AE93" t="s">
        <v>42</v>
      </c>
      <c r="AF93" t="s">
        <v>42</v>
      </c>
      <c r="AG93">
        <v>1</v>
      </c>
      <c r="AH93" t="s">
        <v>42</v>
      </c>
      <c r="AI93" t="s">
        <v>42</v>
      </c>
      <c r="AJ93" t="s">
        <v>42</v>
      </c>
      <c r="AK93" t="s">
        <v>42</v>
      </c>
      <c r="AL93" t="s">
        <v>42</v>
      </c>
      <c r="AM93" t="s">
        <v>42</v>
      </c>
    </row>
    <row r="94" spans="1:39" x14ac:dyDescent="0.25">
      <c r="A94">
        <v>93</v>
      </c>
      <c r="B94" s="1">
        <v>45193.296655092592</v>
      </c>
      <c r="C94" s="1">
        <v>45193.297673611109</v>
      </c>
      <c r="D94" t="s">
        <v>39</v>
      </c>
      <c r="F94" s="2" t="s">
        <v>82</v>
      </c>
      <c r="G94">
        <v>4</v>
      </c>
      <c r="H94">
        <v>4</v>
      </c>
      <c r="I94" t="s">
        <v>43</v>
      </c>
      <c r="J94" t="s">
        <v>43</v>
      </c>
      <c r="K94" t="s">
        <v>43</v>
      </c>
      <c r="L94" t="s">
        <v>43</v>
      </c>
      <c r="M94" t="s">
        <v>43</v>
      </c>
      <c r="N94" t="s">
        <v>43</v>
      </c>
      <c r="O94" t="s">
        <v>47</v>
      </c>
      <c r="P94">
        <v>4</v>
      </c>
      <c r="Q94" t="s">
        <v>43</v>
      </c>
      <c r="R94" t="s">
        <v>43</v>
      </c>
      <c r="S94" t="s">
        <v>43</v>
      </c>
      <c r="T94" t="s">
        <v>43</v>
      </c>
      <c r="U94" t="s">
        <v>43</v>
      </c>
      <c r="V94" t="s">
        <v>43</v>
      </c>
      <c r="W94" t="s">
        <v>43</v>
      </c>
      <c r="X94">
        <v>4</v>
      </c>
      <c r="Y94" t="s">
        <v>43</v>
      </c>
      <c r="Z94" t="s">
        <v>43</v>
      </c>
      <c r="AA94" t="s">
        <v>43</v>
      </c>
      <c r="AB94" t="s">
        <v>43</v>
      </c>
      <c r="AC94" t="s">
        <v>43</v>
      </c>
      <c r="AD94" t="s">
        <v>43</v>
      </c>
      <c r="AE94" t="s">
        <v>43</v>
      </c>
      <c r="AF94" t="s">
        <v>43</v>
      </c>
      <c r="AG94">
        <v>4</v>
      </c>
      <c r="AH94" t="s">
        <v>43</v>
      </c>
      <c r="AI94" t="s">
        <v>43</v>
      </c>
      <c r="AJ94" t="s">
        <v>43</v>
      </c>
      <c r="AK94" t="s">
        <v>43</v>
      </c>
      <c r="AL94" t="s">
        <v>43</v>
      </c>
      <c r="AM94" t="s">
        <v>43</v>
      </c>
    </row>
    <row r="95" spans="1:39" x14ac:dyDescent="0.25">
      <c r="A95">
        <v>94</v>
      </c>
      <c r="B95" s="1">
        <v>45193.297453703701</v>
      </c>
      <c r="C95" s="1">
        <v>45193.300879629627</v>
      </c>
      <c r="D95" t="s">
        <v>39</v>
      </c>
      <c r="F95" s="2" t="s">
        <v>151</v>
      </c>
      <c r="G95">
        <v>4</v>
      </c>
      <c r="H95">
        <v>4</v>
      </c>
      <c r="I95" t="s">
        <v>43</v>
      </c>
      <c r="J95" t="s">
        <v>43</v>
      </c>
      <c r="K95" t="s">
        <v>43</v>
      </c>
      <c r="L95" t="s">
        <v>43</v>
      </c>
      <c r="M95" t="s">
        <v>43</v>
      </c>
      <c r="N95" t="s">
        <v>43</v>
      </c>
      <c r="O95" t="s">
        <v>47</v>
      </c>
      <c r="P95">
        <v>4</v>
      </c>
      <c r="Q95" t="s">
        <v>43</v>
      </c>
      <c r="R95" t="s">
        <v>43</v>
      </c>
      <c r="S95" t="s">
        <v>43</v>
      </c>
      <c r="T95" t="s">
        <v>43</v>
      </c>
      <c r="U95" t="s">
        <v>43</v>
      </c>
      <c r="V95" t="s">
        <v>43</v>
      </c>
      <c r="W95" t="s">
        <v>43</v>
      </c>
      <c r="X95">
        <v>4</v>
      </c>
      <c r="Y95" t="s">
        <v>43</v>
      </c>
      <c r="Z95" t="s">
        <v>43</v>
      </c>
      <c r="AA95" t="s">
        <v>43</v>
      </c>
      <c r="AB95" t="s">
        <v>43</v>
      </c>
      <c r="AC95" t="s">
        <v>43</v>
      </c>
      <c r="AD95" t="s">
        <v>43</v>
      </c>
      <c r="AE95" t="s">
        <v>43</v>
      </c>
      <c r="AF95" t="s">
        <v>43</v>
      </c>
      <c r="AG95">
        <v>4</v>
      </c>
      <c r="AH95" t="s">
        <v>43</v>
      </c>
      <c r="AI95" t="s">
        <v>43</v>
      </c>
      <c r="AJ95" t="s">
        <v>43</v>
      </c>
      <c r="AK95" t="s">
        <v>43</v>
      </c>
      <c r="AL95" t="s">
        <v>43</v>
      </c>
      <c r="AM95" t="s">
        <v>43</v>
      </c>
    </row>
    <row r="96" spans="1:39" x14ac:dyDescent="0.25">
      <c r="A96">
        <v>95</v>
      </c>
      <c r="B96" s="1">
        <v>45193.31621527778</v>
      </c>
      <c r="C96" s="1">
        <v>45193.31827546296</v>
      </c>
      <c r="D96" t="s">
        <v>39</v>
      </c>
      <c r="F96" s="2" t="s">
        <v>152</v>
      </c>
      <c r="G96">
        <v>4</v>
      </c>
      <c r="H96">
        <v>4</v>
      </c>
      <c r="I96" t="s">
        <v>43</v>
      </c>
      <c r="J96" t="s">
        <v>43</v>
      </c>
      <c r="K96" t="s">
        <v>43</v>
      </c>
      <c r="L96" t="s">
        <v>43</v>
      </c>
      <c r="M96" t="s">
        <v>43</v>
      </c>
      <c r="N96" t="s">
        <v>43</v>
      </c>
      <c r="O96" t="s">
        <v>45</v>
      </c>
      <c r="P96">
        <v>4</v>
      </c>
      <c r="Q96" t="s">
        <v>43</v>
      </c>
      <c r="R96" t="s">
        <v>43</v>
      </c>
      <c r="S96" t="s">
        <v>43</v>
      </c>
      <c r="T96" t="s">
        <v>43</v>
      </c>
      <c r="U96" t="s">
        <v>43</v>
      </c>
      <c r="V96" t="s">
        <v>43</v>
      </c>
      <c r="W96" t="s">
        <v>43</v>
      </c>
      <c r="X96">
        <v>4</v>
      </c>
      <c r="Y96" t="s">
        <v>43</v>
      </c>
      <c r="Z96" t="s">
        <v>43</v>
      </c>
      <c r="AA96" t="s">
        <v>43</v>
      </c>
      <c r="AB96" t="s">
        <v>43</v>
      </c>
      <c r="AC96" t="s">
        <v>43</v>
      </c>
      <c r="AD96" t="s">
        <v>43</v>
      </c>
      <c r="AE96" t="s">
        <v>43</v>
      </c>
      <c r="AF96" t="s">
        <v>43</v>
      </c>
      <c r="AG96">
        <v>4</v>
      </c>
      <c r="AH96" t="s">
        <v>43</v>
      </c>
      <c r="AI96" t="s">
        <v>43</v>
      </c>
      <c r="AJ96" t="s">
        <v>43</v>
      </c>
      <c r="AK96" t="s">
        <v>43</v>
      </c>
      <c r="AL96" t="s">
        <v>43</v>
      </c>
      <c r="AM96" t="s">
        <v>43</v>
      </c>
    </row>
    <row r="97" spans="1:39" x14ac:dyDescent="0.25">
      <c r="A97">
        <v>96</v>
      </c>
      <c r="B97" s="1">
        <v>45193.357499999998</v>
      </c>
      <c r="C97" s="1">
        <v>45193.359143518515</v>
      </c>
      <c r="D97" t="s">
        <v>39</v>
      </c>
      <c r="F97" s="2" t="s">
        <v>73</v>
      </c>
      <c r="G97">
        <v>3</v>
      </c>
      <c r="H97">
        <v>3</v>
      </c>
      <c r="I97" t="s">
        <v>42</v>
      </c>
      <c r="J97" t="s">
        <v>42</v>
      </c>
      <c r="K97" t="s">
        <v>42</v>
      </c>
      <c r="L97" t="s">
        <v>42</v>
      </c>
      <c r="M97" t="s">
        <v>42</v>
      </c>
      <c r="N97" t="s">
        <v>42</v>
      </c>
      <c r="O97" t="s">
        <v>46</v>
      </c>
      <c r="P97">
        <v>3</v>
      </c>
      <c r="Q97" t="s">
        <v>42</v>
      </c>
      <c r="R97" t="s">
        <v>42</v>
      </c>
      <c r="S97" t="s">
        <v>42</v>
      </c>
      <c r="T97" t="s">
        <v>42</v>
      </c>
      <c r="U97" t="s">
        <v>42</v>
      </c>
      <c r="V97" t="s">
        <v>42</v>
      </c>
      <c r="W97" t="s">
        <v>42</v>
      </c>
      <c r="X97">
        <v>3</v>
      </c>
      <c r="Y97" t="s">
        <v>42</v>
      </c>
      <c r="Z97" t="s">
        <v>42</v>
      </c>
      <c r="AA97" t="s">
        <v>42</v>
      </c>
      <c r="AB97" t="s">
        <v>42</v>
      </c>
      <c r="AC97" t="s">
        <v>42</v>
      </c>
      <c r="AD97" t="s">
        <v>42</v>
      </c>
      <c r="AE97" t="s">
        <v>42</v>
      </c>
      <c r="AF97" t="s">
        <v>42</v>
      </c>
      <c r="AG97">
        <v>3</v>
      </c>
      <c r="AH97" t="s">
        <v>42</v>
      </c>
      <c r="AI97" t="s">
        <v>42</v>
      </c>
      <c r="AJ97" t="s">
        <v>42</v>
      </c>
      <c r="AK97" t="s">
        <v>42</v>
      </c>
      <c r="AL97" t="s">
        <v>42</v>
      </c>
      <c r="AM97" t="s">
        <v>42</v>
      </c>
    </row>
    <row r="98" spans="1:39" x14ac:dyDescent="0.25">
      <c r="A98">
        <v>97</v>
      </c>
      <c r="B98" s="1">
        <v>45193.363726851851</v>
      </c>
      <c r="C98" s="1">
        <v>45193.366539351853</v>
      </c>
      <c r="D98" t="s">
        <v>39</v>
      </c>
      <c r="F98" s="2" t="s">
        <v>113</v>
      </c>
      <c r="G98">
        <v>3</v>
      </c>
      <c r="H98">
        <v>4</v>
      </c>
      <c r="I98" t="s">
        <v>40</v>
      </c>
      <c r="J98" t="s">
        <v>40</v>
      </c>
      <c r="K98" t="s">
        <v>40</v>
      </c>
      <c r="L98" t="s">
        <v>40</v>
      </c>
      <c r="M98" t="s">
        <v>40</v>
      </c>
      <c r="N98" t="s">
        <v>40</v>
      </c>
      <c r="O98" t="s">
        <v>47</v>
      </c>
      <c r="P98">
        <v>3</v>
      </c>
      <c r="Q98" t="s">
        <v>41</v>
      </c>
      <c r="R98" t="s">
        <v>41</v>
      </c>
      <c r="S98" t="s">
        <v>42</v>
      </c>
      <c r="T98" t="s">
        <v>42</v>
      </c>
      <c r="U98" t="s">
        <v>41</v>
      </c>
      <c r="V98" t="s">
        <v>42</v>
      </c>
      <c r="W98" t="s">
        <v>41</v>
      </c>
      <c r="X98">
        <v>3</v>
      </c>
      <c r="Y98" t="s">
        <v>41</v>
      </c>
      <c r="Z98" t="s">
        <v>41</v>
      </c>
      <c r="AA98" t="s">
        <v>41</v>
      </c>
      <c r="AB98" t="s">
        <v>41</v>
      </c>
      <c r="AC98" t="s">
        <v>42</v>
      </c>
      <c r="AD98" t="s">
        <v>41</v>
      </c>
      <c r="AE98" t="s">
        <v>41</v>
      </c>
      <c r="AF98" t="s">
        <v>41</v>
      </c>
      <c r="AG98">
        <v>4</v>
      </c>
      <c r="AH98" t="s">
        <v>42</v>
      </c>
      <c r="AI98" t="s">
        <v>42</v>
      </c>
      <c r="AJ98" t="s">
        <v>42</v>
      </c>
      <c r="AK98" t="s">
        <v>42</v>
      </c>
      <c r="AL98" t="s">
        <v>42</v>
      </c>
      <c r="AM98" t="s">
        <v>42</v>
      </c>
    </row>
    <row r="99" spans="1:39" x14ac:dyDescent="0.25">
      <c r="A99">
        <v>98</v>
      </c>
      <c r="B99" s="1">
        <v>45193.371620370373</v>
      </c>
      <c r="C99" s="1">
        <v>45193.375254629631</v>
      </c>
      <c r="D99" t="s">
        <v>39</v>
      </c>
      <c r="F99" s="2" t="s">
        <v>79</v>
      </c>
      <c r="G99">
        <v>3</v>
      </c>
      <c r="H99">
        <v>3</v>
      </c>
      <c r="I99" t="s">
        <v>42</v>
      </c>
      <c r="J99" t="s">
        <v>42</v>
      </c>
      <c r="K99" t="s">
        <v>42</v>
      </c>
      <c r="L99" t="s">
        <v>43</v>
      </c>
      <c r="M99" t="s">
        <v>43</v>
      </c>
      <c r="N99" t="s">
        <v>43</v>
      </c>
      <c r="O99" t="s">
        <v>46</v>
      </c>
      <c r="P99">
        <v>3</v>
      </c>
      <c r="Q99" t="s">
        <v>42</v>
      </c>
      <c r="R99" t="s">
        <v>42</v>
      </c>
      <c r="S99" t="s">
        <v>42</v>
      </c>
      <c r="T99" t="s">
        <v>42</v>
      </c>
      <c r="U99" t="s">
        <v>42</v>
      </c>
      <c r="V99" t="s">
        <v>42</v>
      </c>
      <c r="W99" t="s">
        <v>43</v>
      </c>
      <c r="X99">
        <v>3</v>
      </c>
      <c r="Y99" t="s">
        <v>41</v>
      </c>
      <c r="Z99" t="s">
        <v>41</v>
      </c>
      <c r="AA99" t="s">
        <v>42</v>
      </c>
      <c r="AB99" t="s">
        <v>42</v>
      </c>
      <c r="AC99" t="s">
        <v>42</v>
      </c>
      <c r="AD99" t="s">
        <v>42</v>
      </c>
      <c r="AE99" t="s">
        <v>42</v>
      </c>
      <c r="AF99" t="s">
        <v>42</v>
      </c>
      <c r="AG99">
        <v>3</v>
      </c>
      <c r="AH99" t="s">
        <v>42</v>
      </c>
      <c r="AI99" t="s">
        <v>42</v>
      </c>
      <c r="AJ99" t="s">
        <v>42</v>
      </c>
      <c r="AK99" t="s">
        <v>42</v>
      </c>
      <c r="AL99" t="s">
        <v>42</v>
      </c>
      <c r="AM99" t="s">
        <v>42</v>
      </c>
    </row>
    <row r="100" spans="1:39" x14ac:dyDescent="0.25">
      <c r="A100">
        <v>99</v>
      </c>
      <c r="B100" s="1">
        <v>45193.380659722221</v>
      </c>
      <c r="C100" s="1">
        <v>45193.385046296295</v>
      </c>
      <c r="D100" t="s">
        <v>39</v>
      </c>
      <c r="F100" s="2" t="s">
        <v>153</v>
      </c>
      <c r="G100">
        <v>4</v>
      </c>
      <c r="H100">
        <v>3</v>
      </c>
      <c r="I100" t="s">
        <v>42</v>
      </c>
      <c r="J100" t="s">
        <v>42</v>
      </c>
      <c r="K100" t="s">
        <v>42</v>
      </c>
      <c r="L100" t="s">
        <v>42</v>
      </c>
      <c r="M100" t="s">
        <v>42</v>
      </c>
      <c r="N100" t="s">
        <v>42</v>
      </c>
      <c r="O100" t="s">
        <v>47</v>
      </c>
      <c r="P100">
        <v>4</v>
      </c>
      <c r="Q100" t="s">
        <v>43</v>
      </c>
      <c r="R100" t="s">
        <v>42</v>
      </c>
      <c r="S100" t="s">
        <v>42</v>
      </c>
      <c r="T100" t="s">
        <v>42</v>
      </c>
      <c r="U100" t="s">
        <v>42</v>
      </c>
      <c r="V100" t="s">
        <v>42</v>
      </c>
      <c r="W100" t="s">
        <v>42</v>
      </c>
      <c r="X100">
        <v>3</v>
      </c>
      <c r="Y100" t="s">
        <v>42</v>
      </c>
      <c r="Z100" t="s">
        <v>42</v>
      </c>
      <c r="AA100" t="s">
        <v>42</v>
      </c>
      <c r="AB100" t="s">
        <v>42</v>
      </c>
      <c r="AC100" t="s">
        <v>42</v>
      </c>
      <c r="AD100" t="s">
        <v>42</v>
      </c>
      <c r="AE100" t="s">
        <v>42</v>
      </c>
      <c r="AF100" t="s">
        <v>42</v>
      </c>
      <c r="AG100">
        <v>3</v>
      </c>
      <c r="AH100" t="s">
        <v>42</v>
      </c>
      <c r="AI100" t="s">
        <v>42</v>
      </c>
      <c r="AJ100" t="s">
        <v>42</v>
      </c>
      <c r="AK100" t="s">
        <v>42</v>
      </c>
      <c r="AL100" t="s">
        <v>42</v>
      </c>
      <c r="AM100" t="s">
        <v>42</v>
      </c>
    </row>
    <row r="101" spans="1:39" x14ac:dyDescent="0.25">
      <c r="A101">
        <v>100</v>
      </c>
      <c r="B101" s="1">
        <v>45193.453784722224</v>
      </c>
      <c r="C101" s="1">
        <v>45193.456655092596</v>
      </c>
      <c r="D101" t="s">
        <v>39</v>
      </c>
      <c r="F101" s="2" t="s">
        <v>95</v>
      </c>
      <c r="G101">
        <v>2</v>
      </c>
      <c r="H101">
        <v>2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47</v>
      </c>
      <c r="P101">
        <v>2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>
        <v>2</v>
      </c>
      <c r="Y101" t="s">
        <v>41</v>
      </c>
      <c r="Z101" t="s">
        <v>41</v>
      </c>
      <c r="AA101" t="s">
        <v>41</v>
      </c>
      <c r="AB101" t="s">
        <v>41</v>
      </c>
      <c r="AC101" t="s">
        <v>41</v>
      </c>
      <c r="AD101" t="s">
        <v>41</v>
      </c>
      <c r="AE101" t="s">
        <v>41</v>
      </c>
      <c r="AF101" t="s">
        <v>41</v>
      </c>
      <c r="AG101">
        <v>2</v>
      </c>
      <c r="AH101" t="s">
        <v>41</v>
      </c>
      <c r="AI101" t="s">
        <v>41</v>
      </c>
      <c r="AJ101" t="s">
        <v>41</v>
      </c>
      <c r="AK101" t="s">
        <v>40</v>
      </c>
      <c r="AL101" t="s">
        <v>41</v>
      </c>
      <c r="AM101" t="s">
        <v>41</v>
      </c>
    </row>
    <row r="102" spans="1:39" x14ac:dyDescent="0.25">
      <c r="A102">
        <v>101</v>
      </c>
      <c r="B102" s="1">
        <v>45193.685034722221</v>
      </c>
      <c r="C102" s="1">
        <v>45193.689722222225</v>
      </c>
      <c r="D102" t="s">
        <v>39</v>
      </c>
      <c r="F102" s="2" t="s">
        <v>116</v>
      </c>
      <c r="G102">
        <v>4</v>
      </c>
      <c r="H102">
        <v>4</v>
      </c>
      <c r="I102" t="s">
        <v>43</v>
      </c>
      <c r="J102" t="s">
        <v>43</v>
      </c>
      <c r="K102" t="s">
        <v>43</v>
      </c>
      <c r="L102" t="s">
        <v>43</v>
      </c>
      <c r="M102" t="s">
        <v>43</v>
      </c>
      <c r="N102" t="s">
        <v>43</v>
      </c>
      <c r="O102" t="s">
        <v>45</v>
      </c>
      <c r="P102">
        <v>4</v>
      </c>
      <c r="Q102" t="s">
        <v>43</v>
      </c>
      <c r="R102" t="s">
        <v>43</v>
      </c>
      <c r="S102" t="s">
        <v>43</v>
      </c>
      <c r="T102" t="s">
        <v>43</v>
      </c>
      <c r="U102" t="s">
        <v>43</v>
      </c>
      <c r="V102" t="s">
        <v>43</v>
      </c>
      <c r="W102" t="s">
        <v>43</v>
      </c>
      <c r="X102">
        <v>4</v>
      </c>
      <c r="Y102" t="s">
        <v>43</v>
      </c>
      <c r="Z102" t="s">
        <v>43</v>
      </c>
      <c r="AA102" t="s">
        <v>43</v>
      </c>
      <c r="AB102" t="s">
        <v>43</v>
      </c>
      <c r="AC102" t="s">
        <v>43</v>
      </c>
      <c r="AD102" t="s">
        <v>43</v>
      </c>
      <c r="AE102" t="s">
        <v>43</v>
      </c>
      <c r="AF102" t="s">
        <v>43</v>
      </c>
      <c r="AG102">
        <v>4</v>
      </c>
      <c r="AH102" t="s">
        <v>43</v>
      </c>
      <c r="AI102" t="s">
        <v>43</v>
      </c>
      <c r="AJ102" t="s">
        <v>43</v>
      </c>
      <c r="AK102" t="s">
        <v>43</v>
      </c>
      <c r="AL102" t="s">
        <v>43</v>
      </c>
      <c r="AM102" t="s">
        <v>43</v>
      </c>
    </row>
    <row r="103" spans="1:39" x14ac:dyDescent="0.25">
      <c r="A103">
        <v>102</v>
      </c>
      <c r="B103" s="1">
        <v>45193.706886574073</v>
      </c>
      <c r="C103" s="1">
        <v>45193.707453703704</v>
      </c>
      <c r="D103" t="s">
        <v>39</v>
      </c>
      <c r="F103" s="2" t="s">
        <v>100</v>
      </c>
      <c r="G103">
        <v>4</v>
      </c>
      <c r="H103">
        <v>4</v>
      </c>
      <c r="I103" t="s">
        <v>42</v>
      </c>
      <c r="J103" t="s">
        <v>42</v>
      </c>
      <c r="K103" t="s">
        <v>42</v>
      </c>
      <c r="L103" t="s">
        <v>42</v>
      </c>
      <c r="M103" t="s">
        <v>42</v>
      </c>
      <c r="N103" t="s">
        <v>42</v>
      </c>
      <c r="O103" t="s">
        <v>47</v>
      </c>
      <c r="P103">
        <v>4</v>
      </c>
      <c r="Q103" t="s">
        <v>42</v>
      </c>
      <c r="R103" t="s">
        <v>42</v>
      </c>
      <c r="S103" t="s">
        <v>42</v>
      </c>
      <c r="T103" t="s">
        <v>42</v>
      </c>
      <c r="U103" t="s">
        <v>42</v>
      </c>
      <c r="V103" t="s">
        <v>42</v>
      </c>
      <c r="W103" t="s">
        <v>42</v>
      </c>
      <c r="X103">
        <v>4</v>
      </c>
      <c r="Y103" t="s">
        <v>42</v>
      </c>
      <c r="Z103" t="s">
        <v>42</v>
      </c>
      <c r="AA103" t="s">
        <v>42</v>
      </c>
      <c r="AB103" t="s">
        <v>42</v>
      </c>
      <c r="AC103" t="s">
        <v>42</v>
      </c>
      <c r="AD103" t="s">
        <v>42</v>
      </c>
      <c r="AE103" t="s">
        <v>42</v>
      </c>
      <c r="AF103" t="s">
        <v>42</v>
      </c>
      <c r="AG103">
        <v>4</v>
      </c>
      <c r="AH103" t="s">
        <v>42</v>
      </c>
      <c r="AI103" t="s">
        <v>42</v>
      </c>
      <c r="AJ103" t="s">
        <v>42</v>
      </c>
      <c r="AK103" t="s">
        <v>42</v>
      </c>
      <c r="AL103" t="s">
        <v>42</v>
      </c>
      <c r="AM103" t="s">
        <v>42</v>
      </c>
    </row>
    <row r="104" spans="1:39" x14ac:dyDescent="0.25">
      <c r="A104">
        <v>103</v>
      </c>
      <c r="B104" s="1">
        <v>45193.740925925929</v>
      </c>
      <c r="C104" s="1">
        <v>45193.744479166664</v>
      </c>
      <c r="D104" t="s">
        <v>39</v>
      </c>
      <c r="F104" s="2" t="s">
        <v>97</v>
      </c>
      <c r="G104">
        <v>2</v>
      </c>
      <c r="H104">
        <v>4</v>
      </c>
      <c r="I104" t="s">
        <v>41</v>
      </c>
      <c r="J104" t="s">
        <v>42</v>
      </c>
      <c r="K104" t="s">
        <v>40</v>
      </c>
      <c r="L104" t="s">
        <v>42</v>
      </c>
      <c r="M104" t="s">
        <v>42</v>
      </c>
      <c r="N104" t="s">
        <v>40</v>
      </c>
      <c r="O104" t="s">
        <v>46</v>
      </c>
      <c r="P104">
        <v>1</v>
      </c>
      <c r="Q104" t="s">
        <v>42</v>
      </c>
      <c r="R104" t="s">
        <v>42</v>
      </c>
      <c r="S104" t="s">
        <v>42</v>
      </c>
      <c r="T104" t="s">
        <v>42</v>
      </c>
      <c r="U104" t="s">
        <v>42</v>
      </c>
      <c r="V104" t="s">
        <v>42</v>
      </c>
      <c r="W104" t="s">
        <v>42</v>
      </c>
      <c r="X104">
        <v>2</v>
      </c>
      <c r="Y104" t="s">
        <v>41</v>
      </c>
      <c r="Z104" t="s">
        <v>41</v>
      </c>
      <c r="AA104" t="s">
        <v>42</v>
      </c>
      <c r="AB104" t="s">
        <v>42</v>
      </c>
      <c r="AC104" t="s">
        <v>42</v>
      </c>
      <c r="AD104" t="s">
        <v>42</v>
      </c>
      <c r="AE104" t="s">
        <v>42</v>
      </c>
      <c r="AF104" t="s">
        <v>42</v>
      </c>
      <c r="AG104">
        <v>2</v>
      </c>
      <c r="AH104" t="s">
        <v>42</v>
      </c>
      <c r="AI104" t="s">
        <v>42</v>
      </c>
      <c r="AJ104" t="s">
        <v>42</v>
      </c>
      <c r="AK104" t="s">
        <v>42</v>
      </c>
      <c r="AL104" t="s">
        <v>42</v>
      </c>
      <c r="AM104" t="s">
        <v>42</v>
      </c>
    </row>
    <row r="105" spans="1:39" x14ac:dyDescent="0.25">
      <c r="A105">
        <v>104</v>
      </c>
      <c r="B105" s="1">
        <v>45193.750752314816</v>
      </c>
      <c r="C105" s="1">
        <v>45193.75236111111</v>
      </c>
      <c r="D105" t="s">
        <v>39</v>
      </c>
      <c r="F105" s="2" t="s">
        <v>75</v>
      </c>
      <c r="G105">
        <v>3</v>
      </c>
      <c r="H105">
        <v>3</v>
      </c>
      <c r="I105" t="s">
        <v>42</v>
      </c>
      <c r="J105" t="s">
        <v>42</v>
      </c>
      <c r="K105" t="s">
        <v>42</v>
      </c>
      <c r="L105" t="s">
        <v>43</v>
      </c>
      <c r="M105" t="s">
        <v>43</v>
      </c>
      <c r="N105" t="s">
        <v>42</v>
      </c>
      <c r="O105" t="s">
        <v>47</v>
      </c>
      <c r="P105">
        <v>3</v>
      </c>
      <c r="Q105" t="s">
        <v>43</v>
      </c>
      <c r="R105" t="s">
        <v>43</v>
      </c>
      <c r="S105" t="s">
        <v>43</v>
      </c>
      <c r="T105" t="s">
        <v>43</v>
      </c>
      <c r="U105" t="s">
        <v>43</v>
      </c>
      <c r="V105" t="s">
        <v>43</v>
      </c>
      <c r="W105" t="s">
        <v>41</v>
      </c>
      <c r="X105">
        <v>4</v>
      </c>
      <c r="Y105" t="s">
        <v>43</v>
      </c>
      <c r="Z105" t="s">
        <v>43</v>
      </c>
      <c r="AA105" t="s">
        <v>42</v>
      </c>
      <c r="AB105" t="s">
        <v>43</v>
      </c>
      <c r="AC105" t="s">
        <v>43</v>
      </c>
      <c r="AD105" t="s">
        <v>43</v>
      </c>
      <c r="AE105" t="s">
        <v>43</v>
      </c>
      <c r="AF105" t="s">
        <v>43</v>
      </c>
      <c r="AG105">
        <v>3</v>
      </c>
      <c r="AH105" t="s">
        <v>42</v>
      </c>
      <c r="AI105" t="s">
        <v>42</v>
      </c>
      <c r="AJ105" t="s">
        <v>42</v>
      </c>
      <c r="AK105" t="s">
        <v>42</v>
      </c>
      <c r="AL105" t="s">
        <v>42</v>
      </c>
      <c r="AM105" t="s">
        <v>42</v>
      </c>
    </row>
    <row r="106" spans="1:39" x14ac:dyDescent="0.25">
      <c r="A106">
        <v>105</v>
      </c>
      <c r="B106" s="1">
        <v>45193.760451388887</v>
      </c>
      <c r="C106" s="1">
        <v>45193.761956018519</v>
      </c>
      <c r="D106" t="s">
        <v>39</v>
      </c>
      <c r="F106" s="2" t="s">
        <v>69</v>
      </c>
      <c r="G106">
        <v>3</v>
      </c>
      <c r="H106">
        <v>3</v>
      </c>
      <c r="I106" t="s">
        <v>42</v>
      </c>
      <c r="J106" t="s">
        <v>42</v>
      </c>
      <c r="K106" t="s">
        <v>42</v>
      </c>
      <c r="L106" t="s">
        <v>42</v>
      </c>
      <c r="M106" t="s">
        <v>42</v>
      </c>
      <c r="N106" t="s">
        <v>42</v>
      </c>
      <c r="O106" t="s">
        <v>47</v>
      </c>
      <c r="P106">
        <v>3</v>
      </c>
      <c r="Q106" t="s">
        <v>42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42</v>
      </c>
      <c r="X106">
        <v>3</v>
      </c>
      <c r="Y106" t="s">
        <v>42</v>
      </c>
      <c r="Z106" t="s">
        <v>42</v>
      </c>
      <c r="AA106" t="s">
        <v>42</v>
      </c>
      <c r="AB106" t="s">
        <v>42</v>
      </c>
      <c r="AC106" t="s">
        <v>42</v>
      </c>
      <c r="AD106" t="s">
        <v>42</v>
      </c>
      <c r="AE106" t="s">
        <v>42</v>
      </c>
      <c r="AF106" t="s">
        <v>42</v>
      </c>
      <c r="AG106">
        <v>3</v>
      </c>
      <c r="AH106" t="s">
        <v>42</v>
      </c>
      <c r="AI106" t="s">
        <v>42</v>
      </c>
      <c r="AJ106" t="s">
        <v>42</v>
      </c>
      <c r="AK106" t="s">
        <v>42</v>
      </c>
      <c r="AL106" t="s">
        <v>42</v>
      </c>
      <c r="AM106" t="s">
        <v>42</v>
      </c>
    </row>
    <row r="107" spans="1:39" x14ac:dyDescent="0.25">
      <c r="A107">
        <v>106</v>
      </c>
      <c r="B107" s="1">
        <v>45193.761030092595</v>
      </c>
      <c r="C107" s="1">
        <v>45193.76258101852</v>
      </c>
      <c r="D107" t="s">
        <v>39</v>
      </c>
      <c r="F107" s="2" t="s">
        <v>65</v>
      </c>
      <c r="G107">
        <v>4</v>
      </c>
      <c r="H107">
        <v>4</v>
      </c>
      <c r="I107" t="s">
        <v>43</v>
      </c>
      <c r="J107" t="s">
        <v>43</v>
      </c>
      <c r="K107" t="s">
        <v>43</v>
      </c>
      <c r="L107" t="s">
        <v>43</v>
      </c>
      <c r="M107" t="s">
        <v>43</v>
      </c>
      <c r="N107" t="s">
        <v>43</v>
      </c>
      <c r="O107" t="s">
        <v>47</v>
      </c>
      <c r="P107">
        <v>4</v>
      </c>
      <c r="Q107" t="s">
        <v>43</v>
      </c>
      <c r="R107" t="s">
        <v>43</v>
      </c>
      <c r="S107" t="s">
        <v>43</v>
      </c>
      <c r="T107" t="s">
        <v>43</v>
      </c>
      <c r="U107" t="s">
        <v>43</v>
      </c>
      <c r="V107" t="s">
        <v>43</v>
      </c>
      <c r="W107" t="s">
        <v>43</v>
      </c>
      <c r="X107">
        <v>4</v>
      </c>
      <c r="Y107" t="s">
        <v>43</v>
      </c>
      <c r="Z107" t="s">
        <v>43</v>
      </c>
      <c r="AA107" t="s">
        <v>43</v>
      </c>
      <c r="AB107" t="s">
        <v>43</v>
      </c>
      <c r="AC107" t="s">
        <v>43</v>
      </c>
      <c r="AD107" t="s">
        <v>43</v>
      </c>
      <c r="AE107" t="s">
        <v>43</v>
      </c>
      <c r="AF107" t="s">
        <v>43</v>
      </c>
      <c r="AG107">
        <v>4</v>
      </c>
      <c r="AH107" t="s">
        <v>43</v>
      </c>
      <c r="AI107" t="s">
        <v>43</v>
      </c>
      <c r="AJ107" t="s">
        <v>43</v>
      </c>
      <c r="AK107" t="s">
        <v>43</v>
      </c>
      <c r="AL107" t="s">
        <v>43</v>
      </c>
      <c r="AM107" t="s">
        <v>43</v>
      </c>
    </row>
    <row r="108" spans="1:39" x14ac:dyDescent="0.25">
      <c r="A108">
        <v>107</v>
      </c>
      <c r="B108" s="1">
        <v>45193.796087962961</v>
      </c>
      <c r="C108" s="1">
        <v>45193.798587962963</v>
      </c>
      <c r="D108" t="s">
        <v>39</v>
      </c>
      <c r="F108" s="2" t="s">
        <v>154</v>
      </c>
      <c r="G108">
        <v>4</v>
      </c>
      <c r="H108">
        <v>3</v>
      </c>
      <c r="I108" t="s">
        <v>41</v>
      </c>
      <c r="J108" t="s">
        <v>42</v>
      </c>
      <c r="K108" t="s">
        <v>42</v>
      </c>
      <c r="L108" t="s">
        <v>42</v>
      </c>
      <c r="M108" t="s">
        <v>43</v>
      </c>
      <c r="N108" t="s">
        <v>42</v>
      </c>
      <c r="O108" t="s">
        <v>47</v>
      </c>
      <c r="P108">
        <v>3</v>
      </c>
      <c r="Q108" t="s">
        <v>42</v>
      </c>
      <c r="R108" t="s">
        <v>42</v>
      </c>
      <c r="S108" t="s">
        <v>43</v>
      </c>
      <c r="T108" t="s">
        <v>42</v>
      </c>
      <c r="U108" t="s">
        <v>42</v>
      </c>
      <c r="V108" t="s">
        <v>42</v>
      </c>
      <c r="W108" t="s">
        <v>43</v>
      </c>
      <c r="X108">
        <v>3</v>
      </c>
      <c r="Y108" t="s">
        <v>43</v>
      </c>
      <c r="Z108" t="s">
        <v>43</v>
      </c>
      <c r="AA108" t="s">
        <v>42</v>
      </c>
      <c r="AB108" t="s">
        <v>43</v>
      </c>
      <c r="AC108" t="s">
        <v>42</v>
      </c>
      <c r="AD108" t="s">
        <v>42</v>
      </c>
      <c r="AE108" t="s">
        <v>42</v>
      </c>
      <c r="AF108" t="s">
        <v>42</v>
      </c>
      <c r="AG108">
        <v>4</v>
      </c>
      <c r="AH108" t="s">
        <v>43</v>
      </c>
      <c r="AI108" t="s">
        <v>43</v>
      </c>
      <c r="AJ108" t="s">
        <v>43</v>
      </c>
      <c r="AK108" t="s">
        <v>43</v>
      </c>
      <c r="AL108" t="s">
        <v>42</v>
      </c>
      <c r="AM108" t="s">
        <v>42</v>
      </c>
    </row>
    <row r="109" spans="1:39" x14ac:dyDescent="0.25">
      <c r="A109">
        <v>108</v>
      </c>
      <c r="B109" s="1">
        <v>45193.889606481483</v>
      </c>
      <c r="C109" s="1">
        <v>45193.899305555555</v>
      </c>
      <c r="D109" t="s">
        <v>39</v>
      </c>
      <c r="F109" s="2" t="s">
        <v>155</v>
      </c>
      <c r="G109">
        <v>4</v>
      </c>
      <c r="H109">
        <v>4</v>
      </c>
      <c r="I109" t="s">
        <v>43</v>
      </c>
      <c r="J109" t="s">
        <v>43</v>
      </c>
      <c r="K109" t="s">
        <v>43</v>
      </c>
      <c r="L109" t="s">
        <v>43</v>
      </c>
      <c r="M109" t="s">
        <v>43</v>
      </c>
      <c r="N109" t="s">
        <v>43</v>
      </c>
      <c r="O109" t="s">
        <v>45</v>
      </c>
      <c r="P109">
        <v>4</v>
      </c>
      <c r="Q109" t="s">
        <v>43</v>
      </c>
      <c r="R109" t="s">
        <v>43</v>
      </c>
      <c r="S109" t="s">
        <v>43</v>
      </c>
      <c r="T109" t="s">
        <v>43</v>
      </c>
      <c r="U109" t="s">
        <v>43</v>
      </c>
      <c r="V109" t="s">
        <v>43</v>
      </c>
      <c r="W109" t="s">
        <v>43</v>
      </c>
      <c r="X109">
        <v>4</v>
      </c>
      <c r="Y109" t="s">
        <v>43</v>
      </c>
      <c r="Z109" t="s">
        <v>43</v>
      </c>
      <c r="AA109" t="s">
        <v>43</v>
      </c>
      <c r="AB109" t="s">
        <v>43</v>
      </c>
      <c r="AC109" t="s">
        <v>43</v>
      </c>
      <c r="AD109" t="s">
        <v>43</v>
      </c>
      <c r="AE109" t="s">
        <v>43</v>
      </c>
      <c r="AF109" t="s">
        <v>43</v>
      </c>
      <c r="AG109">
        <v>4</v>
      </c>
      <c r="AH109" t="s">
        <v>43</v>
      </c>
      <c r="AI109" t="s">
        <v>43</v>
      </c>
      <c r="AJ109" t="s">
        <v>43</v>
      </c>
      <c r="AK109" t="s">
        <v>43</v>
      </c>
      <c r="AL109" t="s">
        <v>43</v>
      </c>
      <c r="AM109" t="s">
        <v>43</v>
      </c>
    </row>
    <row r="110" spans="1:39" x14ac:dyDescent="0.25">
      <c r="A110">
        <v>109</v>
      </c>
      <c r="B110" s="1">
        <v>45185.68172453704</v>
      </c>
      <c r="C110" s="1">
        <v>45185.682662037034</v>
      </c>
      <c r="D110" s="3" t="s">
        <v>159</v>
      </c>
      <c r="E110" s="3" t="s">
        <v>160</v>
      </c>
      <c r="F110" s="3"/>
      <c r="G110" s="3">
        <v>4</v>
      </c>
      <c r="H110" s="3">
        <v>4</v>
      </c>
      <c r="I110" s="3" t="s">
        <v>43</v>
      </c>
      <c r="J110" s="3" t="s">
        <v>43</v>
      </c>
      <c r="K110" s="3" t="s">
        <v>43</v>
      </c>
      <c r="L110" s="3" t="s">
        <v>43</v>
      </c>
      <c r="M110" s="3" t="s">
        <v>43</v>
      </c>
      <c r="N110" s="3" t="s">
        <v>43</v>
      </c>
      <c r="O110" s="3" t="s">
        <v>47</v>
      </c>
      <c r="P110" s="3">
        <v>4</v>
      </c>
      <c r="Q110" s="3" t="s">
        <v>43</v>
      </c>
      <c r="R110" s="3" t="s">
        <v>43</v>
      </c>
      <c r="S110" s="3" t="s">
        <v>43</v>
      </c>
      <c r="T110" s="3" t="s">
        <v>43</v>
      </c>
      <c r="U110" s="3" t="s">
        <v>43</v>
      </c>
      <c r="V110" s="3" t="s">
        <v>43</v>
      </c>
      <c r="W110" s="3" t="s">
        <v>43</v>
      </c>
      <c r="X110" s="3">
        <v>4</v>
      </c>
      <c r="Y110" s="3" t="s">
        <v>43</v>
      </c>
      <c r="Z110" s="3" t="s">
        <v>43</v>
      </c>
      <c r="AA110" s="3" t="s">
        <v>43</v>
      </c>
      <c r="AB110" s="3" t="s">
        <v>43</v>
      </c>
      <c r="AC110" s="3" t="s">
        <v>43</v>
      </c>
      <c r="AD110" s="3" t="s">
        <v>43</v>
      </c>
      <c r="AE110" s="3" t="s">
        <v>43</v>
      </c>
      <c r="AF110" s="3" t="s">
        <v>43</v>
      </c>
      <c r="AG110" s="3">
        <v>4</v>
      </c>
      <c r="AH110" s="3" t="s">
        <v>43</v>
      </c>
      <c r="AI110" s="3" t="s">
        <v>43</v>
      </c>
      <c r="AJ110" s="3" t="s">
        <v>43</v>
      </c>
      <c r="AK110" s="3" t="s">
        <v>43</v>
      </c>
      <c r="AL110" s="3" t="s">
        <v>43</v>
      </c>
      <c r="AM110" s="3" t="s">
        <v>43</v>
      </c>
    </row>
    <row r="111" spans="1:39" x14ac:dyDescent="0.25">
      <c r="A111">
        <v>110</v>
      </c>
      <c r="B111" s="1">
        <v>45185.685555555552</v>
      </c>
      <c r="C111" s="1">
        <v>45185.688379629632</v>
      </c>
      <c r="D111" s="3" t="s">
        <v>161</v>
      </c>
      <c r="E111" s="3" t="s">
        <v>162</v>
      </c>
      <c r="F111" s="3"/>
      <c r="G111" s="3">
        <v>3</v>
      </c>
      <c r="H111" s="3">
        <v>3</v>
      </c>
      <c r="I111" s="3" t="s">
        <v>42</v>
      </c>
      <c r="J111" s="3" t="s">
        <v>42</v>
      </c>
      <c r="K111" s="3" t="s">
        <v>42</v>
      </c>
      <c r="L111" s="3" t="s">
        <v>42</v>
      </c>
      <c r="M111" s="3" t="s">
        <v>41</v>
      </c>
      <c r="N111" s="3" t="s">
        <v>42</v>
      </c>
      <c r="O111" s="3" t="s">
        <v>47</v>
      </c>
      <c r="P111" s="3">
        <v>3</v>
      </c>
      <c r="Q111" s="3" t="s">
        <v>43</v>
      </c>
      <c r="R111" s="3" t="s">
        <v>43</v>
      </c>
      <c r="S111" s="3" t="s">
        <v>43</v>
      </c>
      <c r="T111" s="3" t="s">
        <v>42</v>
      </c>
      <c r="U111" s="3" t="s">
        <v>41</v>
      </c>
      <c r="V111" s="3" t="s">
        <v>42</v>
      </c>
      <c r="W111" s="3" t="s">
        <v>42</v>
      </c>
      <c r="X111" s="3">
        <v>3</v>
      </c>
      <c r="Y111" s="3" t="s">
        <v>42</v>
      </c>
      <c r="Z111" s="3" t="s">
        <v>42</v>
      </c>
      <c r="AA111" s="3" t="s">
        <v>42</v>
      </c>
      <c r="AB111" s="3" t="s">
        <v>42</v>
      </c>
      <c r="AC111" s="3" t="s">
        <v>43</v>
      </c>
      <c r="AD111" s="3" t="s">
        <v>42</v>
      </c>
      <c r="AE111" s="3" t="s">
        <v>42</v>
      </c>
      <c r="AF111" s="3" t="s">
        <v>42</v>
      </c>
      <c r="AG111" s="3">
        <v>3</v>
      </c>
      <c r="AH111" s="3" t="s">
        <v>42</v>
      </c>
      <c r="AI111" s="3" t="s">
        <v>42</v>
      </c>
      <c r="AJ111" s="3" t="s">
        <v>42</v>
      </c>
      <c r="AK111" s="3" t="s">
        <v>42</v>
      </c>
      <c r="AL111" s="3" t="s">
        <v>42</v>
      </c>
      <c r="AM111" s="3" t="s">
        <v>42</v>
      </c>
    </row>
    <row r="112" spans="1:39" x14ac:dyDescent="0.25">
      <c r="A112">
        <v>111</v>
      </c>
      <c r="B112" s="1">
        <v>45185.686990740738</v>
      </c>
      <c r="C112" s="1">
        <v>45185.690659722219</v>
      </c>
      <c r="D112" s="3" t="s">
        <v>163</v>
      </c>
      <c r="E112" s="3" t="s">
        <v>164</v>
      </c>
      <c r="F112" s="3"/>
      <c r="G112" s="3">
        <v>3</v>
      </c>
      <c r="H112" s="3">
        <v>3</v>
      </c>
      <c r="I112" s="3" t="s">
        <v>42</v>
      </c>
      <c r="J112" s="3" t="s">
        <v>42</v>
      </c>
      <c r="K112" s="3" t="s">
        <v>42</v>
      </c>
      <c r="L112" s="3" t="s">
        <v>42</v>
      </c>
      <c r="M112" s="3" t="s">
        <v>43</v>
      </c>
      <c r="N112" s="3" t="s">
        <v>42</v>
      </c>
      <c r="O112" s="3" t="s">
        <v>47</v>
      </c>
      <c r="P112" s="3">
        <v>3</v>
      </c>
      <c r="Q112" s="3" t="s">
        <v>42</v>
      </c>
      <c r="R112" s="3" t="s">
        <v>42</v>
      </c>
      <c r="S112" s="3" t="s">
        <v>42</v>
      </c>
      <c r="T112" s="3" t="s">
        <v>42</v>
      </c>
      <c r="U112" s="3" t="s">
        <v>42</v>
      </c>
      <c r="V112" s="3" t="s">
        <v>42</v>
      </c>
      <c r="W112" s="3" t="s">
        <v>42</v>
      </c>
      <c r="X112" s="3">
        <v>4</v>
      </c>
      <c r="Y112" s="3" t="s">
        <v>43</v>
      </c>
      <c r="Z112" s="3" t="s">
        <v>43</v>
      </c>
      <c r="AA112" s="3" t="s">
        <v>42</v>
      </c>
      <c r="AB112" s="3" t="s">
        <v>42</v>
      </c>
      <c r="AC112" s="3" t="s">
        <v>42</v>
      </c>
      <c r="AD112" s="3" t="s">
        <v>42</v>
      </c>
      <c r="AE112" s="3" t="s">
        <v>42</v>
      </c>
      <c r="AF112" s="3" t="s">
        <v>42</v>
      </c>
      <c r="AG112" s="3">
        <v>3</v>
      </c>
      <c r="AH112" s="3" t="s">
        <v>42</v>
      </c>
      <c r="AI112" s="3" t="s">
        <v>42</v>
      </c>
      <c r="AJ112" s="3" t="s">
        <v>41</v>
      </c>
      <c r="AK112" s="3" t="s">
        <v>42</v>
      </c>
      <c r="AL112" s="3" t="s">
        <v>42</v>
      </c>
      <c r="AM112" s="3" t="s">
        <v>42</v>
      </c>
    </row>
    <row r="113" spans="1:39" x14ac:dyDescent="0.25">
      <c r="A113">
        <v>112</v>
      </c>
      <c r="B113" s="1">
        <v>45185.69</v>
      </c>
      <c r="C113" s="1">
        <v>45185.69121527778</v>
      </c>
      <c r="D113" s="3" t="s">
        <v>165</v>
      </c>
      <c r="E113" s="3" t="s">
        <v>166</v>
      </c>
      <c r="F113" s="3"/>
      <c r="G113" s="3">
        <v>4</v>
      </c>
      <c r="H113" s="3">
        <v>4</v>
      </c>
      <c r="I113" s="3" t="s">
        <v>43</v>
      </c>
      <c r="J113" s="3" t="s">
        <v>43</v>
      </c>
      <c r="K113" s="3" t="s">
        <v>43</v>
      </c>
      <c r="L113" s="3" t="s">
        <v>43</v>
      </c>
      <c r="M113" s="3" t="s">
        <v>43</v>
      </c>
      <c r="N113" s="3" t="s">
        <v>43</v>
      </c>
      <c r="O113" s="3" t="s">
        <v>47</v>
      </c>
      <c r="P113" s="3">
        <v>4</v>
      </c>
      <c r="Q113" s="3" t="s">
        <v>43</v>
      </c>
      <c r="R113" s="3" t="s">
        <v>43</v>
      </c>
      <c r="S113" s="3" t="s">
        <v>43</v>
      </c>
      <c r="T113" s="3" t="s">
        <v>43</v>
      </c>
      <c r="U113" s="3" t="s">
        <v>43</v>
      </c>
      <c r="V113" s="3" t="s">
        <v>43</v>
      </c>
      <c r="W113" s="3" t="s">
        <v>43</v>
      </c>
      <c r="X113" s="3">
        <v>4</v>
      </c>
      <c r="Y113" s="3" t="s">
        <v>43</v>
      </c>
      <c r="Z113" s="3" t="s">
        <v>43</v>
      </c>
      <c r="AA113" s="3" t="s">
        <v>43</v>
      </c>
      <c r="AB113" s="3" t="s">
        <v>43</v>
      </c>
      <c r="AC113" s="3" t="s">
        <v>43</v>
      </c>
      <c r="AD113" s="3" t="s">
        <v>43</v>
      </c>
      <c r="AE113" s="3" t="s">
        <v>43</v>
      </c>
      <c r="AF113" s="3" t="s">
        <v>43</v>
      </c>
      <c r="AG113" s="3">
        <v>4</v>
      </c>
      <c r="AH113" s="3" t="s">
        <v>43</v>
      </c>
      <c r="AI113" s="3" t="s">
        <v>43</v>
      </c>
      <c r="AJ113" s="3" t="s">
        <v>43</v>
      </c>
      <c r="AK113" s="3" t="s">
        <v>43</v>
      </c>
      <c r="AL113" s="3" t="s">
        <v>43</v>
      </c>
      <c r="AM113" s="3" t="s">
        <v>43</v>
      </c>
    </row>
    <row r="114" spans="1:39" x14ac:dyDescent="0.25">
      <c r="A114">
        <v>113</v>
      </c>
      <c r="B114" s="1">
        <v>45185.690509259257</v>
      </c>
      <c r="C114" s="1">
        <v>45185.692199074074</v>
      </c>
      <c r="D114" s="3" t="s">
        <v>167</v>
      </c>
      <c r="E114" s="3" t="s">
        <v>168</v>
      </c>
      <c r="F114" s="3"/>
      <c r="G114" s="3">
        <v>3</v>
      </c>
      <c r="H114" s="3">
        <v>3</v>
      </c>
      <c r="I114" s="3" t="s">
        <v>42</v>
      </c>
      <c r="J114" s="3" t="s">
        <v>43</v>
      </c>
      <c r="K114" s="3" t="s">
        <v>42</v>
      </c>
      <c r="L114" s="3" t="s">
        <v>41</v>
      </c>
      <c r="M114" s="3" t="s">
        <v>43</v>
      </c>
      <c r="N114" s="3" t="s">
        <v>42</v>
      </c>
      <c r="O114" s="3" t="s">
        <v>47</v>
      </c>
      <c r="P114" s="3">
        <v>3</v>
      </c>
      <c r="Q114" s="3" t="s">
        <v>42</v>
      </c>
      <c r="R114" s="3" t="s">
        <v>43</v>
      </c>
      <c r="S114" s="3" t="s">
        <v>43</v>
      </c>
      <c r="T114" s="3" t="s">
        <v>41</v>
      </c>
      <c r="U114" s="3" t="s">
        <v>42</v>
      </c>
      <c r="V114" s="3" t="s">
        <v>43</v>
      </c>
      <c r="W114" s="3" t="s">
        <v>43</v>
      </c>
      <c r="X114" s="3">
        <v>3</v>
      </c>
      <c r="Y114" s="3" t="s">
        <v>43</v>
      </c>
      <c r="Z114" s="3" t="s">
        <v>43</v>
      </c>
      <c r="AA114" s="3" t="s">
        <v>42</v>
      </c>
      <c r="AB114" s="3" t="s">
        <v>43</v>
      </c>
      <c r="AC114" s="3" t="s">
        <v>42</v>
      </c>
      <c r="AD114" s="3" t="s">
        <v>42</v>
      </c>
      <c r="AE114" s="3" t="s">
        <v>42</v>
      </c>
      <c r="AF114" s="3" t="s">
        <v>42</v>
      </c>
      <c r="AG114" s="3">
        <v>3</v>
      </c>
      <c r="AH114" s="3" t="s">
        <v>42</v>
      </c>
      <c r="AI114" s="3" t="s">
        <v>42</v>
      </c>
      <c r="AJ114" s="3" t="s">
        <v>42</v>
      </c>
      <c r="AK114" s="3" t="s">
        <v>42</v>
      </c>
      <c r="AL114" s="3" t="s">
        <v>41</v>
      </c>
      <c r="AM114" s="3" t="s">
        <v>42</v>
      </c>
    </row>
    <row r="115" spans="1:39" x14ac:dyDescent="0.25">
      <c r="A115">
        <v>114</v>
      </c>
      <c r="B115" s="1">
        <v>45185.692673611113</v>
      </c>
      <c r="C115" s="1">
        <v>45185.694687499999</v>
      </c>
      <c r="D115" s="3" t="s">
        <v>169</v>
      </c>
      <c r="E115" s="3" t="s">
        <v>170</v>
      </c>
      <c r="F115" s="3"/>
      <c r="G115" s="3">
        <v>4</v>
      </c>
      <c r="H115" s="3">
        <v>3</v>
      </c>
      <c r="I115" s="3" t="s">
        <v>42</v>
      </c>
      <c r="J115" s="3" t="s">
        <v>42</v>
      </c>
      <c r="K115" s="3" t="s">
        <v>42</v>
      </c>
      <c r="L115" s="3" t="s">
        <v>42</v>
      </c>
      <c r="M115" s="3" t="s">
        <v>43</v>
      </c>
      <c r="N115" s="3" t="s">
        <v>42</v>
      </c>
      <c r="O115" s="3" t="s">
        <v>47</v>
      </c>
      <c r="P115" s="3">
        <v>3</v>
      </c>
      <c r="Q115" s="3" t="s">
        <v>43</v>
      </c>
      <c r="R115" s="3" t="s">
        <v>42</v>
      </c>
      <c r="S115" s="3" t="s">
        <v>41</v>
      </c>
      <c r="T115" s="3" t="s">
        <v>41</v>
      </c>
      <c r="U115" s="3" t="s">
        <v>41</v>
      </c>
      <c r="V115" s="3" t="s">
        <v>41</v>
      </c>
      <c r="W115" s="3" t="s">
        <v>42</v>
      </c>
      <c r="X115" s="3">
        <v>4</v>
      </c>
      <c r="Y115" s="3" t="s">
        <v>43</v>
      </c>
      <c r="Z115" s="3" t="s">
        <v>43</v>
      </c>
      <c r="AA115" s="3" t="s">
        <v>43</v>
      </c>
      <c r="AB115" s="3" t="s">
        <v>43</v>
      </c>
      <c r="AC115" s="3" t="s">
        <v>43</v>
      </c>
      <c r="AD115" s="3" t="s">
        <v>43</v>
      </c>
      <c r="AE115" s="3" t="s">
        <v>43</v>
      </c>
      <c r="AF115" s="3" t="s">
        <v>43</v>
      </c>
      <c r="AG115" s="3">
        <v>4</v>
      </c>
      <c r="AH115" s="3" t="s">
        <v>43</v>
      </c>
      <c r="AI115" s="3" t="s">
        <v>43</v>
      </c>
      <c r="AJ115" s="3" t="s">
        <v>43</v>
      </c>
      <c r="AK115" s="3" t="s">
        <v>41</v>
      </c>
      <c r="AL115" s="3" t="s">
        <v>43</v>
      </c>
      <c r="AM115" s="3" t="s">
        <v>43</v>
      </c>
    </row>
    <row r="116" spans="1:39" x14ac:dyDescent="0.25">
      <c r="A116">
        <v>115</v>
      </c>
      <c r="B116" s="1">
        <v>45185.698553240742</v>
      </c>
      <c r="C116" s="1">
        <v>45185.699606481481</v>
      </c>
      <c r="D116" s="3" t="s">
        <v>171</v>
      </c>
      <c r="E116" s="3" t="s">
        <v>172</v>
      </c>
      <c r="F116" s="3"/>
      <c r="G116" s="3">
        <v>4</v>
      </c>
      <c r="H116" s="3">
        <v>4</v>
      </c>
      <c r="I116" s="3" t="s">
        <v>43</v>
      </c>
      <c r="J116" s="3" t="s">
        <v>43</v>
      </c>
      <c r="K116" s="3" t="s">
        <v>43</v>
      </c>
      <c r="L116" s="3" t="s">
        <v>43</v>
      </c>
      <c r="M116" s="3" t="s">
        <v>43</v>
      </c>
      <c r="N116" s="3" t="s">
        <v>43</v>
      </c>
      <c r="O116" s="3" t="s">
        <v>47</v>
      </c>
      <c r="P116" s="3">
        <v>4</v>
      </c>
      <c r="Q116" s="3" t="s">
        <v>43</v>
      </c>
      <c r="R116" s="3" t="s">
        <v>43</v>
      </c>
      <c r="S116" s="3" t="s">
        <v>43</v>
      </c>
      <c r="T116" s="3" t="s">
        <v>43</v>
      </c>
      <c r="U116" s="3" t="s">
        <v>43</v>
      </c>
      <c r="V116" s="3" t="s">
        <v>43</v>
      </c>
      <c r="W116" s="3" t="s">
        <v>43</v>
      </c>
      <c r="X116" s="3">
        <v>4</v>
      </c>
      <c r="Y116" s="3" t="s">
        <v>43</v>
      </c>
      <c r="Z116" s="3" t="s">
        <v>43</v>
      </c>
      <c r="AA116" s="3" t="s">
        <v>43</v>
      </c>
      <c r="AB116" s="3" t="s">
        <v>43</v>
      </c>
      <c r="AC116" s="3" t="s">
        <v>43</v>
      </c>
      <c r="AD116" s="3" t="s">
        <v>43</v>
      </c>
      <c r="AE116" s="3" t="s">
        <v>43</v>
      </c>
      <c r="AF116" s="3" t="s">
        <v>43</v>
      </c>
      <c r="AG116" s="3">
        <v>4</v>
      </c>
      <c r="AH116" s="3" t="s">
        <v>43</v>
      </c>
      <c r="AI116" s="3" t="s">
        <v>43</v>
      </c>
      <c r="AJ116" s="3" t="s">
        <v>43</v>
      </c>
      <c r="AK116" s="3" t="s">
        <v>43</v>
      </c>
      <c r="AL116" s="3" t="s">
        <v>43</v>
      </c>
      <c r="AM116" s="3" t="s">
        <v>43</v>
      </c>
    </row>
    <row r="117" spans="1:39" x14ac:dyDescent="0.25">
      <c r="A117">
        <v>116</v>
      </c>
      <c r="B117" s="1">
        <v>45185.701284722221</v>
      </c>
      <c r="C117" s="1">
        <v>45185.7028587963</v>
      </c>
      <c r="D117" s="3" t="s">
        <v>173</v>
      </c>
      <c r="E117" s="3" t="s">
        <v>174</v>
      </c>
      <c r="F117" s="3"/>
      <c r="G117" s="3">
        <v>3</v>
      </c>
      <c r="H117" s="3">
        <v>3</v>
      </c>
      <c r="I117" s="3" t="s">
        <v>42</v>
      </c>
      <c r="J117" s="3" t="s">
        <v>42</v>
      </c>
      <c r="K117" s="3" t="s">
        <v>42</v>
      </c>
      <c r="L117" s="3" t="s">
        <v>42</v>
      </c>
      <c r="M117" s="3" t="s">
        <v>42</v>
      </c>
      <c r="N117" s="3" t="s">
        <v>42</v>
      </c>
      <c r="O117" s="3" t="s">
        <v>45</v>
      </c>
      <c r="P117" s="3">
        <v>3</v>
      </c>
      <c r="Q117" s="3" t="s">
        <v>42</v>
      </c>
      <c r="R117" s="3" t="s">
        <v>42</v>
      </c>
      <c r="S117" s="3" t="s">
        <v>42</v>
      </c>
      <c r="T117" s="3" t="s">
        <v>42</v>
      </c>
      <c r="U117" s="3" t="s">
        <v>42</v>
      </c>
      <c r="V117" s="3" t="s">
        <v>42</v>
      </c>
      <c r="W117" s="3" t="s">
        <v>42</v>
      </c>
      <c r="X117" s="3">
        <v>3</v>
      </c>
      <c r="Y117" s="3" t="s">
        <v>42</v>
      </c>
      <c r="Z117" s="3" t="s">
        <v>42</v>
      </c>
      <c r="AA117" s="3" t="s">
        <v>42</v>
      </c>
      <c r="AB117" s="3" t="s">
        <v>42</v>
      </c>
      <c r="AC117" s="3" t="s">
        <v>42</v>
      </c>
      <c r="AD117" s="3" t="s">
        <v>42</v>
      </c>
      <c r="AE117" s="3" t="s">
        <v>42</v>
      </c>
      <c r="AF117" s="3" t="s">
        <v>42</v>
      </c>
      <c r="AG117" s="3">
        <v>3</v>
      </c>
      <c r="AH117" s="3" t="s">
        <v>42</v>
      </c>
      <c r="AI117" s="3" t="s">
        <v>42</v>
      </c>
      <c r="AJ117" s="3" t="s">
        <v>42</v>
      </c>
      <c r="AK117" s="3" t="s">
        <v>42</v>
      </c>
      <c r="AL117" s="3" t="s">
        <v>42</v>
      </c>
      <c r="AM117" s="3" t="s">
        <v>42</v>
      </c>
    </row>
    <row r="118" spans="1:39" x14ac:dyDescent="0.25">
      <c r="A118">
        <v>117</v>
      </c>
      <c r="B118" s="1">
        <v>45185.702511574076</v>
      </c>
      <c r="C118" s="1">
        <v>45185.704293981478</v>
      </c>
      <c r="D118" s="3" t="s">
        <v>175</v>
      </c>
      <c r="E118" s="3" t="s">
        <v>176</v>
      </c>
      <c r="F118" s="3"/>
      <c r="G118" s="3">
        <v>2</v>
      </c>
      <c r="H118" s="3">
        <v>2</v>
      </c>
      <c r="I118" s="3" t="s">
        <v>41</v>
      </c>
      <c r="J118" s="3" t="s">
        <v>42</v>
      </c>
      <c r="K118" s="3" t="s">
        <v>41</v>
      </c>
      <c r="L118" s="3" t="s">
        <v>42</v>
      </c>
      <c r="M118" s="3" t="s">
        <v>42</v>
      </c>
      <c r="N118" s="3" t="s">
        <v>42</v>
      </c>
      <c r="O118" s="3" t="s">
        <v>46</v>
      </c>
      <c r="P118" s="3">
        <v>3</v>
      </c>
      <c r="Q118" s="3" t="s">
        <v>42</v>
      </c>
      <c r="R118" s="3" t="s">
        <v>42</v>
      </c>
      <c r="S118" s="3" t="s">
        <v>42</v>
      </c>
      <c r="T118" s="3" t="s">
        <v>42</v>
      </c>
      <c r="U118" s="3" t="s">
        <v>42</v>
      </c>
      <c r="V118" s="3" t="s">
        <v>42</v>
      </c>
      <c r="W118" s="3" t="s">
        <v>42</v>
      </c>
      <c r="X118" s="3">
        <v>3</v>
      </c>
      <c r="Y118" s="3" t="s">
        <v>42</v>
      </c>
      <c r="Z118" s="3" t="s">
        <v>42</v>
      </c>
      <c r="AA118" s="3" t="s">
        <v>42</v>
      </c>
      <c r="AB118" s="3" t="s">
        <v>42</v>
      </c>
      <c r="AC118" s="3" t="s">
        <v>42</v>
      </c>
      <c r="AD118" s="3" t="s">
        <v>42</v>
      </c>
      <c r="AE118" s="3" t="s">
        <v>42</v>
      </c>
      <c r="AF118" s="3" t="s">
        <v>42</v>
      </c>
      <c r="AG118" s="3">
        <v>2</v>
      </c>
      <c r="AH118" s="3" t="s">
        <v>42</v>
      </c>
      <c r="AI118" s="3" t="s">
        <v>41</v>
      </c>
      <c r="AJ118" s="3" t="s">
        <v>42</v>
      </c>
      <c r="AK118" s="3" t="s">
        <v>42</v>
      </c>
      <c r="AL118" s="3" t="s">
        <v>42</v>
      </c>
      <c r="AM118" s="3" t="s">
        <v>42</v>
      </c>
    </row>
    <row r="119" spans="1:39" x14ac:dyDescent="0.25">
      <c r="A119">
        <v>118</v>
      </c>
      <c r="B119" s="1">
        <v>45185.696828703702</v>
      </c>
      <c r="C119" s="1">
        <v>45185.70484953704</v>
      </c>
      <c r="D119" s="3" t="s">
        <v>177</v>
      </c>
      <c r="E119" s="3" t="s">
        <v>178</v>
      </c>
      <c r="F119" s="3"/>
      <c r="G119" s="3">
        <v>4</v>
      </c>
      <c r="H119" s="3">
        <v>4</v>
      </c>
      <c r="I119" s="3" t="s">
        <v>43</v>
      </c>
      <c r="J119" s="3" t="s">
        <v>43</v>
      </c>
      <c r="K119" s="3" t="s">
        <v>43</v>
      </c>
      <c r="L119" s="3" t="s">
        <v>43</v>
      </c>
      <c r="M119" s="3" t="s">
        <v>43</v>
      </c>
      <c r="N119" s="3" t="s">
        <v>43</v>
      </c>
      <c r="O119" s="3" t="s">
        <v>47</v>
      </c>
      <c r="P119" s="3">
        <v>2</v>
      </c>
      <c r="Q119" s="3" t="s">
        <v>43</v>
      </c>
      <c r="R119" s="3" t="s">
        <v>43</v>
      </c>
      <c r="S119" s="3" t="s">
        <v>43</v>
      </c>
      <c r="T119" s="3" t="s">
        <v>43</v>
      </c>
      <c r="U119" s="3" t="s">
        <v>41</v>
      </c>
      <c r="V119" s="3" t="s">
        <v>43</v>
      </c>
      <c r="W119" s="3" t="s">
        <v>43</v>
      </c>
      <c r="X119" s="3">
        <v>1</v>
      </c>
      <c r="Y119" s="3" t="s">
        <v>42</v>
      </c>
      <c r="Z119" s="3" t="s">
        <v>40</v>
      </c>
      <c r="AA119" s="3" t="s">
        <v>43</v>
      </c>
      <c r="AB119" s="3" t="s">
        <v>43</v>
      </c>
      <c r="AC119" s="3" t="s">
        <v>43</v>
      </c>
      <c r="AD119" s="3" t="s">
        <v>43</v>
      </c>
      <c r="AE119" s="3" t="s">
        <v>43</v>
      </c>
      <c r="AF119" s="3" t="s">
        <v>43</v>
      </c>
      <c r="AG119" s="3">
        <v>3</v>
      </c>
      <c r="AH119" s="3" t="s">
        <v>42</v>
      </c>
      <c r="AI119" s="3" t="s">
        <v>42</v>
      </c>
      <c r="AJ119" s="3" t="s">
        <v>42</v>
      </c>
      <c r="AK119" s="3" t="s">
        <v>42</v>
      </c>
      <c r="AL119" s="3" t="s">
        <v>42</v>
      </c>
      <c r="AM119" s="3" t="s">
        <v>42</v>
      </c>
    </row>
    <row r="120" spans="1:39" x14ac:dyDescent="0.25">
      <c r="A120">
        <v>119</v>
      </c>
      <c r="B120" s="1">
        <v>45185.704062500001</v>
      </c>
      <c r="C120" s="1">
        <v>45185.705347222225</v>
      </c>
      <c r="D120" s="3" t="s">
        <v>179</v>
      </c>
      <c r="E120" s="3" t="s">
        <v>180</v>
      </c>
      <c r="F120" s="3"/>
      <c r="G120" s="3">
        <v>4</v>
      </c>
      <c r="H120" s="3">
        <v>4</v>
      </c>
      <c r="I120" s="3" t="s">
        <v>43</v>
      </c>
      <c r="J120" s="3" t="s">
        <v>43</v>
      </c>
      <c r="K120" s="3" t="s">
        <v>43</v>
      </c>
      <c r="L120" s="3" t="s">
        <v>43</v>
      </c>
      <c r="M120" s="3" t="s">
        <v>43</v>
      </c>
      <c r="N120" s="3" t="s">
        <v>43</v>
      </c>
      <c r="O120" s="3" t="s">
        <v>45</v>
      </c>
      <c r="P120" s="3">
        <v>4</v>
      </c>
      <c r="Q120" s="3" t="s">
        <v>43</v>
      </c>
      <c r="R120" s="3" t="s">
        <v>43</v>
      </c>
      <c r="S120" s="3" t="s">
        <v>43</v>
      </c>
      <c r="T120" s="3" t="s">
        <v>43</v>
      </c>
      <c r="U120" s="3" t="s">
        <v>43</v>
      </c>
      <c r="V120" s="3" t="s">
        <v>43</v>
      </c>
      <c r="W120" s="3" t="s">
        <v>43</v>
      </c>
      <c r="X120" s="3">
        <v>4</v>
      </c>
      <c r="Y120" s="3" t="s">
        <v>43</v>
      </c>
      <c r="Z120" s="3" t="s">
        <v>43</v>
      </c>
      <c r="AA120" s="3" t="s">
        <v>43</v>
      </c>
      <c r="AB120" s="3" t="s">
        <v>43</v>
      </c>
      <c r="AC120" s="3" t="s">
        <v>43</v>
      </c>
      <c r="AD120" s="3" t="s">
        <v>43</v>
      </c>
      <c r="AE120" s="3" t="s">
        <v>43</v>
      </c>
      <c r="AF120" s="3" t="s">
        <v>43</v>
      </c>
      <c r="AG120" s="3">
        <v>4</v>
      </c>
      <c r="AH120" s="3" t="s">
        <v>43</v>
      </c>
      <c r="AI120" s="3" t="s">
        <v>43</v>
      </c>
      <c r="AJ120" s="3" t="s">
        <v>43</v>
      </c>
      <c r="AK120" s="3" t="s">
        <v>43</v>
      </c>
      <c r="AL120" s="3" t="s">
        <v>43</v>
      </c>
      <c r="AM120" s="3" t="s">
        <v>43</v>
      </c>
    </row>
    <row r="121" spans="1:39" x14ac:dyDescent="0.25">
      <c r="A121">
        <v>120</v>
      </c>
      <c r="B121" s="1">
        <v>45185.694918981484</v>
      </c>
      <c r="C121" s="1">
        <v>45185.705416666664</v>
      </c>
      <c r="D121" s="3" t="s">
        <v>181</v>
      </c>
      <c r="E121" s="3" t="s">
        <v>182</v>
      </c>
      <c r="F121" s="3"/>
      <c r="G121" s="3">
        <v>3</v>
      </c>
      <c r="H121" s="3">
        <v>3</v>
      </c>
      <c r="I121" s="3" t="s">
        <v>42</v>
      </c>
      <c r="J121" s="3" t="s">
        <v>42</v>
      </c>
      <c r="K121" s="3" t="s">
        <v>42</v>
      </c>
      <c r="L121" s="3" t="s">
        <v>42</v>
      </c>
      <c r="M121" s="3" t="s">
        <v>42</v>
      </c>
      <c r="N121" s="3" t="s">
        <v>42</v>
      </c>
      <c r="O121" s="3" t="s">
        <v>47</v>
      </c>
      <c r="P121" s="3">
        <v>3</v>
      </c>
      <c r="Q121" s="3" t="s">
        <v>42</v>
      </c>
      <c r="R121" s="3" t="s">
        <v>42</v>
      </c>
      <c r="S121" s="3" t="s">
        <v>42</v>
      </c>
      <c r="T121" s="3" t="s">
        <v>42</v>
      </c>
      <c r="U121" s="3" t="s">
        <v>42</v>
      </c>
      <c r="V121" s="3" t="s">
        <v>42</v>
      </c>
      <c r="W121" s="3" t="s">
        <v>42</v>
      </c>
      <c r="X121" s="3">
        <v>3</v>
      </c>
      <c r="Y121" s="3" t="s">
        <v>42</v>
      </c>
      <c r="Z121" s="3" t="s">
        <v>42</v>
      </c>
      <c r="AA121" s="3" t="s">
        <v>42</v>
      </c>
      <c r="AB121" s="3" t="s">
        <v>42</v>
      </c>
      <c r="AC121" s="3" t="s">
        <v>42</v>
      </c>
      <c r="AD121" s="3" t="s">
        <v>42</v>
      </c>
      <c r="AE121" s="3" t="s">
        <v>42</v>
      </c>
      <c r="AF121" s="3" t="s">
        <v>42</v>
      </c>
      <c r="AG121" s="3">
        <v>3</v>
      </c>
      <c r="AH121" s="3" t="s">
        <v>42</v>
      </c>
      <c r="AI121" s="3" t="s">
        <v>42</v>
      </c>
      <c r="AJ121" s="3" t="s">
        <v>42</v>
      </c>
      <c r="AK121" s="3" t="s">
        <v>42</v>
      </c>
      <c r="AL121" s="3" t="s">
        <v>42</v>
      </c>
      <c r="AM121" s="3" t="s">
        <v>42</v>
      </c>
    </row>
    <row r="122" spans="1:39" x14ac:dyDescent="0.25">
      <c r="A122">
        <v>121</v>
      </c>
      <c r="B122" s="1">
        <v>45185.708865740744</v>
      </c>
      <c r="C122" s="1">
        <v>45185.710185185184</v>
      </c>
      <c r="D122" s="3" t="s">
        <v>183</v>
      </c>
      <c r="E122" s="3" t="s">
        <v>184</v>
      </c>
      <c r="F122" s="3"/>
      <c r="G122" s="3">
        <v>2</v>
      </c>
      <c r="H122" s="3">
        <v>2</v>
      </c>
      <c r="I122" s="3" t="s">
        <v>41</v>
      </c>
      <c r="J122" s="3" t="s">
        <v>41</v>
      </c>
      <c r="K122" s="3" t="s">
        <v>41</v>
      </c>
      <c r="L122" s="3" t="s">
        <v>41</v>
      </c>
      <c r="M122" s="3" t="s">
        <v>41</v>
      </c>
      <c r="N122" s="3" t="s">
        <v>41</v>
      </c>
      <c r="O122" s="3" t="s">
        <v>47</v>
      </c>
      <c r="P122" s="3">
        <v>2</v>
      </c>
      <c r="Q122" s="3" t="s">
        <v>42</v>
      </c>
      <c r="R122" s="3" t="s">
        <v>41</v>
      </c>
      <c r="S122" s="3" t="s">
        <v>40</v>
      </c>
      <c r="T122" s="3" t="s">
        <v>41</v>
      </c>
      <c r="U122" s="3" t="s">
        <v>41</v>
      </c>
      <c r="V122" s="3" t="s">
        <v>41</v>
      </c>
      <c r="W122" s="3" t="s">
        <v>41</v>
      </c>
      <c r="X122" s="3">
        <v>2</v>
      </c>
      <c r="Y122" s="3" t="s">
        <v>40</v>
      </c>
      <c r="Z122" s="3" t="s">
        <v>40</v>
      </c>
      <c r="AA122" s="3" t="s">
        <v>41</v>
      </c>
      <c r="AB122" s="3" t="s">
        <v>41</v>
      </c>
      <c r="AC122" s="3" t="s">
        <v>42</v>
      </c>
      <c r="AD122" s="3" t="s">
        <v>41</v>
      </c>
      <c r="AE122" s="3" t="s">
        <v>41</v>
      </c>
      <c r="AF122" s="3" t="s">
        <v>41</v>
      </c>
      <c r="AG122" s="3">
        <v>2</v>
      </c>
      <c r="AH122" s="3" t="s">
        <v>42</v>
      </c>
      <c r="AI122" s="3" t="s">
        <v>42</v>
      </c>
      <c r="AJ122" s="3" t="s">
        <v>41</v>
      </c>
      <c r="AK122" s="3" t="s">
        <v>41</v>
      </c>
      <c r="AL122" s="3" t="s">
        <v>42</v>
      </c>
      <c r="AM122" s="3" t="s">
        <v>41</v>
      </c>
    </row>
    <row r="123" spans="1:39" x14ac:dyDescent="0.25">
      <c r="A123">
        <v>122</v>
      </c>
      <c r="B123" s="1">
        <v>45185.712037037039</v>
      </c>
      <c r="C123" s="1">
        <v>45185.713287037041</v>
      </c>
      <c r="D123" s="3" t="s">
        <v>185</v>
      </c>
      <c r="E123" s="3" t="s">
        <v>186</v>
      </c>
      <c r="F123" s="3"/>
      <c r="G123" s="3">
        <v>4</v>
      </c>
      <c r="H123" s="3">
        <v>4</v>
      </c>
      <c r="I123" s="3" t="s">
        <v>43</v>
      </c>
      <c r="J123" s="3" t="s">
        <v>43</v>
      </c>
      <c r="K123" s="3" t="s">
        <v>43</v>
      </c>
      <c r="L123" s="3" t="s">
        <v>43</v>
      </c>
      <c r="M123" s="3" t="s">
        <v>43</v>
      </c>
      <c r="N123" s="3" t="s">
        <v>43</v>
      </c>
      <c r="O123" s="3" t="s">
        <v>45</v>
      </c>
      <c r="P123" s="3">
        <v>4</v>
      </c>
      <c r="Q123" s="3" t="s">
        <v>43</v>
      </c>
      <c r="R123" s="3" t="s">
        <v>43</v>
      </c>
      <c r="S123" s="3" t="s">
        <v>43</v>
      </c>
      <c r="T123" s="3" t="s">
        <v>43</v>
      </c>
      <c r="U123" s="3" t="s">
        <v>43</v>
      </c>
      <c r="V123" s="3" t="s">
        <v>43</v>
      </c>
      <c r="W123" s="3" t="s">
        <v>43</v>
      </c>
      <c r="X123" s="3">
        <v>4</v>
      </c>
      <c r="Y123" s="3" t="s">
        <v>43</v>
      </c>
      <c r="Z123" s="3" t="s">
        <v>43</v>
      </c>
      <c r="AA123" s="3" t="s">
        <v>43</v>
      </c>
      <c r="AB123" s="3" t="s">
        <v>43</v>
      </c>
      <c r="AC123" s="3" t="s">
        <v>43</v>
      </c>
      <c r="AD123" s="3" t="s">
        <v>43</v>
      </c>
      <c r="AE123" s="3" t="s">
        <v>43</v>
      </c>
      <c r="AF123" s="3" t="s">
        <v>43</v>
      </c>
      <c r="AG123" s="3">
        <v>4</v>
      </c>
      <c r="AH123" s="3" t="s">
        <v>43</v>
      </c>
      <c r="AI123" s="3" t="s">
        <v>43</v>
      </c>
      <c r="AJ123" s="3" t="s">
        <v>43</v>
      </c>
      <c r="AK123" s="3" t="s">
        <v>43</v>
      </c>
      <c r="AL123" s="3" t="s">
        <v>43</v>
      </c>
      <c r="AM123" s="3" t="s">
        <v>43</v>
      </c>
    </row>
    <row r="124" spans="1:39" x14ac:dyDescent="0.25">
      <c r="A124">
        <v>123</v>
      </c>
      <c r="B124" s="1">
        <v>45185.71365740741</v>
      </c>
      <c r="C124" s="1">
        <v>45185.715532407405</v>
      </c>
      <c r="D124" s="3" t="s">
        <v>187</v>
      </c>
      <c r="E124" s="3" t="s">
        <v>188</v>
      </c>
      <c r="F124" s="3"/>
      <c r="G124" s="3">
        <v>2</v>
      </c>
      <c r="H124" s="3">
        <v>2</v>
      </c>
      <c r="I124" s="3" t="s">
        <v>42</v>
      </c>
      <c r="J124" s="3" t="s">
        <v>42</v>
      </c>
      <c r="K124" s="3" t="s">
        <v>42</v>
      </c>
      <c r="L124" s="3" t="s">
        <v>42</v>
      </c>
      <c r="M124" s="3" t="s">
        <v>42</v>
      </c>
      <c r="N124" s="3" t="s">
        <v>42</v>
      </c>
      <c r="O124" s="3" t="s">
        <v>47</v>
      </c>
      <c r="P124" s="3">
        <v>3</v>
      </c>
      <c r="Q124" s="3" t="s">
        <v>42</v>
      </c>
      <c r="R124" s="3" t="s">
        <v>42</v>
      </c>
      <c r="S124" s="3" t="s">
        <v>42</v>
      </c>
      <c r="T124" s="3" t="s">
        <v>42</v>
      </c>
      <c r="U124" s="3" t="s">
        <v>42</v>
      </c>
      <c r="V124" s="3" t="s">
        <v>42</v>
      </c>
      <c r="W124" s="3" t="s">
        <v>42</v>
      </c>
      <c r="X124" s="3">
        <v>2</v>
      </c>
      <c r="Y124" s="3" t="s">
        <v>42</v>
      </c>
      <c r="Z124" s="3" t="s">
        <v>42</v>
      </c>
      <c r="AA124" s="3" t="s">
        <v>42</v>
      </c>
      <c r="AB124" s="3" t="s">
        <v>43</v>
      </c>
      <c r="AC124" s="3" t="s">
        <v>43</v>
      </c>
      <c r="AD124" s="3" t="s">
        <v>43</v>
      </c>
      <c r="AE124" s="3" t="s">
        <v>43</v>
      </c>
      <c r="AF124" s="3" t="s">
        <v>43</v>
      </c>
      <c r="AG124" s="3">
        <v>4</v>
      </c>
      <c r="AH124" s="3" t="s">
        <v>43</v>
      </c>
      <c r="AI124" s="3" t="s">
        <v>43</v>
      </c>
      <c r="AJ124" s="3" t="s">
        <v>43</v>
      </c>
      <c r="AK124" s="3" t="s">
        <v>43</v>
      </c>
      <c r="AL124" s="3" t="s">
        <v>43</v>
      </c>
      <c r="AM124" s="3" t="s">
        <v>43</v>
      </c>
    </row>
    <row r="125" spans="1:39" x14ac:dyDescent="0.25">
      <c r="A125">
        <v>124</v>
      </c>
      <c r="B125" s="1">
        <v>45185.718715277777</v>
      </c>
      <c r="C125" s="1">
        <v>45185.721817129626</v>
      </c>
      <c r="D125" s="3" t="s">
        <v>189</v>
      </c>
      <c r="E125" s="3" t="s">
        <v>190</v>
      </c>
      <c r="F125" s="3"/>
      <c r="G125" s="3">
        <v>4</v>
      </c>
      <c r="H125" s="3">
        <v>4</v>
      </c>
      <c r="I125" s="3" t="s">
        <v>43</v>
      </c>
      <c r="J125" s="3" t="s">
        <v>43</v>
      </c>
      <c r="K125" s="3" t="s">
        <v>43</v>
      </c>
      <c r="L125" s="3" t="s">
        <v>42</v>
      </c>
      <c r="M125" s="3" t="s">
        <v>42</v>
      </c>
      <c r="N125" s="3" t="s">
        <v>42</v>
      </c>
      <c r="O125" s="3" t="s">
        <v>47</v>
      </c>
      <c r="P125" s="3">
        <v>3</v>
      </c>
      <c r="Q125" s="3" t="s">
        <v>42</v>
      </c>
      <c r="R125" s="3" t="s">
        <v>42</v>
      </c>
      <c r="S125" s="3" t="s">
        <v>42</v>
      </c>
      <c r="T125" s="3" t="s">
        <v>42</v>
      </c>
      <c r="U125" s="3" t="s">
        <v>42</v>
      </c>
      <c r="V125" s="3" t="s">
        <v>41</v>
      </c>
      <c r="W125" s="3" t="s">
        <v>42</v>
      </c>
      <c r="X125" s="3">
        <v>4</v>
      </c>
      <c r="Y125" s="3" t="s">
        <v>43</v>
      </c>
      <c r="Z125" s="3" t="s">
        <v>43</v>
      </c>
      <c r="AA125" s="3" t="s">
        <v>43</v>
      </c>
      <c r="AB125" s="3" t="s">
        <v>43</v>
      </c>
      <c r="AC125" s="3" t="s">
        <v>42</v>
      </c>
      <c r="AD125" s="3" t="s">
        <v>42</v>
      </c>
      <c r="AE125" s="3" t="s">
        <v>42</v>
      </c>
      <c r="AF125" s="3" t="s">
        <v>42</v>
      </c>
      <c r="AG125" s="3">
        <v>4</v>
      </c>
      <c r="AH125" s="3" t="s">
        <v>43</v>
      </c>
      <c r="AI125" s="3" t="s">
        <v>43</v>
      </c>
      <c r="AJ125" s="3" t="s">
        <v>43</v>
      </c>
      <c r="AK125" s="3" t="s">
        <v>43</v>
      </c>
      <c r="AL125" s="3" t="s">
        <v>43</v>
      </c>
      <c r="AM125" s="3" t="s">
        <v>43</v>
      </c>
    </row>
    <row r="126" spans="1:39" x14ac:dyDescent="0.25">
      <c r="A126">
        <v>125</v>
      </c>
      <c r="B126" s="1">
        <v>45185.732025462959</v>
      </c>
      <c r="C126" s="1">
        <v>45185.736006944448</v>
      </c>
      <c r="D126" s="3" t="s">
        <v>191</v>
      </c>
      <c r="E126" s="3" t="s">
        <v>192</v>
      </c>
      <c r="F126" s="3"/>
      <c r="G126" s="3">
        <v>3</v>
      </c>
      <c r="H126" s="3">
        <v>3</v>
      </c>
      <c r="I126" s="3" t="s">
        <v>42</v>
      </c>
      <c r="J126" s="3" t="s">
        <v>42</v>
      </c>
      <c r="K126" s="3" t="s">
        <v>42</v>
      </c>
      <c r="L126" s="3" t="s">
        <v>42</v>
      </c>
      <c r="M126" s="3" t="s">
        <v>42</v>
      </c>
      <c r="N126" s="3" t="s">
        <v>42</v>
      </c>
      <c r="O126" s="3" t="s">
        <v>47</v>
      </c>
      <c r="P126" s="3">
        <v>3</v>
      </c>
      <c r="Q126" s="3" t="s">
        <v>42</v>
      </c>
      <c r="R126" s="3" t="s">
        <v>42</v>
      </c>
      <c r="S126" s="3" t="s">
        <v>42</v>
      </c>
      <c r="T126" s="3" t="s">
        <v>42</v>
      </c>
      <c r="U126" s="3" t="s">
        <v>42</v>
      </c>
      <c r="V126" s="3" t="s">
        <v>42</v>
      </c>
      <c r="W126" s="3" t="s">
        <v>42</v>
      </c>
      <c r="X126" s="3">
        <v>3</v>
      </c>
      <c r="Y126" s="3" t="s">
        <v>42</v>
      </c>
      <c r="Z126" s="3" t="s">
        <v>42</v>
      </c>
      <c r="AA126" s="3" t="s">
        <v>42</v>
      </c>
      <c r="AB126" s="3" t="s">
        <v>42</v>
      </c>
      <c r="AC126" s="3" t="s">
        <v>42</v>
      </c>
      <c r="AD126" s="3" t="s">
        <v>42</v>
      </c>
      <c r="AE126" s="3" t="s">
        <v>42</v>
      </c>
      <c r="AF126" s="3" t="s">
        <v>42</v>
      </c>
      <c r="AG126" s="3">
        <v>3</v>
      </c>
      <c r="AH126" s="3" t="s">
        <v>42</v>
      </c>
      <c r="AI126" s="3" t="s">
        <v>42</v>
      </c>
      <c r="AJ126" s="3" t="s">
        <v>42</v>
      </c>
      <c r="AK126" s="3" t="s">
        <v>42</v>
      </c>
      <c r="AL126" s="3" t="s">
        <v>42</v>
      </c>
      <c r="AM126" s="3" t="s">
        <v>42</v>
      </c>
    </row>
    <row r="127" spans="1:39" x14ac:dyDescent="0.25">
      <c r="A127">
        <v>126</v>
      </c>
      <c r="B127" s="1">
        <v>45185.740266203706</v>
      </c>
      <c r="C127" s="1">
        <v>45185.74150462963</v>
      </c>
      <c r="D127" s="3" t="s">
        <v>193</v>
      </c>
      <c r="E127" s="3" t="s">
        <v>194</v>
      </c>
      <c r="F127" s="3"/>
      <c r="G127" s="3">
        <v>4</v>
      </c>
      <c r="H127" s="3">
        <v>4</v>
      </c>
      <c r="I127" s="3" t="s">
        <v>43</v>
      </c>
      <c r="J127" s="3" t="s">
        <v>43</v>
      </c>
      <c r="K127" s="3" t="s">
        <v>43</v>
      </c>
      <c r="L127" s="3" t="s">
        <v>43</v>
      </c>
      <c r="M127" s="3" t="s">
        <v>43</v>
      </c>
      <c r="N127" s="3" t="s">
        <v>43</v>
      </c>
      <c r="O127" s="3" t="s">
        <v>45</v>
      </c>
      <c r="P127" s="3">
        <v>4</v>
      </c>
      <c r="Q127" s="3" t="s">
        <v>43</v>
      </c>
      <c r="R127" s="3" t="s">
        <v>43</v>
      </c>
      <c r="S127" s="3" t="s">
        <v>43</v>
      </c>
      <c r="T127" s="3" t="s">
        <v>43</v>
      </c>
      <c r="U127" s="3" t="s">
        <v>43</v>
      </c>
      <c r="V127" s="3" t="s">
        <v>43</v>
      </c>
      <c r="W127" s="3" t="s">
        <v>43</v>
      </c>
      <c r="X127" s="3">
        <v>4</v>
      </c>
      <c r="Y127" s="3" t="s">
        <v>43</v>
      </c>
      <c r="Z127" s="3" t="s">
        <v>43</v>
      </c>
      <c r="AA127" s="3" t="s">
        <v>43</v>
      </c>
      <c r="AB127" s="3" t="s">
        <v>43</v>
      </c>
      <c r="AC127" s="3" t="s">
        <v>43</v>
      </c>
      <c r="AD127" s="3" t="s">
        <v>43</v>
      </c>
      <c r="AE127" s="3" t="s">
        <v>43</v>
      </c>
      <c r="AF127" s="3" t="s">
        <v>43</v>
      </c>
      <c r="AG127" s="3">
        <v>4</v>
      </c>
      <c r="AH127" s="3" t="s">
        <v>43</v>
      </c>
      <c r="AI127" s="3" t="s">
        <v>43</v>
      </c>
      <c r="AJ127" s="3" t="s">
        <v>43</v>
      </c>
      <c r="AK127" s="3" t="s">
        <v>43</v>
      </c>
      <c r="AL127" s="3" t="s">
        <v>43</v>
      </c>
      <c r="AM127" s="3" t="s">
        <v>43</v>
      </c>
    </row>
    <row r="128" spans="1:39" x14ac:dyDescent="0.25">
      <c r="A128">
        <v>127</v>
      </c>
      <c r="B128" s="1">
        <v>45185.761307870373</v>
      </c>
      <c r="C128" s="1">
        <v>45185.763912037037</v>
      </c>
      <c r="D128" s="3" t="s">
        <v>195</v>
      </c>
      <c r="E128" s="3" t="s">
        <v>196</v>
      </c>
      <c r="F128" s="3"/>
      <c r="G128" s="3">
        <v>4</v>
      </c>
      <c r="H128" s="3">
        <v>4</v>
      </c>
      <c r="I128" s="3" t="s">
        <v>43</v>
      </c>
      <c r="J128" s="3" t="s">
        <v>43</v>
      </c>
      <c r="K128" s="3" t="s">
        <v>43</v>
      </c>
      <c r="L128" s="3" t="s">
        <v>43</v>
      </c>
      <c r="M128" s="3" t="s">
        <v>43</v>
      </c>
      <c r="N128" s="3" t="s">
        <v>43</v>
      </c>
      <c r="O128" s="3" t="s">
        <v>47</v>
      </c>
      <c r="P128" s="3">
        <v>4</v>
      </c>
      <c r="Q128" s="3" t="s">
        <v>43</v>
      </c>
      <c r="R128" s="3" t="s">
        <v>43</v>
      </c>
      <c r="S128" s="3" t="s">
        <v>43</v>
      </c>
      <c r="T128" s="3" t="s">
        <v>43</v>
      </c>
      <c r="U128" s="3" t="s">
        <v>43</v>
      </c>
      <c r="V128" s="3" t="s">
        <v>43</v>
      </c>
      <c r="W128" s="3" t="s">
        <v>43</v>
      </c>
      <c r="X128" s="3">
        <v>4</v>
      </c>
      <c r="Y128" s="3" t="s">
        <v>43</v>
      </c>
      <c r="Z128" s="3" t="s">
        <v>42</v>
      </c>
      <c r="AA128" s="3" t="s">
        <v>43</v>
      </c>
      <c r="AB128" s="3" t="s">
        <v>43</v>
      </c>
      <c r="AC128" s="3" t="s">
        <v>43</v>
      </c>
      <c r="AD128" s="3" t="s">
        <v>43</v>
      </c>
      <c r="AE128" s="3" t="s">
        <v>43</v>
      </c>
      <c r="AF128" s="3" t="s">
        <v>43</v>
      </c>
      <c r="AG128" s="3">
        <v>3</v>
      </c>
      <c r="AH128" s="3" t="s">
        <v>43</v>
      </c>
      <c r="AI128" s="3" t="s">
        <v>43</v>
      </c>
      <c r="AJ128" s="3" t="s">
        <v>43</v>
      </c>
      <c r="AK128" s="3" t="s">
        <v>43</v>
      </c>
      <c r="AL128" s="3" t="s">
        <v>42</v>
      </c>
      <c r="AM128" s="3" t="s">
        <v>43</v>
      </c>
    </row>
    <row r="129" spans="1:39" x14ac:dyDescent="0.25">
      <c r="A129">
        <v>128</v>
      </c>
      <c r="B129" s="1">
        <v>45185.773194444446</v>
      </c>
      <c r="C129" s="1">
        <v>45185.77484953704</v>
      </c>
      <c r="D129" s="3" t="s">
        <v>197</v>
      </c>
      <c r="E129" s="3" t="s">
        <v>198</v>
      </c>
      <c r="F129" s="3"/>
      <c r="G129" s="3">
        <v>3</v>
      </c>
      <c r="H129" s="3">
        <v>4</v>
      </c>
      <c r="I129" s="3" t="s">
        <v>43</v>
      </c>
      <c r="J129" s="3" t="s">
        <v>43</v>
      </c>
      <c r="K129" s="3" t="s">
        <v>43</v>
      </c>
      <c r="L129" s="3" t="s">
        <v>43</v>
      </c>
      <c r="M129" s="3" t="s">
        <v>43</v>
      </c>
      <c r="N129" s="3" t="s">
        <v>43</v>
      </c>
      <c r="O129" s="3" t="s">
        <v>47</v>
      </c>
      <c r="P129" s="3">
        <v>4</v>
      </c>
      <c r="Q129" s="3" t="s">
        <v>43</v>
      </c>
      <c r="R129" s="3" t="s">
        <v>43</v>
      </c>
      <c r="S129" s="3" t="s">
        <v>43</v>
      </c>
      <c r="T129" s="3" t="s">
        <v>43</v>
      </c>
      <c r="U129" s="3" t="s">
        <v>42</v>
      </c>
      <c r="V129" s="3" t="s">
        <v>43</v>
      </c>
      <c r="W129" s="3" t="s">
        <v>43</v>
      </c>
      <c r="X129" s="3">
        <v>4</v>
      </c>
      <c r="Y129" s="3" t="s">
        <v>43</v>
      </c>
      <c r="Z129" s="3" t="s">
        <v>43</v>
      </c>
      <c r="AA129" s="3" t="s">
        <v>43</v>
      </c>
      <c r="AB129" s="3" t="s">
        <v>43</v>
      </c>
      <c r="AC129" s="3" t="s">
        <v>42</v>
      </c>
      <c r="AD129" s="3" t="s">
        <v>43</v>
      </c>
      <c r="AE129" s="3" t="s">
        <v>43</v>
      </c>
      <c r="AF129" s="3" t="s">
        <v>43</v>
      </c>
      <c r="AG129" s="3">
        <v>4</v>
      </c>
      <c r="AH129" s="3" t="s">
        <v>43</v>
      </c>
      <c r="AI129" s="3" t="s">
        <v>43</v>
      </c>
      <c r="AJ129" s="3" t="s">
        <v>43</v>
      </c>
      <c r="AK129" s="3" t="s">
        <v>43</v>
      </c>
      <c r="AL129" s="3" t="s">
        <v>43</v>
      </c>
      <c r="AM129" s="3" t="s">
        <v>43</v>
      </c>
    </row>
    <row r="130" spans="1:39" x14ac:dyDescent="0.25">
      <c r="A130">
        <v>129</v>
      </c>
      <c r="B130" s="1">
        <v>45185.793217592596</v>
      </c>
      <c r="C130" s="1">
        <v>45185.794490740744</v>
      </c>
      <c r="D130" s="3" t="s">
        <v>199</v>
      </c>
      <c r="E130" s="3" t="s">
        <v>200</v>
      </c>
      <c r="F130" s="3"/>
      <c r="G130" s="3">
        <v>4</v>
      </c>
      <c r="H130" s="3">
        <v>4</v>
      </c>
      <c r="I130" s="3" t="s">
        <v>43</v>
      </c>
      <c r="J130" s="3" t="s">
        <v>43</v>
      </c>
      <c r="K130" s="3" t="s">
        <v>43</v>
      </c>
      <c r="L130" s="3" t="s">
        <v>43</v>
      </c>
      <c r="M130" s="3" t="s">
        <v>43</v>
      </c>
      <c r="N130" s="3" t="s">
        <v>43</v>
      </c>
      <c r="O130" s="3" t="s">
        <v>47</v>
      </c>
      <c r="P130" s="3">
        <v>4</v>
      </c>
      <c r="Q130" s="3" t="s">
        <v>43</v>
      </c>
      <c r="R130" s="3" t="s">
        <v>43</v>
      </c>
      <c r="S130" s="3" t="s">
        <v>43</v>
      </c>
      <c r="T130" s="3" t="s">
        <v>43</v>
      </c>
      <c r="U130" s="3" t="s">
        <v>43</v>
      </c>
      <c r="V130" s="3" t="s">
        <v>43</v>
      </c>
      <c r="W130" s="3" t="s">
        <v>43</v>
      </c>
      <c r="X130" s="3">
        <v>4</v>
      </c>
      <c r="Y130" s="3" t="s">
        <v>43</v>
      </c>
      <c r="Z130" s="3" t="s">
        <v>43</v>
      </c>
      <c r="AA130" s="3" t="s">
        <v>43</v>
      </c>
      <c r="AB130" s="3" t="s">
        <v>43</v>
      </c>
      <c r="AC130" s="3" t="s">
        <v>43</v>
      </c>
      <c r="AD130" s="3" t="s">
        <v>43</v>
      </c>
      <c r="AE130" s="3" t="s">
        <v>43</v>
      </c>
      <c r="AF130" s="3" t="s">
        <v>43</v>
      </c>
      <c r="AG130" s="3">
        <v>4</v>
      </c>
      <c r="AH130" s="3" t="s">
        <v>43</v>
      </c>
      <c r="AI130" s="3" t="s">
        <v>43</v>
      </c>
      <c r="AJ130" s="3" t="s">
        <v>43</v>
      </c>
      <c r="AK130" s="3" t="s">
        <v>43</v>
      </c>
      <c r="AL130" s="3" t="s">
        <v>43</v>
      </c>
      <c r="AM130" s="3" t="s">
        <v>43</v>
      </c>
    </row>
    <row r="131" spans="1:39" x14ac:dyDescent="0.25">
      <c r="A131">
        <v>130</v>
      </c>
      <c r="B131" s="1">
        <v>45185.800636574073</v>
      </c>
      <c r="C131" s="1">
        <v>45185.809618055559</v>
      </c>
      <c r="D131" s="3" t="s">
        <v>201</v>
      </c>
      <c r="E131" s="3" t="s">
        <v>202</v>
      </c>
      <c r="F131" s="3"/>
      <c r="G131" s="3">
        <v>3</v>
      </c>
      <c r="H131" s="3">
        <v>3</v>
      </c>
      <c r="I131" s="3" t="s">
        <v>42</v>
      </c>
      <c r="J131" s="3" t="s">
        <v>42</v>
      </c>
      <c r="K131" s="3" t="s">
        <v>42</v>
      </c>
      <c r="L131" s="3" t="s">
        <v>42</v>
      </c>
      <c r="M131" s="3" t="s">
        <v>42</v>
      </c>
      <c r="N131" s="3" t="s">
        <v>42</v>
      </c>
      <c r="O131" s="3" t="s">
        <v>47</v>
      </c>
      <c r="P131" s="3">
        <v>3</v>
      </c>
      <c r="Q131" s="3" t="s">
        <v>42</v>
      </c>
      <c r="R131" s="3" t="s">
        <v>42</v>
      </c>
      <c r="S131" s="3" t="s">
        <v>42</v>
      </c>
      <c r="T131" s="3" t="s">
        <v>42</v>
      </c>
      <c r="U131" s="3" t="s">
        <v>42</v>
      </c>
      <c r="V131" s="3" t="s">
        <v>42</v>
      </c>
      <c r="W131" s="3" t="s">
        <v>42</v>
      </c>
      <c r="X131" s="3">
        <v>3</v>
      </c>
      <c r="Y131" s="3" t="s">
        <v>42</v>
      </c>
      <c r="Z131" s="3" t="s">
        <v>42</v>
      </c>
      <c r="AA131" s="3" t="s">
        <v>42</v>
      </c>
      <c r="AB131" s="3" t="s">
        <v>42</v>
      </c>
      <c r="AC131" s="3" t="s">
        <v>42</v>
      </c>
      <c r="AD131" s="3" t="s">
        <v>42</v>
      </c>
      <c r="AE131" s="3" t="s">
        <v>42</v>
      </c>
      <c r="AF131" s="3" t="s">
        <v>42</v>
      </c>
      <c r="AG131" s="3">
        <v>4</v>
      </c>
      <c r="AH131" s="3" t="s">
        <v>43</v>
      </c>
      <c r="AI131" s="3" t="s">
        <v>43</v>
      </c>
      <c r="AJ131" s="3" t="s">
        <v>43</v>
      </c>
      <c r="AK131" s="3" t="s">
        <v>43</v>
      </c>
      <c r="AL131" s="3" t="s">
        <v>43</v>
      </c>
      <c r="AM131" s="3" t="s">
        <v>43</v>
      </c>
    </row>
    <row r="132" spans="1:39" x14ac:dyDescent="0.25">
      <c r="A132">
        <v>131</v>
      </c>
      <c r="B132" s="1">
        <v>45186.013402777775</v>
      </c>
      <c r="C132" s="1">
        <v>45186.015520833331</v>
      </c>
      <c r="D132" s="3" t="s">
        <v>203</v>
      </c>
      <c r="E132" s="3" t="s">
        <v>204</v>
      </c>
      <c r="F132" s="3"/>
      <c r="G132" s="3">
        <v>4</v>
      </c>
      <c r="H132" s="3">
        <v>4</v>
      </c>
      <c r="I132" s="3" t="s">
        <v>43</v>
      </c>
      <c r="J132" s="3" t="s">
        <v>43</v>
      </c>
      <c r="K132" s="3" t="s">
        <v>42</v>
      </c>
      <c r="L132" s="3" t="s">
        <v>43</v>
      </c>
      <c r="M132" s="3" t="s">
        <v>43</v>
      </c>
      <c r="N132" s="3" t="s">
        <v>43</v>
      </c>
      <c r="O132" s="3" t="s">
        <v>47</v>
      </c>
      <c r="P132" s="3">
        <v>4</v>
      </c>
      <c r="Q132" s="3" t="s">
        <v>43</v>
      </c>
      <c r="R132" s="3" t="s">
        <v>43</v>
      </c>
      <c r="S132" s="3" t="s">
        <v>41</v>
      </c>
      <c r="T132" s="3" t="s">
        <v>43</v>
      </c>
      <c r="U132" s="3" t="s">
        <v>43</v>
      </c>
      <c r="V132" s="3" t="s">
        <v>43</v>
      </c>
      <c r="W132" s="3" t="s">
        <v>43</v>
      </c>
      <c r="X132" s="3"/>
      <c r="Y132" s="3" t="s">
        <v>42</v>
      </c>
      <c r="Z132" s="3" t="s">
        <v>42</v>
      </c>
      <c r="AA132" s="3" t="s">
        <v>42</v>
      </c>
      <c r="AB132" s="3" t="s">
        <v>43</v>
      </c>
      <c r="AC132" s="3" t="s">
        <v>43</v>
      </c>
      <c r="AD132" s="3" t="s">
        <v>42</v>
      </c>
      <c r="AE132" s="3" t="s">
        <v>42</v>
      </c>
      <c r="AF132" s="3" t="s">
        <v>43</v>
      </c>
      <c r="AG132" s="3">
        <v>4</v>
      </c>
      <c r="AH132" s="3" t="s">
        <v>43</v>
      </c>
      <c r="AI132" s="3" t="s">
        <v>43</v>
      </c>
      <c r="AJ132" s="3" t="s">
        <v>43</v>
      </c>
      <c r="AK132" s="3" t="s">
        <v>43</v>
      </c>
      <c r="AL132" s="3" t="s">
        <v>43</v>
      </c>
      <c r="AM132" s="3" t="s">
        <v>43</v>
      </c>
    </row>
    <row r="133" spans="1:39" x14ac:dyDescent="0.25">
      <c r="A133">
        <v>132</v>
      </c>
      <c r="B133" s="1">
        <v>45186.288541666669</v>
      </c>
      <c r="C133" s="1">
        <v>45186.289131944446</v>
      </c>
      <c r="D133" s="3" t="s">
        <v>205</v>
      </c>
      <c r="E133" s="3" t="s">
        <v>206</v>
      </c>
      <c r="F133" s="3"/>
      <c r="G133" s="3">
        <v>4</v>
      </c>
      <c r="H133" s="3">
        <v>4</v>
      </c>
      <c r="I133" s="3" t="s">
        <v>43</v>
      </c>
      <c r="J133" s="3" t="s">
        <v>43</v>
      </c>
      <c r="K133" s="3" t="s">
        <v>43</v>
      </c>
      <c r="L133" s="3" t="s">
        <v>43</v>
      </c>
      <c r="M133" s="3" t="s">
        <v>43</v>
      </c>
      <c r="N133" s="3" t="s">
        <v>43</v>
      </c>
      <c r="O133" s="3" t="s">
        <v>47</v>
      </c>
      <c r="P133" s="3">
        <v>4</v>
      </c>
      <c r="Q133" s="3" t="s">
        <v>43</v>
      </c>
      <c r="R133" s="3" t="s">
        <v>43</v>
      </c>
      <c r="S133" s="3" t="s">
        <v>43</v>
      </c>
      <c r="T133" s="3" t="s">
        <v>43</v>
      </c>
      <c r="U133" s="3" t="s">
        <v>43</v>
      </c>
      <c r="V133" s="3" t="s">
        <v>43</v>
      </c>
      <c r="W133" s="3" t="s">
        <v>43</v>
      </c>
      <c r="X133" s="3">
        <v>4</v>
      </c>
      <c r="Y133" s="3" t="s">
        <v>43</v>
      </c>
      <c r="Z133" s="3" t="s">
        <v>43</v>
      </c>
      <c r="AA133" s="3" t="s">
        <v>43</v>
      </c>
      <c r="AB133" s="3" t="s">
        <v>43</v>
      </c>
      <c r="AC133" s="3" t="s">
        <v>43</v>
      </c>
      <c r="AD133" s="3" t="s">
        <v>43</v>
      </c>
      <c r="AE133" s="3" t="s">
        <v>43</v>
      </c>
      <c r="AF133" s="3" t="s">
        <v>43</v>
      </c>
      <c r="AG133" s="3">
        <v>4</v>
      </c>
      <c r="AH133" s="3" t="s">
        <v>43</v>
      </c>
      <c r="AI133" s="3" t="s">
        <v>43</v>
      </c>
      <c r="AJ133" s="3" t="s">
        <v>43</v>
      </c>
      <c r="AK133" s="3" t="s">
        <v>43</v>
      </c>
      <c r="AL133" s="3" t="s">
        <v>43</v>
      </c>
      <c r="AM133" s="3" t="s">
        <v>43</v>
      </c>
    </row>
    <row r="134" spans="1:39" x14ac:dyDescent="0.25">
      <c r="A134">
        <v>133</v>
      </c>
      <c r="B134" s="1">
        <v>45186.337905092594</v>
      </c>
      <c r="C134" s="1">
        <v>45186.340185185189</v>
      </c>
      <c r="D134" s="3" t="s">
        <v>207</v>
      </c>
      <c r="E134" s="3" t="s">
        <v>208</v>
      </c>
      <c r="F134" s="3"/>
      <c r="G134" s="3">
        <v>3</v>
      </c>
      <c r="H134" s="3">
        <v>3</v>
      </c>
      <c r="I134" s="3" t="s">
        <v>42</v>
      </c>
      <c r="J134" s="3" t="s">
        <v>43</v>
      </c>
      <c r="K134" s="3" t="s">
        <v>42</v>
      </c>
      <c r="L134" s="3" t="s">
        <v>42</v>
      </c>
      <c r="M134" s="3" t="s">
        <v>42</v>
      </c>
      <c r="N134" s="3" t="s">
        <v>42</v>
      </c>
      <c r="O134" s="3" t="s">
        <v>47</v>
      </c>
      <c r="P134" s="3">
        <v>3</v>
      </c>
      <c r="Q134" s="3" t="s">
        <v>43</v>
      </c>
      <c r="R134" s="3" t="s">
        <v>43</v>
      </c>
      <c r="S134" s="3" t="s">
        <v>42</v>
      </c>
      <c r="T134" s="3" t="s">
        <v>43</v>
      </c>
      <c r="U134" s="3" t="s">
        <v>42</v>
      </c>
      <c r="V134" s="3" t="s">
        <v>42</v>
      </c>
      <c r="W134" s="3" t="s">
        <v>42</v>
      </c>
      <c r="X134" s="3">
        <v>3</v>
      </c>
      <c r="Y134" s="3" t="s">
        <v>42</v>
      </c>
      <c r="Z134" s="3" t="s">
        <v>42</v>
      </c>
      <c r="AA134" s="3" t="s">
        <v>42</v>
      </c>
      <c r="AB134" s="3" t="s">
        <v>42</v>
      </c>
      <c r="AC134" s="3" t="s">
        <v>42</v>
      </c>
      <c r="AD134" s="3" t="s">
        <v>42</v>
      </c>
      <c r="AE134" s="3" t="s">
        <v>42</v>
      </c>
      <c r="AF134" s="3" t="s">
        <v>42</v>
      </c>
      <c r="AG134" s="3">
        <v>3</v>
      </c>
      <c r="AH134" s="3" t="s">
        <v>42</v>
      </c>
      <c r="AI134" s="3" t="s">
        <v>42</v>
      </c>
      <c r="AJ134" s="3" t="s">
        <v>42</v>
      </c>
      <c r="AK134" s="3" t="s">
        <v>42</v>
      </c>
      <c r="AL134" s="3" t="s">
        <v>42</v>
      </c>
      <c r="AM134" s="3" t="s">
        <v>41</v>
      </c>
    </row>
    <row r="135" spans="1:39" x14ac:dyDescent="0.25">
      <c r="A135">
        <v>134</v>
      </c>
      <c r="B135" s="1">
        <v>45186.338634259257</v>
      </c>
      <c r="C135" s="1">
        <v>45186.340891203705</v>
      </c>
      <c r="D135" s="3" t="s">
        <v>209</v>
      </c>
      <c r="E135" s="3" t="s">
        <v>210</v>
      </c>
      <c r="F135" s="3"/>
      <c r="G135" s="3">
        <v>4</v>
      </c>
      <c r="H135" s="3">
        <v>4</v>
      </c>
      <c r="I135" s="3" t="s">
        <v>43</v>
      </c>
      <c r="J135" s="3" t="s">
        <v>43</v>
      </c>
      <c r="K135" s="3" t="s">
        <v>43</v>
      </c>
      <c r="L135" s="3" t="s">
        <v>43</v>
      </c>
      <c r="M135" s="3" t="s">
        <v>43</v>
      </c>
      <c r="N135" s="3" t="s">
        <v>43</v>
      </c>
      <c r="O135" s="3" t="s">
        <v>47</v>
      </c>
      <c r="P135" s="3">
        <v>4</v>
      </c>
      <c r="Q135" s="3" t="s">
        <v>43</v>
      </c>
      <c r="R135" s="3" t="s">
        <v>43</v>
      </c>
      <c r="S135" s="3" t="s">
        <v>43</v>
      </c>
      <c r="T135" s="3" t="s">
        <v>43</v>
      </c>
      <c r="U135" s="3" t="s">
        <v>43</v>
      </c>
      <c r="V135" s="3" t="s">
        <v>43</v>
      </c>
      <c r="W135" s="3" t="s">
        <v>43</v>
      </c>
      <c r="X135" s="3">
        <v>4</v>
      </c>
      <c r="Y135" s="3" t="s">
        <v>43</v>
      </c>
      <c r="Z135" s="3" t="s">
        <v>43</v>
      </c>
      <c r="AA135" s="3" t="s">
        <v>43</v>
      </c>
      <c r="AB135" s="3" t="s">
        <v>43</v>
      </c>
      <c r="AC135" s="3" t="s">
        <v>43</v>
      </c>
      <c r="AD135" s="3" t="s">
        <v>43</v>
      </c>
      <c r="AE135" s="3" t="s">
        <v>43</v>
      </c>
      <c r="AF135" s="3" t="s">
        <v>43</v>
      </c>
      <c r="AG135" s="3">
        <v>4</v>
      </c>
      <c r="AH135" s="3" t="s">
        <v>43</v>
      </c>
      <c r="AI135" s="3" t="s">
        <v>43</v>
      </c>
      <c r="AJ135" s="3" t="s">
        <v>43</v>
      </c>
      <c r="AK135" s="3" t="s">
        <v>43</v>
      </c>
      <c r="AL135" s="3" t="s">
        <v>43</v>
      </c>
      <c r="AM135" s="3" t="s">
        <v>43</v>
      </c>
    </row>
    <row r="136" spans="1:39" x14ac:dyDescent="0.25">
      <c r="A136">
        <v>135</v>
      </c>
      <c r="B136" s="1">
        <v>45186.348912037036</v>
      </c>
      <c r="C136" s="1">
        <v>45186.351354166669</v>
      </c>
      <c r="D136" s="3" t="s">
        <v>211</v>
      </c>
      <c r="E136" s="3" t="s">
        <v>212</v>
      </c>
      <c r="F136" s="3"/>
      <c r="G136" s="3">
        <v>4</v>
      </c>
      <c r="H136" s="3">
        <v>4</v>
      </c>
      <c r="I136" s="3" t="s">
        <v>43</v>
      </c>
      <c r="J136" s="3" t="s">
        <v>43</v>
      </c>
      <c r="K136" s="3" t="s">
        <v>43</v>
      </c>
      <c r="L136" s="3" t="s">
        <v>43</v>
      </c>
      <c r="M136" s="3" t="s">
        <v>43</v>
      </c>
      <c r="N136" s="3" t="s">
        <v>43</v>
      </c>
      <c r="O136" s="3" t="s">
        <v>47</v>
      </c>
      <c r="P136" s="3">
        <v>4</v>
      </c>
      <c r="Q136" s="3" t="s">
        <v>43</v>
      </c>
      <c r="R136" s="3" t="s">
        <v>43</v>
      </c>
      <c r="S136" s="3" t="s">
        <v>43</v>
      </c>
      <c r="T136" s="3" t="s">
        <v>43</v>
      </c>
      <c r="U136" s="3" t="s">
        <v>43</v>
      </c>
      <c r="V136" s="3" t="s">
        <v>43</v>
      </c>
      <c r="W136" s="3" t="s">
        <v>43</v>
      </c>
      <c r="X136" s="3">
        <v>4</v>
      </c>
      <c r="Y136" s="3" t="s">
        <v>43</v>
      </c>
      <c r="Z136" s="3" t="s">
        <v>43</v>
      </c>
      <c r="AA136" s="3" t="s">
        <v>43</v>
      </c>
      <c r="AB136" s="3" t="s">
        <v>43</v>
      </c>
      <c r="AC136" s="3" t="s">
        <v>43</v>
      </c>
      <c r="AD136" s="3" t="s">
        <v>43</v>
      </c>
      <c r="AE136" s="3" t="s">
        <v>43</v>
      </c>
      <c r="AF136" s="3" t="s">
        <v>43</v>
      </c>
      <c r="AG136" s="3">
        <v>4</v>
      </c>
      <c r="AH136" s="3" t="s">
        <v>43</v>
      </c>
      <c r="AI136" s="3" t="s">
        <v>43</v>
      </c>
      <c r="AJ136" s="3" t="s">
        <v>43</v>
      </c>
      <c r="AK136" s="3" t="s">
        <v>43</v>
      </c>
      <c r="AL136" s="3" t="s">
        <v>43</v>
      </c>
      <c r="AM136" s="3" t="s">
        <v>43</v>
      </c>
    </row>
    <row r="137" spans="1:39" x14ac:dyDescent="0.25">
      <c r="A137">
        <v>136</v>
      </c>
      <c r="B137" s="1">
        <v>45186.357685185183</v>
      </c>
      <c r="C137" s="1">
        <v>45186.359386574077</v>
      </c>
      <c r="D137" s="3" t="s">
        <v>213</v>
      </c>
      <c r="E137" s="3" t="s">
        <v>214</v>
      </c>
      <c r="F137" s="3"/>
      <c r="G137" s="3">
        <v>4</v>
      </c>
      <c r="H137" s="3">
        <v>4</v>
      </c>
      <c r="I137" s="3" t="s">
        <v>43</v>
      </c>
      <c r="J137" s="3" t="s">
        <v>43</v>
      </c>
      <c r="K137" s="3" t="s">
        <v>43</v>
      </c>
      <c r="L137" s="3" t="s">
        <v>43</v>
      </c>
      <c r="M137" s="3" t="s">
        <v>43</v>
      </c>
      <c r="N137" s="3" t="s">
        <v>43</v>
      </c>
      <c r="O137" s="3" t="s">
        <v>47</v>
      </c>
      <c r="P137" s="3">
        <v>2</v>
      </c>
      <c r="Q137" s="3" t="s">
        <v>43</v>
      </c>
      <c r="R137" s="3" t="s">
        <v>43</v>
      </c>
      <c r="S137" s="3" t="s">
        <v>43</v>
      </c>
      <c r="T137" s="3" t="s">
        <v>41</v>
      </c>
      <c r="U137" s="3" t="s">
        <v>42</v>
      </c>
      <c r="V137" s="3" t="s">
        <v>43</v>
      </c>
      <c r="W137" s="3" t="s">
        <v>43</v>
      </c>
      <c r="X137" s="3">
        <v>4</v>
      </c>
      <c r="Y137" s="3" t="s">
        <v>43</v>
      </c>
      <c r="Z137" s="3" t="s">
        <v>43</v>
      </c>
      <c r="AA137" s="3" t="s">
        <v>43</v>
      </c>
      <c r="AB137" s="3" t="s">
        <v>43</v>
      </c>
      <c r="AC137" s="3" t="s">
        <v>43</v>
      </c>
      <c r="AD137" s="3" t="s">
        <v>43</v>
      </c>
      <c r="AE137" s="3" t="s">
        <v>43</v>
      </c>
      <c r="AF137" s="3" t="s">
        <v>43</v>
      </c>
      <c r="AG137" s="3">
        <v>4</v>
      </c>
      <c r="AH137" s="3" t="s">
        <v>43</v>
      </c>
      <c r="AI137" s="3" t="s">
        <v>43</v>
      </c>
      <c r="AJ137" s="3" t="s">
        <v>43</v>
      </c>
      <c r="AK137" s="3" t="s">
        <v>43</v>
      </c>
      <c r="AL137" s="3" t="s">
        <v>43</v>
      </c>
      <c r="AM137" s="3" t="s">
        <v>43</v>
      </c>
    </row>
    <row r="138" spans="1:39" x14ac:dyDescent="0.25">
      <c r="A138">
        <v>137</v>
      </c>
      <c r="B138" s="1">
        <v>45186.361030092594</v>
      </c>
      <c r="C138" s="1">
        <v>45186.363530092596</v>
      </c>
      <c r="D138" s="3" t="s">
        <v>215</v>
      </c>
      <c r="E138" s="3" t="s">
        <v>216</v>
      </c>
      <c r="F138" s="3"/>
      <c r="G138" s="3">
        <v>2</v>
      </c>
      <c r="H138" s="3">
        <v>2</v>
      </c>
      <c r="I138" s="3" t="s">
        <v>42</v>
      </c>
      <c r="J138" s="3" t="s">
        <v>42</v>
      </c>
      <c r="K138" s="3" t="s">
        <v>42</v>
      </c>
      <c r="L138" s="3" t="s">
        <v>42</v>
      </c>
      <c r="M138" s="3" t="s">
        <v>42</v>
      </c>
      <c r="N138" s="3" t="s">
        <v>42</v>
      </c>
      <c r="O138" s="3" t="s">
        <v>47</v>
      </c>
      <c r="P138" s="3">
        <v>2</v>
      </c>
      <c r="Q138" s="3" t="s">
        <v>42</v>
      </c>
      <c r="R138" s="3" t="s">
        <v>42</v>
      </c>
      <c r="S138" s="3" t="s">
        <v>42</v>
      </c>
      <c r="T138" s="3" t="s">
        <v>41</v>
      </c>
      <c r="U138" s="3" t="s">
        <v>42</v>
      </c>
      <c r="V138" s="3" t="s">
        <v>42</v>
      </c>
      <c r="W138" s="3" t="s">
        <v>42</v>
      </c>
      <c r="X138" s="3">
        <v>3</v>
      </c>
      <c r="Y138" s="3" t="s">
        <v>42</v>
      </c>
      <c r="Z138" s="3" t="s">
        <v>42</v>
      </c>
      <c r="AA138" s="3" t="s">
        <v>42</v>
      </c>
      <c r="AB138" s="3" t="s">
        <v>42</v>
      </c>
      <c r="AC138" s="3" t="s">
        <v>42</v>
      </c>
      <c r="AD138" s="3" t="s">
        <v>42</v>
      </c>
      <c r="AE138" s="3" t="s">
        <v>42</v>
      </c>
      <c r="AF138" s="3" t="s">
        <v>42</v>
      </c>
      <c r="AG138" s="3">
        <v>2</v>
      </c>
      <c r="AH138" s="3" t="s">
        <v>42</v>
      </c>
      <c r="AI138" s="3" t="s">
        <v>41</v>
      </c>
      <c r="AJ138" s="3" t="s">
        <v>42</v>
      </c>
      <c r="AK138" s="3" t="s">
        <v>42</v>
      </c>
      <c r="AL138" s="3" t="s">
        <v>41</v>
      </c>
      <c r="AM138" s="3" t="s">
        <v>42</v>
      </c>
    </row>
    <row r="139" spans="1:39" x14ac:dyDescent="0.25">
      <c r="A139">
        <v>138</v>
      </c>
      <c r="B139" s="1">
        <v>45186.383784722224</v>
      </c>
      <c r="C139" s="1">
        <v>45186.384976851848</v>
      </c>
      <c r="D139" s="3" t="s">
        <v>217</v>
      </c>
      <c r="E139" s="3" t="s">
        <v>218</v>
      </c>
      <c r="F139" s="3"/>
      <c r="G139" s="3">
        <v>3</v>
      </c>
      <c r="H139" s="3">
        <v>3</v>
      </c>
      <c r="I139" s="3" t="s">
        <v>42</v>
      </c>
      <c r="J139" s="3" t="s">
        <v>42</v>
      </c>
      <c r="K139" s="3" t="s">
        <v>42</v>
      </c>
      <c r="L139" s="3" t="s">
        <v>42</v>
      </c>
      <c r="M139" s="3" t="s">
        <v>42</v>
      </c>
      <c r="N139" s="3" t="s">
        <v>42</v>
      </c>
      <c r="O139" s="3" t="s">
        <v>47</v>
      </c>
      <c r="P139" s="3">
        <v>4</v>
      </c>
      <c r="Q139" s="3" t="s">
        <v>43</v>
      </c>
      <c r="R139" s="3" t="s">
        <v>43</v>
      </c>
      <c r="S139" s="3" t="s">
        <v>43</v>
      </c>
      <c r="T139" s="3" t="s">
        <v>43</v>
      </c>
      <c r="U139" s="3" t="s">
        <v>43</v>
      </c>
      <c r="V139" s="3" t="s">
        <v>43</v>
      </c>
      <c r="W139" s="3" t="s">
        <v>43</v>
      </c>
      <c r="X139" s="3">
        <v>4</v>
      </c>
      <c r="Y139" s="3" t="s">
        <v>43</v>
      </c>
      <c r="Z139" s="3" t="s">
        <v>43</v>
      </c>
      <c r="AA139" s="3" t="s">
        <v>43</v>
      </c>
      <c r="AB139" s="3" t="s">
        <v>43</v>
      </c>
      <c r="AC139" s="3" t="s">
        <v>43</v>
      </c>
      <c r="AD139" s="3" t="s">
        <v>43</v>
      </c>
      <c r="AE139" s="3" t="s">
        <v>43</v>
      </c>
      <c r="AF139" s="3" t="s">
        <v>43</v>
      </c>
      <c r="AG139" s="3">
        <v>4</v>
      </c>
      <c r="AH139" s="3" t="s">
        <v>43</v>
      </c>
      <c r="AI139" s="3" t="s">
        <v>43</v>
      </c>
      <c r="AJ139" s="3" t="s">
        <v>43</v>
      </c>
      <c r="AK139" s="3" t="s">
        <v>43</v>
      </c>
      <c r="AL139" s="3" t="s">
        <v>43</v>
      </c>
      <c r="AM139" s="3" t="s">
        <v>43</v>
      </c>
    </row>
    <row r="140" spans="1:39" x14ac:dyDescent="0.25">
      <c r="A140">
        <v>139</v>
      </c>
      <c r="B140" s="1">
        <v>45186.384479166663</v>
      </c>
      <c r="C140" s="1">
        <v>45186.385162037041</v>
      </c>
      <c r="D140" s="3" t="s">
        <v>219</v>
      </c>
      <c r="E140" s="3" t="s">
        <v>220</v>
      </c>
      <c r="F140" s="3"/>
      <c r="G140" s="3">
        <v>4</v>
      </c>
      <c r="H140" s="3">
        <v>4</v>
      </c>
      <c r="I140" s="3" t="s">
        <v>43</v>
      </c>
      <c r="J140" s="3" t="s">
        <v>43</v>
      </c>
      <c r="K140" s="3" t="s">
        <v>43</v>
      </c>
      <c r="L140" s="3" t="s">
        <v>43</v>
      </c>
      <c r="M140" s="3" t="s">
        <v>43</v>
      </c>
      <c r="N140" s="3" t="s">
        <v>43</v>
      </c>
      <c r="O140" s="3" t="s">
        <v>47</v>
      </c>
      <c r="P140" s="3">
        <v>4</v>
      </c>
      <c r="Q140" s="3" t="s">
        <v>43</v>
      </c>
      <c r="R140" s="3" t="s">
        <v>43</v>
      </c>
      <c r="S140" s="3" t="s">
        <v>43</v>
      </c>
      <c r="T140" s="3" t="s">
        <v>43</v>
      </c>
      <c r="U140" s="3" t="s">
        <v>43</v>
      </c>
      <c r="V140" s="3" t="s">
        <v>43</v>
      </c>
      <c r="W140" s="3" t="s">
        <v>43</v>
      </c>
      <c r="X140" s="3">
        <v>4</v>
      </c>
      <c r="Y140" s="3" t="s">
        <v>43</v>
      </c>
      <c r="Z140" s="3" t="s">
        <v>43</v>
      </c>
      <c r="AA140" s="3" t="s">
        <v>43</v>
      </c>
      <c r="AB140" s="3" t="s">
        <v>43</v>
      </c>
      <c r="AC140" s="3" t="s">
        <v>43</v>
      </c>
      <c r="AD140" s="3" t="s">
        <v>43</v>
      </c>
      <c r="AE140" s="3" t="s">
        <v>43</v>
      </c>
      <c r="AF140" s="3" t="s">
        <v>43</v>
      </c>
      <c r="AG140" s="3">
        <v>4</v>
      </c>
      <c r="AH140" s="3" t="s">
        <v>43</v>
      </c>
      <c r="AI140" s="3" t="s">
        <v>43</v>
      </c>
      <c r="AJ140" s="3" t="s">
        <v>43</v>
      </c>
      <c r="AK140" s="3" t="s">
        <v>43</v>
      </c>
      <c r="AL140" s="3" t="s">
        <v>43</v>
      </c>
      <c r="AM140" s="3" t="s">
        <v>43</v>
      </c>
    </row>
    <row r="141" spans="1:39" x14ac:dyDescent="0.25">
      <c r="A141">
        <v>140</v>
      </c>
      <c r="B141" s="1">
        <v>45186.385370370372</v>
      </c>
      <c r="C141" s="1">
        <v>45186.385995370372</v>
      </c>
      <c r="D141" s="3" t="s">
        <v>221</v>
      </c>
      <c r="E141" s="3" t="s">
        <v>222</v>
      </c>
      <c r="F141" s="3"/>
      <c r="G141" s="3">
        <v>3</v>
      </c>
      <c r="H141" s="3">
        <v>3</v>
      </c>
      <c r="I141" s="3" t="s">
        <v>42</v>
      </c>
      <c r="J141" s="3" t="s">
        <v>42</v>
      </c>
      <c r="K141" s="3" t="s">
        <v>42</v>
      </c>
      <c r="L141" s="3" t="s">
        <v>42</v>
      </c>
      <c r="M141" s="3" t="s">
        <v>42</v>
      </c>
      <c r="N141" s="3" t="s">
        <v>42</v>
      </c>
      <c r="O141" s="3" t="s">
        <v>47</v>
      </c>
      <c r="P141" s="3">
        <v>3</v>
      </c>
      <c r="Q141" s="3" t="s">
        <v>42</v>
      </c>
      <c r="R141" s="3" t="s">
        <v>42</v>
      </c>
      <c r="S141" s="3" t="s">
        <v>42</v>
      </c>
      <c r="T141" s="3" t="s">
        <v>42</v>
      </c>
      <c r="U141" s="3" t="s">
        <v>42</v>
      </c>
      <c r="V141" s="3" t="s">
        <v>42</v>
      </c>
      <c r="W141" s="3" t="s">
        <v>42</v>
      </c>
      <c r="X141" s="3">
        <v>3</v>
      </c>
      <c r="Y141" s="3" t="s">
        <v>42</v>
      </c>
      <c r="Z141" s="3" t="s">
        <v>42</v>
      </c>
      <c r="AA141" s="3" t="s">
        <v>42</v>
      </c>
      <c r="AB141" s="3" t="s">
        <v>42</v>
      </c>
      <c r="AC141" s="3" t="s">
        <v>42</v>
      </c>
      <c r="AD141" s="3" t="s">
        <v>42</v>
      </c>
      <c r="AE141" s="3" t="s">
        <v>42</v>
      </c>
      <c r="AF141" s="3" t="s">
        <v>42</v>
      </c>
      <c r="AG141" s="3">
        <v>3</v>
      </c>
      <c r="AH141" s="3" t="s">
        <v>42</v>
      </c>
      <c r="AI141" s="3" t="s">
        <v>42</v>
      </c>
      <c r="AJ141" s="3" t="s">
        <v>42</v>
      </c>
      <c r="AK141" s="3" t="s">
        <v>42</v>
      </c>
      <c r="AL141" s="3" t="s">
        <v>42</v>
      </c>
      <c r="AM141" s="3" t="s">
        <v>42</v>
      </c>
    </row>
    <row r="142" spans="1:39" x14ac:dyDescent="0.25">
      <c r="A142">
        <v>141</v>
      </c>
      <c r="B142" s="1">
        <v>45186.384687500002</v>
      </c>
      <c r="C142" s="1">
        <v>45186.387337962966</v>
      </c>
      <c r="D142" s="3" t="s">
        <v>223</v>
      </c>
      <c r="E142" s="3" t="s">
        <v>224</v>
      </c>
      <c r="F142" s="3"/>
      <c r="G142" s="3">
        <v>3</v>
      </c>
      <c r="H142" s="3">
        <v>2</v>
      </c>
      <c r="I142" s="3" t="s">
        <v>41</v>
      </c>
      <c r="J142" s="3" t="s">
        <v>42</v>
      </c>
      <c r="K142" s="3" t="s">
        <v>42</v>
      </c>
      <c r="L142" s="3" t="s">
        <v>42</v>
      </c>
      <c r="M142" s="3" t="s">
        <v>42</v>
      </c>
      <c r="N142" s="3" t="s">
        <v>42</v>
      </c>
      <c r="O142" s="3" t="s">
        <v>45</v>
      </c>
      <c r="P142" s="3">
        <v>3</v>
      </c>
      <c r="Q142" s="3" t="s">
        <v>41</v>
      </c>
      <c r="R142" s="3" t="s">
        <v>41</v>
      </c>
      <c r="S142" s="3" t="s">
        <v>40</v>
      </c>
      <c r="T142" s="3" t="s">
        <v>42</v>
      </c>
      <c r="U142" s="3" t="s">
        <v>40</v>
      </c>
      <c r="V142" s="3" t="s">
        <v>42</v>
      </c>
      <c r="W142" s="3" t="s">
        <v>42</v>
      </c>
      <c r="X142" s="3">
        <v>2</v>
      </c>
      <c r="Y142" s="3" t="s">
        <v>41</v>
      </c>
      <c r="Z142" s="3" t="s">
        <v>41</v>
      </c>
      <c r="AA142" s="3" t="s">
        <v>41</v>
      </c>
      <c r="AB142" s="3" t="s">
        <v>42</v>
      </c>
      <c r="AC142" s="3" t="s">
        <v>41</v>
      </c>
      <c r="AD142" s="3" t="s">
        <v>42</v>
      </c>
      <c r="AE142" s="3" t="s">
        <v>42</v>
      </c>
      <c r="AF142" s="3" t="s">
        <v>42</v>
      </c>
      <c r="AG142" s="3">
        <v>3</v>
      </c>
      <c r="AH142" s="3" t="s">
        <v>41</v>
      </c>
      <c r="AI142" s="3" t="s">
        <v>41</v>
      </c>
      <c r="AJ142" s="3" t="s">
        <v>41</v>
      </c>
      <c r="AK142" s="3" t="s">
        <v>41</v>
      </c>
      <c r="AL142" s="3" t="s">
        <v>42</v>
      </c>
      <c r="AM142" s="3" t="s">
        <v>41</v>
      </c>
    </row>
    <row r="143" spans="1:39" x14ac:dyDescent="0.25">
      <c r="A143">
        <v>142</v>
      </c>
      <c r="B143" s="1">
        <v>45186.384918981479</v>
      </c>
      <c r="C143" s="1">
        <v>45186.387766203705</v>
      </c>
      <c r="D143" s="3" t="s">
        <v>225</v>
      </c>
      <c r="E143" s="3" t="s">
        <v>226</v>
      </c>
      <c r="F143" s="3"/>
      <c r="G143" s="3">
        <v>3</v>
      </c>
      <c r="H143" s="3">
        <v>3</v>
      </c>
      <c r="I143" s="3" t="s">
        <v>42</v>
      </c>
      <c r="J143" s="3" t="s">
        <v>41</v>
      </c>
      <c r="K143" s="3" t="s">
        <v>42</v>
      </c>
      <c r="L143" s="3" t="s">
        <v>43</v>
      </c>
      <c r="M143" s="3" t="s">
        <v>42</v>
      </c>
      <c r="N143" s="3" t="s">
        <v>42</v>
      </c>
      <c r="O143" s="3" t="s">
        <v>44</v>
      </c>
      <c r="P143" s="3">
        <v>3</v>
      </c>
      <c r="Q143" s="3" t="s">
        <v>42</v>
      </c>
      <c r="R143" s="3" t="s">
        <v>42</v>
      </c>
      <c r="S143" s="3" t="s">
        <v>43</v>
      </c>
      <c r="T143" s="3" t="s">
        <v>42</v>
      </c>
      <c r="U143" s="3" t="s">
        <v>42</v>
      </c>
      <c r="V143" s="3" t="s">
        <v>43</v>
      </c>
      <c r="W143" s="3" t="s">
        <v>42</v>
      </c>
      <c r="X143" s="3">
        <v>3</v>
      </c>
      <c r="Y143" s="3" t="s">
        <v>42</v>
      </c>
      <c r="Z143" s="3" t="s">
        <v>42</v>
      </c>
      <c r="AA143" s="3" t="s">
        <v>42</v>
      </c>
      <c r="AB143" s="3" t="s">
        <v>43</v>
      </c>
      <c r="AC143" s="3" t="s">
        <v>43</v>
      </c>
      <c r="AD143" s="3" t="s">
        <v>42</v>
      </c>
      <c r="AE143" s="3" t="s">
        <v>42</v>
      </c>
      <c r="AF143" s="3" t="s">
        <v>42</v>
      </c>
      <c r="AG143" s="3">
        <v>4</v>
      </c>
      <c r="AH143" s="3" t="s">
        <v>42</v>
      </c>
      <c r="AI143" s="3" t="s">
        <v>42</v>
      </c>
      <c r="AJ143" s="3" t="s">
        <v>42</v>
      </c>
      <c r="AK143" s="3" t="s">
        <v>43</v>
      </c>
      <c r="AL143" s="3" t="s">
        <v>43</v>
      </c>
      <c r="AM143" s="3" t="s">
        <v>42</v>
      </c>
    </row>
    <row r="144" spans="1:39" x14ac:dyDescent="0.25">
      <c r="A144">
        <v>143</v>
      </c>
      <c r="B144" s="1">
        <v>45186.390694444446</v>
      </c>
      <c r="C144" s="1">
        <v>45186.392870370371</v>
      </c>
      <c r="D144" s="3" t="s">
        <v>227</v>
      </c>
      <c r="E144" s="3" t="s">
        <v>228</v>
      </c>
      <c r="F144" s="3"/>
      <c r="G144" s="3">
        <v>3</v>
      </c>
      <c r="H144" s="3">
        <v>2</v>
      </c>
      <c r="I144" s="3" t="s">
        <v>41</v>
      </c>
      <c r="J144" s="3" t="s">
        <v>41</v>
      </c>
      <c r="K144" s="3" t="s">
        <v>41</v>
      </c>
      <c r="L144" s="3" t="s">
        <v>42</v>
      </c>
      <c r="M144" s="3" t="s">
        <v>42</v>
      </c>
      <c r="N144" s="3" t="s">
        <v>42</v>
      </c>
      <c r="O144" s="3" t="s">
        <v>47</v>
      </c>
      <c r="P144" s="3">
        <v>3</v>
      </c>
      <c r="Q144" s="3" t="s">
        <v>42</v>
      </c>
      <c r="R144" s="3" t="s">
        <v>42</v>
      </c>
      <c r="S144" s="3" t="s">
        <v>42</v>
      </c>
      <c r="T144" s="3" t="s">
        <v>42</v>
      </c>
      <c r="U144" s="3" t="s">
        <v>42</v>
      </c>
      <c r="V144" s="3" t="s">
        <v>42</v>
      </c>
      <c r="W144" s="3" t="s">
        <v>42</v>
      </c>
      <c r="X144" s="3">
        <v>3</v>
      </c>
      <c r="Y144" s="3" t="s">
        <v>42</v>
      </c>
      <c r="Z144" s="3" t="s">
        <v>42</v>
      </c>
      <c r="AA144" s="3" t="s">
        <v>42</v>
      </c>
      <c r="AB144" s="3" t="s">
        <v>42</v>
      </c>
      <c r="AC144" s="3" t="s">
        <v>41</v>
      </c>
      <c r="AD144" s="3" t="s">
        <v>42</v>
      </c>
      <c r="AE144" s="3" t="s">
        <v>42</v>
      </c>
      <c r="AF144" s="3" t="s">
        <v>42</v>
      </c>
      <c r="AG144" s="3">
        <v>3</v>
      </c>
      <c r="AH144" s="3" t="s">
        <v>42</v>
      </c>
      <c r="AI144" s="3" t="s">
        <v>42</v>
      </c>
      <c r="AJ144" s="3" t="s">
        <v>42</v>
      </c>
      <c r="AK144" s="3" t="s">
        <v>42</v>
      </c>
      <c r="AL144" s="3" t="s">
        <v>42</v>
      </c>
      <c r="AM144" s="3" t="s">
        <v>42</v>
      </c>
    </row>
    <row r="145" spans="1:39" x14ac:dyDescent="0.25">
      <c r="A145">
        <v>144</v>
      </c>
      <c r="B145" s="1">
        <v>45186.392118055555</v>
      </c>
      <c r="C145" s="1">
        <v>45186.39503472222</v>
      </c>
      <c r="D145" s="3" t="s">
        <v>229</v>
      </c>
      <c r="E145" s="3" t="s">
        <v>230</v>
      </c>
      <c r="F145" s="3"/>
      <c r="G145" s="3">
        <v>4</v>
      </c>
      <c r="H145" s="3">
        <v>3</v>
      </c>
      <c r="I145" s="3" t="s">
        <v>42</v>
      </c>
      <c r="J145" s="3" t="s">
        <v>42</v>
      </c>
      <c r="K145" s="3" t="s">
        <v>42</v>
      </c>
      <c r="L145" s="3" t="s">
        <v>43</v>
      </c>
      <c r="M145" s="3" t="s">
        <v>42</v>
      </c>
      <c r="N145" s="3" t="s">
        <v>42</v>
      </c>
      <c r="O145" s="3" t="s">
        <v>47</v>
      </c>
      <c r="P145" s="3">
        <v>3</v>
      </c>
      <c r="Q145" s="3" t="s">
        <v>43</v>
      </c>
      <c r="R145" s="3" t="s">
        <v>43</v>
      </c>
      <c r="S145" s="3" t="s">
        <v>43</v>
      </c>
      <c r="T145" s="3" t="s">
        <v>43</v>
      </c>
      <c r="U145" s="3" t="s">
        <v>43</v>
      </c>
      <c r="V145" s="3" t="s">
        <v>42</v>
      </c>
      <c r="W145" s="3" t="s">
        <v>41</v>
      </c>
      <c r="X145" s="3">
        <v>3</v>
      </c>
      <c r="Y145" s="3" t="s">
        <v>42</v>
      </c>
      <c r="Z145" s="3" t="s">
        <v>42</v>
      </c>
      <c r="AA145" s="3" t="s">
        <v>43</v>
      </c>
      <c r="AB145" s="3" t="s">
        <v>43</v>
      </c>
      <c r="AC145" s="3" t="s">
        <v>43</v>
      </c>
      <c r="AD145" s="3" t="s">
        <v>43</v>
      </c>
      <c r="AE145" s="3" t="s">
        <v>43</v>
      </c>
      <c r="AF145" s="3" t="s">
        <v>43</v>
      </c>
      <c r="AG145" s="3">
        <v>3</v>
      </c>
      <c r="AH145" s="3" t="s">
        <v>43</v>
      </c>
      <c r="AI145" s="3" t="s">
        <v>43</v>
      </c>
      <c r="AJ145" s="3" t="s">
        <v>43</v>
      </c>
      <c r="AK145" s="3" t="s">
        <v>42</v>
      </c>
      <c r="AL145" s="3" t="s">
        <v>42</v>
      </c>
      <c r="AM145" s="3" t="s">
        <v>42</v>
      </c>
    </row>
    <row r="146" spans="1:39" x14ac:dyDescent="0.25">
      <c r="A146">
        <v>145</v>
      </c>
      <c r="B146" s="1">
        <v>45186.394537037035</v>
      </c>
      <c r="C146" s="1">
        <v>45186.396643518521</v>
      </c>
      <c r="D146" s="3" t="s">
        <v>231</v>
      </c>
      <c r="E146" s="3" t="s">
        <v>232</v>
      </c>
      <c r="F146" s="3"/>
      <c r="G146" s="3">
        <v>3</v>
      </c>
      <c r="H146" s="3">
        <v>4</v>
      </c>
      <c r="I146" s="3" t="s">
        <v>43</v>
      </c>
      <c r="J146" s="3" t="s">
        <v>43</v>
      </c>
      <c r="K146" s="3" t="s">
        <v>43</v>
      </c>
      <c r="L146" s="3" t="s">
        <v>43</v>
      </c>
      <c r="M146" s="3" t="s">
        <v>43</v>
      </c>
      <c r="N146" s="3" t="s">
        <v>42</v>
      </c>
      <c r="O146" s="3" t="s">
        <v>47</v>
      </c>
      <c r="P146" s="3">
        <v>3</v>
      </c>
      <c r="Q146" s="3" t="s">
        <v>43</v>
      </c>
      <c r="R146" s="3" t="s">
        <v>42</v>
      </c>
      <c r="S146" s="3" t="s">
        <v>42</v>
      </c>
      <c r="T146" s="3" t="s">
        <v>42</v>
      </c>
      <c r="U146" s="3" t="s">
        <v>42</v>
      </c>
      <c r="V146" s="3" t="s">
        <v>42</v>
      </c>
      <c r="W146" s="3" t="s">
        <v>42</v>
      </c>
      <c r="X146" s="3">
        <v>3</v>
      </c>
      <c r="Y146" s="3" t="s">
        <v>42</v>
      </c>
      <c r="Z146" s="3" t="s">
        <v>42</v>
      </c>
      <c r="AA146" s="3" t="s">
        <v>43</v>
      </c>
      <c r="AB146" s="3" t="s">
        <v>43</v>
      </c>
      <c r="AC146" s="3" t="s">
        <v>43</v>
      </c>
      <c r="AD146" s="3" t="s">
        <v>43</v>
      </c>
      <c r="AE146" s="3" t="s">
        <v>43</v>
      </c>
      <c r="AF146" s="3" t="s">
        <v>43</v>
      </c>
      <c r="AG146" s="3">
        <v>4</v>
      </c>
      <c r="AH146" s="3" t="s">
        <v>43</v>
      </c>
      <c r="AI146" s="3" t="s">
        <v>43</v>
      </c>
      <c r="AJ146" s="3" t="s">
        <v>43</v>
      </c>
      <c r="AK146" s="3" t="s">
        <v>43</v>
      </c>
      <c r="AL146" s="3" t="s">
        <v>43</v>
      </c>
      <c r="AM146" s="3" t="s">
        <v>43</v>
      </c>
    </row>
    <row r="147" spans="1:39" x14ac:dyDescent="0.25">
      <c r="A147">
        <v>146</v>
      </c>
      <c r="B147" s="1">
        <v>45186.393900462965</v>
      </c>
      <c r="C147" s="1">
        <v>45186.397187499999</v>
      </c>
      <c r="D147" s="3" t="s">
        <v>233</v>
      </c>
      <c r="E147" s="3" t="s">
        <v>234</v>
      </c>
      <c r="F147" s="3"/>
      <c r="G147" s="3">
        <v>3</v>
      </c>
      <c r="H147" s="3">
        <v>3</v>
      </c>
      <c r="I147" s="3" t="s">
        <v>42</v>
      </c>
      <c r="J147" s="3" t="s">
        <v>42</v>
      </c>
      <c r="K147" s="3" t="s">
        <v>42</v>
      </c>
      <c r="L147" s="3" t="s">
        <v>42</v>
      </c>
      <c r="M147" s="3" t="s">
        <v>42</v>
      </c>
      <c r="N147" s="3" t="s">
        <v>42</v>
      </c>
      <c r="O147" s="3" t="s">
        <v>47</v>
      </c>
      <c r="P147" s="3">
        <v>3</v>
      </c>
      <c r="Q147" s="3" t="s">
        <v>43</v>
      </c>
      <c r="R147" s="3" t="s">
        <v>43</v>
      </c>
      <c r="S147" s="3" t="s">
        <v>43</v>
      </c>
      <c r="T147" s="3" t="s">
        <v>43</v>
      </c>
      <c r="U147" s="3" t="s">
        <v>43</v>
      </c>
      <c r="V147" s="3" t="s">
        <v>43</v>
      </c>
      <c r="W147" s="3" t="s">
        <v>43</v>
      </c>
      <c r="X147" s="3">
        <v>3</v>
      </c>
      <c r="Y147" s="3" t="s">
        <v>42</v>
      </c>
      <c r="Z147" s="3" t="s">
        <v>42</v>
      </c>
      <c r="AA147" s="3" t="s">
        <v>42</v>
      </c>
      <c r="AB147" s="3" t="s">
        <v>42</v>
      </c>
      <c r="AC147" s="3" t="s">
        <v>42</v>
      </c>
      <c r="AD147" s="3" t="s">
        <v>42</v>
      </c>
      <c r="AE147" s="3" t="s">
        <v>42</v>
      </c>
      <c r="AF147" s="3" t="s">
        <v>42</v>
      </c>
      <c r="AG147" s="3">
        <v>3</v>
      </c>
      <c r="AH147" s="3" t="s">
        <v>42</v>
      </c>
      <c r="AI147" s="3" t="s">
        <v>42</v>
      </c>
      <c r="AJ147" s="3" t="s">
        <v>42</v>
      </c>
      <c r="AK147" s="3" t="s">
        <v>42</v>
      </c>
      <c r="AL147" s="3" t="s">
        <v>42</v>
      </c>
      <c r="AM147" s="3" t="s">
        <v>42</v>
      </c>
    </row>
    <row r="148" spans="1:39" x14ac:dyDescent="0.25">
      <c r="A148">
        <v>147</v>
      </c>
      <c r="B148" s="1">
        <v>45186.397951388892</v>
      </c>
      <c r="C148" s="1">
        <v>45186.399965277778</v>
      </c>
      <c r="D148" s="3" t="s">
        <v>235</v>
      </c>
      <c r="E148" s="3" t="s">
        <v>236</v>
      </c>
      <c r="F148" s="3"/>
      <c r="G148" s="3">
        <v>4</v>
      </c>
      <c r="H148" s="3">
        <v>3</v>
      </c>
      <c r="I148" s="3" t="s">
        <v>42</v>
      </c>
      <c r="J148" s="3" t="s">
        <v>43</v>
      </c>
      <c r="K148" s="3" t="s">
        <v>43</v>
      </c>
      <c r="L148" s="3" t="s">
        <v>42</v>
      </c>
      <c r="M148" s="3" t="s">
        <v>43</v>
      </c>
      <c r="N148" s="3" t="s">
        <v>43</v>
      </c>
      <c r="O148" s="3" t="s">
        <v>47</v>
      </c>
      <c r="P148" s="3">
        <v>4</v>
      </c>
      <c r="Q148" s="3" t="s">
        <v>43</v>
      </c>
      <c r="R148" s="3" t="s">
        <v>43</v>
      </c>
      <c r="S148" s="3" t="s">
        <v>43</v>
      </c>
      <c r="T148" s="3" t="s">
        <v>43</v>
      </c>
      <c r="U148" s="3" t="s">
        <v>43</v>
      </c>
      <c r="V148" s="3" t="s">
        <v>42</v>
      </c>
      <c r="W148" s="3" t="s">
        <v>43</v>
      </c>
      <c r="X148" s="3">
        <v>4</v>
      </c>
      <c r="Y148" s="3" t="s">
        <v>43</v>
      </c>
      <c r="Z148" s="3" t="s">
        <v>43</v>
      </c>
      <c r="AA148" s="3" t="s">
        <v>43</v>
      </c>
      <c r="AB148" s="3" t="s">
        <v>43</v>
      </c>
      <c r="AC148" s="3" t="s">
        <v>42</v>
      </c>
      <c r="AD148" s="3" t="s">
        <v>42</v>
      </c>
      <c r="AE148" s="3" t="s">
        <v>42</v>
      </c>
      <c r="AF148" s="3" t="s">
        <v>42</v>
      </c>
      <c r="AG148" s="3">
        <v>4</v>
      </c>
      <c r="AH148" s="3" t="s">
        <v>43</v>
      </c>
      <c r="AI148" s="3" t="s">
        <v>43</v>
      </c>
      <c r="AJ148" s="3" t="s">
        <v>43</v>
      </c>
      <c r="AK148" s="3" t="s">
        <v>43</v>
      </c>
      <c r="AL148" s="3" t="s">
        <v>43</v>
      </c>
      <c r="AM148" s="3" t="s">
        <v>43</v>
      </c>
    </row>
    <row r="149" spans="1:39" x14ac:dyDescent="0.25">
      <c r="A149">
        <v>148</v>
      </c>
      <c r="B149" s="1">
        <v>45186.402071759258</v>
      </c>
      <c r="C149" s="1">
        <v>45186.403032407405</v>
      </c>
      <c r="D149" s="3" t="s">
        <v>237</v>
      </c>
      <c r="E149" s="3" t="s">
        <v>238</v>
      </c>
      <c r="F149" s="3"/>
      <c r="G149" s="3">
        <v>3</v>
      </c>
      <c r="H149" s="3">
        <v>3</v>
      </c>
      <c r="I149" s="3" t="s">
        <v>42</v>
      </c>
      <c r="J149" s="3" t="s">
        <v>42</v>
      </c>
      <c r="K149" s="3" t="s">
        <v>42</v>
      </c>
      <c r="L149" s="3" t="s">
        <v>42</v>
      </c>
      <c r="M149" s="3" t="s">
        <v>42</v>
      </c>
      <c r="N149" s="3" t="s">
        <v>42</v>
      </c>
      <c r="O149" s="3" t="s">
        <v>47</v>
      </c>
      <c r="P149" s="3">
        <v>3</v>
      </c>
      <c r="Q149" s="3" t="s">
        <v>42</v>
      </c>
      <c r="R149" s="3" t="s">
        <v>42</v>
      </c>
      <c r="S149" s="3" t="s">
        <v>42</v>
      </c>
      <c r="T149" s="3" t="s">
        <v>42</v>
      </c>
      <c r="U149" s="3" t="s">
        <v>42</v>
      </c>
      <c r="V149" s="3" t="s">
        <v>42</v>
      </c>
      <c r="W149" s="3" t="s">
        <v>42</v>
      </c>
      <c r="X149" s="3">
        <v>3</v>
      </c>
      <c r="Y149" s="3" t="s">
        <v>42</v>
      </c>
      <c r="Z149" s="3" t="s">
        <v>42</v>
      </c>
      <c r="AA149" s="3" t="s">
        <v>42</v>
      </c>
      <c r="AB149" s="3" t="s">
        <v>42</v>
      </c>
      <c r="AC149" s="3" t="s">
        <v>42</v>
      </c>
      <c r="AD149" s="3" t="s">
        <v>42</v>
      </c>
      <c r="AE149" s="3" t="s">
        <v>42</v>
      </c>
      <c r="AF149" s="3" t="s">
        <v>42</v>
      </c>
      <c r="AG149" s="3">
        <v>4</v>
      </c>
      <c r="AH149" s="3" t="s">
        <v>43</v>
      </c>
      <c r="AI149" s="3" t="s">
        <v>43</v>
      </c>
      <c r="AJ149" s="3" t="s">
        <v>43</v>
      </c>
      <c r="AK149" s="3" t="s">
        <v>43</v>
      </c>
      <c r="AL149" s="3" t="s">
        <v>43</v>
      </c>
      <c r="AM149" s="3" t="s">
        <v>43</v>
      </c>
    </row>
    <row r="150" spans="1:39" x14ac:dyDescent="0.25">
      <c r="A150">
        <v>149</v>
      </c>
      <c r="B150" s="1">
        <v>45186.402083333334</v>
      </c>
      <c r="C150" s="1">
        <v>45186.40388888889</v>
      </c>
      <c r="D150" s="3" t="s">
        <v>239</v>
      </c>
      <c r="E150" s="3" t="s">
        <v>240</v>
      </c>
      <c r="F150" s="3"/>
      <c r="G150" s="3">
        <v>4</v>
      </c>
      <c r="H150" s="3">
        <v>3</v>
      </c>
      <c r="I150" s="3" t="s">
        <v>43</v>
      </c>
      <c r="J150" s="3" t="s">
        <v>43</v>
      </c>
      <c r="K150" s="3" t="s">
        <v>42</v>
      </c>
      <c r="L150" s="3" t="s">
        <v>43</v>
      </c>
      <c r="M150" s="3" t="s">
        <v>43</v>
      </c>
      <c r="N150" s="3" t="s">
        <v>43</v>
      </c>
      <c r="O150" s="3" t="s">
        <v>44</v>
      </c>
      <c r="P150" s="3">
        <v>4</v>
      </c>
      <c r="Q150" s="3" t="s">
        <v>43</v>
      </c>
      <c r="R150" s="3" t="s">
        <v>43</v>
      </c>
      <c r="S150" s="3" t="s">
        <v>43</v>
      </c>
      <c r="T150" s="3" t="s">
        <v>43</v>
      </c>
      <c r="U150" s="3" t="s">
        <v>43</v>
      </c>
      <c r="V150" s="3" t="s">
        <v>43</v>
      </c>
      <c r="W150" s="3" t="s">
        <v>43</v>
      </c>
      <c r="X150" s="3"/>
      <c r="Y150" s="3" t="s">
        <v>43</v>
      </c>
      <c r="Z150" s="3" t="s">
        <v>43</v>
      </c>
      <c r="AA150" s="3" t="s">
        <v>43</v>
      </c>
      <c r="AB150" s="3" t="s">
        <v>43</v>
      </c>
      <c r="AC150" s="3" t="s">
        <v>43</v>
      </c>
      <c r="AD150" s="3" t="s">
        <v>43</v>
      </c>
      <c r="AE150" s="3" t="s">
        <v>43</v>
      </c>
      <c r="AF150" s="3" t="s">
        <v>43</v>
      </c>
      <c r="AG150" s="3">
        <v>4</v>
      </c>
      <c r="AH150" s="3" t="s">
        <v>43</v>
      </c>
      <c r="AI150" s="3" t="s">
        <v>43</v>
      </c>
      <c r="AJ150" s="3" t="s">
        <v>43</v>
      </c>
      <c r="AK150" s="3" t="s">
        <v>42</v>
      </c>
      <c r="AL150" s="3" t="s">
        <v>43</v>
      </c>
      <c r="AM150" s="3" t="s">
        <v>43</v>
      </c>
    </row>
    <row r="151" spans="1:39" x14ac:dyDescent="0.25">
      <c r="A151">
        <v>150</v>
      </c>
      <c r="B151" s="1">
        <v>45186.410486111112</v>
      </c>
      <c r="C151" s="1">
        <v>45186.411527777775</v>
      </c>
      <c r="D151" s="3" t="s">
        <v>241</v>
      </c>
      <c r="E151" s="3" t="s">
        <v>242</v>
      </c>
      <c r="F151" s="3"/>
      <c r="G151" s="3">
        <v>4</v>
      </c>
      <c r="H151" s="3">
        <v>4</v>
      </c>
      <c r="I151" s="3" t="s">
        <v>43</v>
      </c>
      <c r="J151" s="3" t="s">
        <v>43</v>
      </c>
      <c r="K151" s="3" t="s">
        <v>43</v>
      </c>
      <c r="L151" s="3" t="s">
        <v>43</v>
      </c>
      <c r="M151" s="3" t="s">
        <v>43</v>
      </c>
      <c r="N151" s="3" t="s">
        <v>43</v>
      </c>
      <c r="O151" s="3" t="s">
        <v>45</v>
      </c>
      <c r="P151" s="3">
        <v>4</v>
      </c>
      <c r="Q151" s="3" t="s">
        <v>42</v>
      </c>
      <c r="R151" s="3" t="s">
        <v>42</v>
      </c>
      <c r="S151" s="3" t="s">
        <v>42</v>
      </c>
      <c r="T151" s="3" t="s">
        <v>42</v>
      </c>
      <c r="U151" s="3" t="s">
        <v>42</v>
      </c>
      <c r="V151" s="3" t="s">
        <v>42</v>
      </c>
      <c r="W151" s="3" t="s">
        <v>42</v>
      </c>
      <c r="X151" s="3">
        <v>4</v>
      </c>
      <c r="Y151" s="3" t="s">
        <v>42</v>
      </c>
      <c r="Z151" s="3" t="s">
        <v>42</v>
      </c>
      <c r="AA151" s="3" t="s">
        <v>42</v>
      </c>
      <c r="AB151" s="3" t="s">
        <v>42</v>
      </c>
      <c r="AC151" s="3" t="s">
        <v>42</v>
      </c>
      <c r="AD151" s="3" t="s">
        <v>42</v>
      </c>
      <c r="AE151" s="3" t="s">
        <v>42</v>
      </c>
      <c r="AF151" s="3" t="s">
        <v>42</v>
      </c>
      <c r="AG151" s="3">
        <v>4</v>
      </c>
      <c r="AH151" s="3" t="s">
        <v>42</v>
      </c>
      <c r="AI151" s="3" t="s">
        <v>42</v>
      </c>
      <c r="AJ151" s="3" t="s">
        <v>42</v>
      </c>
      <c r="AK151" s="3" t="s">
        <v>42</v>
      </c>
      <c r="AL151" s="3" t="s">
        <v>42</v>
      </c>
      <c r="AM151" s="3" t="s">
        <v>42</v>
      </c>
    </row>
    <row r="152" spans="1:39" x14ac:dyDescent="0.25">
      <c r="A152">
        <v>151</v>
      </c>
      <c r="B152" s="1">
        <v>45186.411828703705</v>
      </c>
      <c r="C152" s="1">
        <v>45186.413657407407</v>
      </c>
      <c r="D152" s="3" t="s">
        <v>243</v>
      </c>
      <c r="E152" s="3" t="s">
        <v>244</v>
      </c>
      <c r="F152" s="3"/>
      <c r="G152" s="3">
        <v>3</v>
      </c>
      <c r="H152" s="3">
        <v>3</v>
      </c>
      <c r="I152" s="3" t="s">
        <v>42</v>
      </c>
      <c r="J152" s="3" t="s">
        <v>42</v>
      </c>
      <c r="K152" s="3" t="s">
        <v>42</v>
      </c>
      <c r="L152" s="3" t="s">
        <v>42</v>
      </c>
      <c r="M152" s="3" t="s">
        <v>42</v>
      </c>
      <c r="N152" s="3" t="s">
        <v>42</v>
      </c>
      <c r="O152" s="3" t="s">
        <v>47</v>
      </c>
      <c r="P152" s="3">
        <v>4</v>
      </c>
      <c r="Q152" s="3" t="s">
        <v>43</v>
      </c>
      <c r="R152" s="3" t="s">
        <v>43</v>
      </c>
      <c r="S152" s="3" t="s">
        <v>43</v>
      </c>
      <c r="T152" s="3" t="s">
        <v>43</v>
      </c>
      <c r="U152" s="3" t="s">
        <v>43</v>
      </c>
      <c r="V152" s="3" t="s">
        <v>43</v>
      </c>
      <c r="W152" s="3" t="s">
        <v>43</v>
      </c>
      <c r="X152" s="3">
        <v>4</v>
      </c>
      <c r="Y152" s="3" t="s">
        <v>43</v>
      </c>
      <c r="Z152" s="3" t="s">
        <v>43</v>
      </c>
      <c r="AA152" s="3" t="s">
        <v>42</v>
      </c>
      <c r="AB152" s="3" t="s">
        <v>42</v>
      </c>
      <c r="AC152" s="3" t="s">
        <v>42</v>
      </c>
      <c r="AD152" s="3" t="s">
        <v>42</v>
      </c>
      <c r="AE152" s="3" t="s">
        <v>43</v>
      </c>
      <c r="AF152" s="3" t="s">
        <v>43</v>
      </c>
      <c r="AG152" s="3">
        <v>3</v>
      </c>
      <c r="AH152" s="3" t="s">
        <v>43</v>
      </c>
      <c r="AI152" s="3" t="s">
        <v>43</v>
      </c>
      <c r="AJ152" s="3" t="s">
        <v>43</v>
      </c>
      <c r="AK152" s="3" t="s">
        <v>42</v>
      </c>
      <c r="AL152" s="3" t="s">
        <v>43</v>
      </c>
      <c r="AM152" s="3" t="s">
        <v>42</v>
      </c>
    </row>
    <row r="153" spans="1:39" x14ac:dyDescent="0.25">
      <c r="A153">
        <v>152</v>
      </c>
      <c r="B153" s="1">
        <v>45186.424143518518</v>
      </c>
      <c r="C153" s="1">
        <v>45186.425104166665</v>
      </c>
      <c r="D153" s="3" t="s">
        <v>245</v>
      </c>
      <c r="E153" s="3" t="s">
        <v>246</v>
      </c>
      <c r="F153" s="3"/>
      <c r="G153" s="3">
        <v>4</v>
      </c>
      <c r="H153" s="3">
        <v>4</v>
      </c>
      <c r="I153" s="3" t="s">
        <v>43</v>
      </c>
      <c r="J153" s="3" t="s">
        <v>43</v>
      </c>
      <c r="K153" s="3" t="s">
        <v>43</v>
      </c>
      <c r="L153" s="3" t="s">
        <v>43</v>
      </c>
      <c r="M153" s="3" t="s">
        <v>43</v>
      </c>
      <c r="N153" s="3" t="s">
        <v>43</v>
      </c>
      <c r="O153" s="3" t="s">
        <v>47</v>
      </c>
      <c r="P153" s="3">
        <v>4</v>
      </c>
      <c r="Q153" s="3" t="s">
        <v>43</v>
      </c>
      <c r="R153" s="3" t="s">
        <v>43</v>
      </c>
      <c r="S153" s="3" t="s">
        <v>43</v>
      </c>
      <c r="T153" s="3" t="s">
        <v>43</v>
      </c>
      <c r="U153" s="3" t="s">
        <v>43</v>
      </c>
      <c r="V153" s="3" t="s">
        <v>43</v>
      </c>
      <c r="W153" s="3" t="s">
        <v>43</v>
      </c>
      <c r="X153" s="3">
        <v>4</v>
      </c>
      <c r="Y153" s="3" t="s">
        <v>43</v>
      </c>
      <c r="Z153" s="3" t="s">
        <v>43</v>
      </c>
      <c r="AA153" s="3" t="s">
        <v>43</v>
      </c>
      <c r="AB153" s="3" t="s">
        <v>43</v>
      </c>
      <c r="AC153" s="3" t="s">
        <v>43</v>
      </c>
      <c r="AD153" s="3" t="s">
        <v>43</v>
      </c>
      <c r="AE153" s="3" t="s">
        <v>43</v>
      </c>
      <c r="AF153" s="3" t="s">
        <v>43</v>
      </c>
      <c r="AG153" s="3">
        <v>4</v>
      </c>
      <c r="AH153" s="3" t="s">
        <v>43</v>
      </c>
      <c r="AI153" s="3" t="s">
        <v>43</v>
      </c>
      <c r="AJ153" s="3" t="s">
        <v>43</v>
      </c>
      <c r="AK153" s="3" t="s">
        <v>43</v>
      </c>
      <c r="AL153" s="3" t="s">
        <v>43</v>
      </c>
      <c r="AM153" s="3" t="s">
        <v>43</v>
      </c>
    </row>
    <row r="154" spans="1:39" x14ac:dyDescent="0.25">
      <c r="A154">
        <v>153</v>
      </c>
      <c r="B154" s="1">
        <v>45186.425844907404</v>
      </c>
      <c r="C154" s="1">
        <v>45186.429039351853</v>
      </c>
      <c r="D154" s="3" t="s">
        <v>247</v>
      </c>
      <c r="E154" s="3" t="s">
        <v>248</v>
      </c>
      <c r="F154" s="3"/>
      <c r="G154" s="3">
        <v>4</v>
      </c>
      <c r="H154" s="3">
        <v>3</v>
      </c>
      <c r="I154" s="3" t="s">
        <v>42</v>
      </c>
      <c r="J154" s="3" t="s">
        <v>43</v>
      </c>
      <c r="K154" s="3" t="s">
        <v>43</v>
      </c>
      <c r="L154" s="3" t="s">
        <v>43</v>
      </c>
      <c r="M154" s="3" t="s">
        <v>43</v>
      </c>
      <c r="N154" s="3" t="s">
        <v>43</v>
      </c>
      <c r="O154" s="3" t="s">
        <v>47</v>
      </c>
      <c r="P154" s="3">
        <v>4</v>
      </c>
      <c r="Q154" s="3" t="s">
        <v>43</v>
      </c>
      <c r="R154" s="3" t="s">
        <v>43</v>
      </c>
      <c r="S154" s="3" t="s">
        <v>43</v>
      </c>
      <c r="T154" s="3" t="s">
        <v>43</v>
      </c>
      <c r="U154" s="3" t="s">
        <v>43</v>
      </c>
      <c r="V154" s="3" t="s">
        <v>43</v>
      </c>
      <c r="W154" s="3" t="s">
        <v>41</v>
      </c>
      <c r="X154" s="3">
        <v>3</v>
      </c>
      <c r="Y154" s="3" t="s">
        <v>42</v>
      </c>
      <c r="Z154" s="3" t="s">
        <v>42</v>
      </c>
      <c r="AA154" s="3" t="s">
        <v>42</v>
      </c>
      <c r="AB154" s="3" t="s">
        <v>43</v>
      </c>
      <c r="AC154" s="3" t="s">
        <v>43</v>
      </c>
      <c r="AD154" s="3" t="s">
        <v>42</v>
      </c>
      <c r="AE154" s="3" t="s">
        <v>43</v>
      </c>
      <c r="AF154" s="3" t="s">
        <v>43</v>
      </c>
      <c r="AG154" s="3">
        <v>3</v>
      </c>
      <c r="AH154" s="3" t="s">
        <v>42</v>
      </c>
      <c r="AI154" s="3" t="s">
        <v>42</v>
      </c>
      <c r="AJ154" s="3" t="s">
        <v>42</v>
      </c>
      <c r="AK154" s="3" t="s">
        <v>42</v>
      </c>
      <c r="AL154" s="3" t="s">
        <v>42</v>
      </c>
      <c r="AM154" s="3" t="s">
        <v>42</v>
      </c>
    </row>
    <row r="155" spans="1:39" x14ac:dyDescent="0.25">
      <c r="A155">
        <v>154</v>
      </c>
      <c r="B155" s="1">
        <v>45186.470891203702</v>
      </c>
      <c r="C155" s="1">
        <v>45186.471909722219</v>
      </c>
      <c r="D155" s="3" t="s">
        <v>249</v>
      </c>
      <c r="E155" s="3" t="s">
        <v>250</v>
      </c>
      <c r="F155" s="3"/>
      <c r="G155" s="3">
        <v>4</v>
      </c>
      <c r="H155" s="3">
        <v>4</v>
      </c>
      <c r="I155" s="3" t="s">
        <v>42</v>
      </c>
      <c r="J155" s="3" t="s">
        <v>42</v>
      </c>
      <c r="K155" s="3" t="s">
        <v>42</v>
      </c>
      <c r="L155" s="3" t="s">
        <v>42</v>
      </c>
      <c r="M155" s="3" t="s">
        <v>42</v>
      </c>
      <c r="N155" s="3" t="s">
        <v>42</v>
      </c>
      <c r="O155" s="3" t="s">
        <v>47</v>
      </c>
      <c r="P155" s="3">
        <v>4</v>
      </c>
      <c r="Q155" s="3" t="s">
        <v>43</v>
      </c>
      <c r="R155" s="3" t="s">
        <v>43</v>
      </c>
      <c r="S155" s="3" t="s">
        <v>43</v>
      </c>
      <c r="T155" s="3" t="s">
        <v>43</v>
      </c>
      <c r="U155" s="3" t="s">
        <v>43</v>
      </c>
      <c r="V155" s="3" t="s">
        <v>43</v>
      </c>
      <c r="W155" s="3" t="s">
        <v>43</v>
      </c>
      <c r="X155" s="3">
        <v>4</v>
      </c>
      <c r="Y155" s="3" t="s">
        <v>42</v>
      </c>
      <c r="Z155" s="3" t="s">
        <v>42</v>
      </c>
      <c r="AA155" s="3" t="s">
        <v>42</v>
      </c>
      <c r="AB155" s="3" t="s">
        <v>42</v>
      </c>
      <c r="AC155" s="3" t="s">
        <v>42</v>
      </c>
      <c r="AD155" s="3" t="s">
        <v>42</v>
      </c>
      <c r="AE155" s="3" t="s">
        <v>42</v>
      </c>
      <c r="AF155" s="3" t="s">
        <v>42</v>
      </c>
      <c r="AG155" s="3">
        <v>4</v>
      </c>
      <c r="AH155" s="3" t="s">
        <v>42</v>
      </c>
      <c r="AI155" s="3" t="s">
        <v>42</v>
      </c>
      <c r="AJ155" s="3" t="s">
        <v>42</v>
      </c>
      <c r="AK155" s="3" t="s">
        <v>42</v>
      </c>
      <c r="AL155" s="3" t="s">
        <v>42</v>
      </c>
      <c r="AM155" s="3" t="s">
        <v>42</v>
      </c>
    </row>
    <row r="156" spans="1:39" x14ac:dyDescent="0.25">
      <c r="A156">
        <v>155</v>
      </c>
      <c r="B156" s="1">
        <v>45186.50545138889</v>
      </c>
      <c r="C156" s="1">
        <v>45186.506851851853</v>
      </c>
      <c r="D156" s="3" t="s">
        <v>251</v>
      </c>
      <c r="E156" s="3" t="s">
        <v>252</v>
      </c>
      <c r="F156" s="3"/>
      <c r="G156" s="3">
        <v>4</v>
      </c>
      <c r="H156" s="3">
        <v>4</v>
      </c>
      <c r="I156" s="3" t="s">
        <v>43</v>
      </c>
      <c r="J156" s="3" t="s">
        <v>43</v>
      </c>
      <c r="K156" s="3" t="s">
        <v>43</v>
      </c>
      <c r="L156" s="3" t="s">
        <v>43</v>
      </c>
      <c r="M156" s="3" t="s">
        <v>43</v>
      </c>
      <c r="N156" s="3" t="s">
        <v>43</v>
      </c>
      <c r="O156" s="3" t="s">
        <v>46</v>
      </c>
      <c r="P156" s="3">
        <v>4</v>
      </c>
      <c r="Q156" s="3" t="s">
        <v>43</v>
      </c>
      <c r="R156" s="3" t="s">
        <v>43</v>
      </c>
      <c r="S156" s="3" t="s">
        <v>43</v>
      </c>
      <c r="T156" s="3" t="s">
        <v>43</v>
      </c>
      <c r="U156" s="3" t="s">
        <v>43</v>
      </c>
      <c r="V156" s="3" t="s">
        <v>43</v>
      </c>
      <c r="W156" s="3" t="s">
        <v>43</v>
      </c>
      <c r="X156" s="3">
        <v>4</v>
      </c>
      <c r="Y156" s="3" t="s">
        <v>43</v>
      </c>
      <c r="Z156" s="3" t="s">
        <v>43</v>
      </c>
      <c r="AA156" s="3" t="s">
        <v>43</v>
      </c>
      <c r="AB156" s="3" t="s">
        <v>43</v>
      </c>
      <c r="AC156" s="3" t="s">
        <v>43</v>
      </c>
      <c r="AD156" s="3" t="s">
        <v>43</v>
      </c>
      <c r="AE156" s="3" t="s">
        <v>43</v>
      </c>
      <c r="AF156" s="3" t="s">
        <v>43</v>
      </c>
      <c r="AG156" s="3">
        <v>4</v>
      </c>
      <c r="AH156" s="3" t="s">
        <v>43</v>
      </c>
      <c r="AI156" s="3" t="s">
        <v>43</v>
      </c>
      <c r="AJ156" s="3" t="s">
        <v>43</v>
      </c>
      <c r="AK156" s="3" t="s">
        <v>43</v>
      </c>
      <c r="AL156" s="3" t="s">
        <v>43</v>
      </c>
      <c r="AM156" s="3" t="s">
        <v>43</v>
      </c>
    </row>
    <row r="157" spans="1:39" x14ac:dyDescent="0.25">
      <c r="A157">
        <v>156</v>
      </c>
      <c r="B157" s="1">
        <v>45186.595034722224</v>
      </c>
      <c r="C157" s="1">
        <v>45186.605370370373</v>
      </c>
      <c r="D157" s="3" t="s">
        <v>253</v>
      </c>
      <c r="E157" s="3" t="s">
        <v>254</v>
      </c>
      <c r="F157" s="3"/>
      <c r="G157" s="3">
        <v>2</v>
      </c>
      <c r="H157" s="3">
        <v>2</v>
      </c>
      <c r="I157" s="3" t="s">
        <v>42</v>
      </c>
      <c r="J157" s="3" t="s">
        <v>42</v>
      </c>
      <c r="K157" s="3" t="s">
        <v>41</v>
      </c>
      <c r="L157" s="3" t="s">
        <v>41</v>
      </c>
      <c r="M157" s="3" t="s">
        <v>41</v>
      </c>
      <c r="N157" s="3" t="s">
        <v>41</v>
      </c>
      <c r="O157" s="3" t="s">
        <v>47</v>
      </c>
      <c r="P157" s="3">
        <v>3</v>
      </c>
      <c r="Q157" s="3" t="s">
        <v>42</v>
      </c>
      <c r="R157" s="3" t="s">
        <v>42</v>
      </c>
      <c r="S157" s="3" t="s">
        <v>40</v>
      </c>
      <c r="T157" s="3" t="s">
        <v>42</v>
      </c>
      <c r="U157" s="3" t="s">
        <v>42</v>
      </c>
      <c r="V157" s="3" t="s">
        <v>42</v>
      </c>
      <c r="W157" s="3" t="s">
        <v>42</v>
      </c>
      <c r="X157" s="3">
        <v>3</v>
      </c>
      <c r="Y157" s="3" t="s">
        <v>42</v>
      </c>
      <c r="Z157" s="3" t="s">
        <v>42</v>
      </c>
      <c r="AA157" s="3" t="s">
        <v>42</v>
      </c>
      <c r="AB157" s="3" t="s">
        <v>42</v>
      </c>
      <c r="AC157" s="3" t="s">
        <v>41</v>
      </c>
      <c r="AD157" s="3" t="s">
        <v>41</v>
      </c>
      <c r="AE157" s="3" t="s">
        <v>41</v>
      </c>
      <c r="AF157" s="3" t="s">
        <v>41</v>
      </c>
      <c r="AG157" s="3">
        <v>3</v>
      </c>
      <c r="AH157" s="3" t="s">
        <v>42</v>
      </c>
      <c r="AI157" s="3" t="s">
        <v>42</v>
      </c>
      <c r="AJ157" s="3" t="s">
        <v>42</v>
      </c>
      <c r="AK157" s="3" t="s">
        <v>42</v>
      </c>
      <c r="AL157" s="3" t="s">
        <v>42</v>
      </c>
      <c r="AM157" s="3" t="s">
        <v>42</v>
      </c>
    </row>
    <row r="158" spans="1:39" x14ac:dyDescent="0.25">
      <c r="A158">
        <v>157</v>
      </c>
      <c r="B158" s="1">
        <v>45186.470509259256</v>
      </c>
      <c r="C158" s="1">
        <v>45186.793923611112</v>
      </c>
      <c r="D158" s="3" t="s">
        <v>255</v>
      </c>
      <c r="E158" s="3" t="s">
        <v>256</v>
      </c>
      <c r="F158" s="3"/>
      <c r="G158" s="3">
        <v>3</v>
      </c>
      <c r="H158" s="3">
        <v>3</v>
      </c>
      <c r="I158" s="3" t="s">
        <v>42</v>
      </c>
      <c r="J158" s="3" t="s">
        <v>42</v>
      </c>
      <c r="K158" s="3" t="s">
        <v>42</v>
      </c>
      <c r="L158" s="3" t="s">
        <v>43</v>
      </c>
      <c r="M158" s="3" t="s">
        <v>43</v>
      </c>
      <c r="N158" s="3" t="s">
        <v>43</v>
      </c>
      <c r="O158" s="3" t="s">
        <v>47</v>
      </c>
      <c r="P158" s="3">
        <v>3</v>
      </c>
      <c r="Q158" s="3" t="s">
        <v>43</v>
      </c>
      <c r="R158" s="3" t="s">
        <v>43</v>
      </c>
      <c r="S158" s="3" t="s">
        <v>43</v>
      </c>
      <c r="T158" s="3" t="s">
        <v>43</v>
      </c>
      <c r="U158" s="3" t="s">
        <v>43</v>
      </c>
      <c r="V158" s="3" t="s">
        <v>43</v>
      </c>
      <c r="W158" s="3" t="s">
        <v>41</v>
      </c>
      <c r="X158" s="3">
        <v>4</v>
      </c>
      <c r="Y158" s="3" t="s">
        <v>42</v>
      </c>
      <c r="Z158" s="3" t="s">
        <v>42</v>
      </c>
      <c r="AA158" s="3" t="s">
        <v>43</v>
      </c>
      <c r="AB158" s="3" t="s">
        <v>43</v>
      </c>
      <c r="AC158" s="3" t="s">
        <v>43</v>
      </c>
      <c r="AD158" s="3" t="s">
        <v>43</v>
      </c>
      <c r="AE158" s="3" t="s">
        <v>42</v>
      </c>
      <c r="AF158" s="3" t="s">
        <v>42</v>
      </c>
      <c r="AG158" s="3">
        <v>4</v>
      </c>
      <c r="AH158" s="3" t="s">
        <v>43</v>
      </c>
      <c r="AI158" s="3" t="s">
        <v>43</v>
      </c>
      <c r="AJ158" s="3" t="s">
        <v>43</v>
      </c>
      <c r="AK158" s="3" t="s">
        <v>43</v>
      </c>
      <c r="AL158" s="3" t="s">
        <v>43</v>
      </c>
      <c r="AM158" s="3" t="s">
        <v>43</v>
      </c>
    </row>
    <row r="159" spans="1:39" x14ac:dyDescent="0.25">
      <c r="A159">
        <v>158</v>
      </c>
      <c r="B159" s="1">
        <v>45186.964722222219</v>
      </c>
      <c r="C159" s="1">
        <v>45186.966053240743</v>
      </c>
      <c r="D159" s="3" t="s">
        <v>257</v>
      </c>
      <c r="E159" s="3" t="s">
        <v>258</v>
      </c>
      <c r="F159" s="3"/>
      <c r="G159" s="3">
        <v>3</v>
      </c>
      <c r="H159" s="3">
        <v>2</v>
      </c>
      <c r="I159" s="3" t="s">
        <v>41</v>
      </c>
      <c r="J159" s="3" t="s">
        <v>42</v>
      </c>
      <c r="K159" s="3" t="s">
        <v>40</v>
      </c>
      <c r="L159" s="3" t="s">
        <v>42</v>
      </c>
      <c r="M159" s="3" t="s">
        <v>41</v>
      </c>
      <c r="N159" s="3" t="s">
        <v>42</v>
      </c>
      <c r="O159" s="3" t="s">
        <v>45</v>
      </c>
      <c r="P159" s="3">
        <v>3</v>
      </c>
      <c r="Q159" s="3" t="s">
        <v>42</v>
      </c>
      <c r="R159" s="3" t="s">
        <v>42</v>
      </c>
      <c r="S159" s="3" t="s">
        <v>41</v>
      </c>
      <c r="T159" s="3" t="s">
        <v>41</v>
      </c>
      <c r="U159" s="3" t="s">
        <v>42</v>
      </c>
      <c r="V159" s="3" t="s">
        <v>42</v>
      </c>
      <c r="W159" s="3" t="s">
        <v>42</v>
      </c>
      <c r="X159" s="3">
        <v>2</v>
      </c>
      <c r="Y159" s="3" t="s">
        <v>41</v>
      </c>
      <c r="Z159" s="3" t="s">
        <v>41</v>
      </c>
      <c r="AA159" s="3" t="s">
        <v>41</v>
      </c>
      <c r="AB159" s="3" t="s">
        <v>42</v>
      </c>
      <c r="AC159" s="3" t="s">
        <v>42</v>
      </c>
      <c r="AD159" s="3" t="s">
        <v>41</v>
      </c>
      <c r="AE159" s="3" t="s">
        <v>41</v>
      </c>
      <c r="AF159" s="3" t="s">
        <v>42</v>
      </c>
      <c r="AG159" s="3">
        <v>3</v>
      </c>
      <c r="AH159" s="3" t="s">
        <v>42</v>
      </c>
      <c r="AI159" s="3" t="s">
        <v>42</v>
      </c>
      <c r="AJ159" s="3" t="s">
        <v>41</v>
      </c>
      <c r="AK159" s="3" t="s">
        <v>42</v>
      </c>
      <c r="AL159" s="3" t="s">
        <v>42</v>
      </c>
      <c r="AM159" s="3" t="s">
        <v>42</v>
      </c>
    </row>
    <row r="160" spans="1:39" x14ac:dyDescent="0.25">
      <c r="A160">
        <v>159</v>
      </c>
      <c r="B160" s="1">
        <v>45187.319513888891</v>
      </c>
      <c r="C160" s="1">
        <v>45187.321550925924</v>
      </c>
      <c r="D160" s="3" t="s">
        <v>259</v>
      </c>
      <c r="E160" s="3" t="s">
        <v>260</v>
      </c>
      <c r="F160" s="3"/>
      <c r="G160" s="3">
        <v>3</v>
      </c>
      <c r="H160" s="3">
        <v>3</v>
      </c>
      <c r="I160" s="3" t="s">
        <v>41</v>
      </c>
      <c r="J160" s="3" t="s">
        <v>42</v>
      </c>
      <c r="K160" s="3" t="s">
        <v>42</v>
      </c>
      <c r="L160" s="3" t="s">
        <v>41</v>
      </c>
      <c r="M160" s="3" t="s">
        <v>42</v>
      </c>
      <c r="N160" s="3" t="s">
        <v>41</v>
      </c>
      <c r="O160" s="3" t="s">
        <v>47</v>
      </c>
      <c r="P160" s="3">
        <v>3</v>
      </c>
      <c r="Q160" s="3" t="s">
        <v>42</v>
      </c>
      <c r="R160" s="3" t="s">
        <v>42</v>
      </c>
      <c r="S160" s="3" t="s">
        <v>42</v>
      </c>
      <c r="T160" s="3" t="s">
        <v>42</v>
      </c>
      <c r="U160" s="3" t="s">
        <v>41</v>
      </c>
      <c r="V160" s="3" t="s">
        <v>42</v>
      </c>
      <c r="W160" s="3" t="s">
        <v>42</v>
      </c>
      <c r="X160" s="3">
        <v>2</v>
      </c>
      <c r="Y160" s="3" t="s">
        <v>40</v>
      </c>
      <c r="Z160" s="3" t="s">
        <v>40</v>
      </c>
      <c r="AA160" s="3" t="s">
        <v>41</v>
      </c>
      <c r="AB160" s="3" t="s">
        <v>41</v>
      </c>
      <c r="AC160" s="3" t="s">
        <v>42</v>
      </c>
      <c r="AD160" s="3" t="s">
        <v>41</v>
      </c>
      <c r="AE160" s="3" t="s">
        <v>41</v>
      </c>
      <c r="AF160" s="3" t="s">
        <v>41</v>
      </c>
      <c r="AG160" s="3">
        <v>3</v>
      </c>
      <c r="AH160" s="3" t="s">
        <v>41</v>
      </c>
      <c r="AI160" s="3" t="s">
        <v>42</v>
      </c>
      <c r="AJ160" s="3" t="s">
        <v>42</v>
      </c>
      <c r="AK160" s="3" t="s">
        <v>42</v>
      </c>
      <c r="AL160" s="3" t="s">
        <v>42</v>
      </c>
      <c r="AM160" s="3" t="s">
        <v>42</v>
      </c>
    </row>
    <row r="161" spans="1:39" x14ac:dyDescent="0.25">
      <c r="A161">
        <v>160</v>
      </c>
      <c r="B161" s="1">
        <v>45187.328298611108</v>
      </c>
      <c r="C161" s="1">
        <v>45187.329039351855</v>
      </c>
      <c r="D161" s="3" t="s">
        <v>261</v>
      </c>
      <c r="E161" s="3" t="s">
        <v>262</v>
      </c>
      <c r="F161" s="3"/>
      <c r="G161" s="3">
        <v>4</v>
      </c>
      <c r="H161" s="3">
        <v>4</v>
      </c>
      <c r="I161" s="3" t="s">
        <v>43</v>
      </c>
      <c r="J161" s="3" t="s">
        <v>43</v>
      </c>
      <c r="K161" s="3" t="s">
        <v>43</v>
      </c>
      <c r="L161" s="3" t="s">
        <v>43</v>
      </c>
      <c r="M161" s="3" t="s">
        <v>43</v>
      </c>
      <c r="N161" s="3" t="s">
        <v>43</v>
      </c>
      <c r="O161" s="3" t="s">
        <v>45</v>
      </c>
      <c r="P161" s="3">
        <v>4</v>
      </c>
      <c r="Q161" s="3" t="s">
        <v>43</v>
      </c>
      <c r="R161" s="3" t="s">
        <v>43</v>
      </c>
      <c r="S161" s="3" t="s">
        <v>43</v>
      </c>
      <c r="T161" s="3" t="s">
        <v>43</v>
      </c>
      <c r="U161" s="3" t="s">
        <v>43</v>
      </c>
      <c r="V161" s="3" t="s">
        <v>43</v>
      </c>
      <c r="W161" s="3" t="s">
        <v>43</v>
      </c>
      <c r="X161" s="3">
        <v>4</v>
      </c>
      <c r="Y161" s="3" t="s">
        <v>43</v>
      </c>
      <c r="Z161" s="3" t="s">
        <v>43</v>
      </c>
      <c r="AA161" s="3" t="s">
        <v>43</v>
      </c>
      <c r="AB161" s="3" t="s">
        <v>43</v>
      </c>
      <c r="AC161" s="3" t="s">
        <v>43</v>
      </c>
      <c r="AD161" s="3" t="s">
        <v>43</v>
      </c>
      <c r="AE161" s="3" t="s">
        <v>43</v>
      </c>
      <c r="AF161" s="3" t="s">
        <v>43</v>
      </c>
      <c r="AG161" s="3">
        <v>4</v>
      </c>
      <c r="AH161" s="3" t="s">
        <v>43</v>
      </c>
      <c r="AI161" s="3" t="s">
        <v>43</v>
      </c>
      <c r="AJ161" s="3" t="s">
        <v>43</v>
      </c>
      <c r="AK161" s="3" t="s">
        <v>43</v>
      </c>
      <c r="AL161" s="3" t="s">
        <v>43</v>
      </c>
      <c r="AM161" s="3" t="s">
        <v>43</v>
      </c>
    </row>
    <row r="162" spans="1:39" x14ac:dyDescent="0.25">
      <c r="A162">
        <v>161</v>
      </c>
      <c r="B162" s="1">
        <v>45187.495173611111</v>
      </c>
      <c r="C162" s="1">
        <v>45187.497418981482</v>
      </c>
      <c r="D162" s="3" t="s">
        <v>263</v>
      </c>
      <c r="E162" s="3" t="s">
        <v>264</v>
      </c>
      <c r="F162" s="3"/>
      <c r="G162" s="3">
        <v>4</v>
      </c>
      <c r="H162" s="3">
        <v>4</v>
      </c>
      <c r="I162" s="3" t="s">
        <v>42</v>
      </c>
      <c r="J162" s="3" t="s">
        <v>42</v>
      </c>
      <c r="K162" s="3" t="s">
        <v>42</v>
      </c>
      <c r="L162" s="3" t="s">
        <v>42</v>
      </c>
      <c r="M162" s="3" t="s">
        <v>42</v>
      </c>
      <c r="N162" s="3" t="s">
        <v>43</v>
      </c>
      <c r="O162" s="3" t="s">
        <v>47</v>
      </c>
      <c r="P162" s="3">
        <v>4</v>
      </c>
      <c r="Q162" s="3" t="s">
        <v>43</v>
      </c>
      <c r="R162" s="3" t="s">
        <v>43</v>
      </c>
      <c r="S162" s="3" t="s">
        <v>43</v>
      </c>
      <c r="T162" s="3" t="s">
        <v>43</v>
      </c>
      <c r="U162" s="3" t="s">
        <v>43</v>
      </c>
      <c r="V162" s="3" t="s">
        <v>43</v>
      </c>
      <c r="W162" s="3" t="s">
        <v>43</v>
      </c>
      <c r="X162" s="3">
        <v>4</v>
      </c>
      <c r="Y162" s="3" t="s">
        <v>43</v>
      </c>
      <c r="Z162" s="3" t="s">
        <v>43</v>
      </c>
      <c r="AA162" s="3" t="s">
        <v>42</v>
      </c>
      <c r="AB162" s="3" t="s">
        <v>42</v>
      </c>
      <c r="AC162" s="3" t="s">
        <v>42</v>
      </c>
      <c r="AD162" s="3" t="s">
        <v>42</v>
      </c>
      <c r="AE162" s="3" t="s">
        <v>42</v>
      </c>
      <c r="AF162" s="3" t="s">
        <v>42</v>
      </c>
      <c r="AG162" s="3">
        <v>4</v>
      </c>
      <c r="AH162" s="3" t="s">
        <v>43</v>
      </c>
      <c r="AI162" s="3" t="s">
        <v>43</v>
      </c>
      <c r="AJ162" s="3" t="s">
        <v>43</v>
      </c>
      <c r="AK162" s="3" t="s">
        <v>43</v>
      </c>
      <c r="AL162" s="3" t="s">
        <v>43</v>
      </c>
      <c r="AM162" s="3" t="s">
        <v>43</v>
      </c>
    </row>
    <row r="163" spans="1:39" x14ac:dyDescent="0.25">
      <c r="A163">
        <v>162</v>
      </c>
      <c r="B163" s="1">
        <v>45187.593784722223</v>
      </c>
      <c r="C163" s="1">
        <v>45187.596261574072</v>
      </c>
      <c r="D163" s="3" t="s">
        <v>265</v>
      </c>
      <c r="E163" s="3" t="s">
        <v>266</v>
      </c>
      <c r="F163" s="3"/>
      <c r="G163" s="3">
        <v>3</v>
      </c>
      <c r="H163" s="3">
        <v>4</v>
      </c>
      <c r="I163" s="3" t="s">
        <v>42</v>
      </c>
      <c r="J163" s="3" t="s">
        <v>42</v>
      </c>
      <c r="K163" s="3" t="s">
        <v>43</v>
      </c>
      <c r="L163" s="3" t="s">
        <v>43</v>
      </c>
      <c r="M163" s="3" t="s">
        <v>42</v>
      </c>
      <c r="N163" s="3" t="s">
        <v>42</v>
      </c>
      <c r="O163" s="3" t="s">
        <v>47</v>
      </c>
      <c r="P163" s="3">
        <v>3</v>
      </c>
      <c r="Q163" s="3" t="s">
        <v>43</v>
      </c>
      <c r="R163" s="3" t="s">
        <v>43</v>
      </c>
      <c r="S163" s="3" t="s">
        <v>43</v>
      </c>
      <c r="T163" s="3" t="s">
        <v>42</v>
      </c>
      <c r="U163" s="3" t="s">
        <v>42</v>
      </c>
      <c r="V163" s="3" t="s">
        <v>42</v>
      </c>
      <c r="W163" s="3" t="s">
        <v>42</v>
      </c>
      <c r="X163" s="3">
        <v>3</v>
      </c>
      <c r="Y163" s="3" t="s">
        <v>42</v>
      </c>
      <c r="Z163" s="3" t="s">
        <v>42</v>
      </c>
      <c r="AA163" s="3" t="s">
        <v>43</v>
      </c>
      <c r="AB163" s="3" t="s">
        <v>43</v>
      </c>
      <c r="AC163" s="3" t="s">
        <v>43</v>
      </c>
      <c r="AD163" s="3" t="s">
        <v>43</v>
      </c>
      <c r="AE163" s="3" t="s">
        <v>42</v>
      </c>
      <c r="AF163" s="3" t="s">
        <v>42</v>
      </c>
      <c r="AG163" s="3">
        <v>2</v>
      </c>
      <c r="AH163" s="3" t="s">
        <v>41</v>
      </c>
      <c r="AI163" s="3" t="s">
        <v>42</v>
      </c>
      <c r="AJ163" s="3" t="s">
        <v>42</v>
      </c>
      <c r="AK163" s="3" t="s">
        <v>42</v>
      </c>
      <c r="AL163" s="3" t="s">
        <v>41</v>
      </c>
      <c r="AM163" s="3" t="s">
        <v>42</v>
      </c>
    </row>
    <row r="164" spans="1:39" x14ac:dyDescent="0.25">
      <c r="A164">
        <v>163</v>
      </c>
      <c r="B164" s="1">
        <v>45187.595671296294</v>
      </c>
      <c r="C164" s="1">
        <v>45187.596597222226</v>
      </c>
      <c r="D164" s="3" t="s">
        <v>267</v>
      </c>
      <c r="E164" s="3" t="s">
        <v>268</v>
      </c>
      <c r="F164" s="3"/>
      <c r="G164" s="3">
        <v>3</v>
      </c>
      <c r="H164" s="3">
        <v>4</v>
      </c>
      <c r="I164" s="3" t="s">
        <v>43</v>
      </c>
      <c r="J164" s="3" t="s">
        <v>43</v>
      </c>
      <c r="K164" s="3" t="s">
        <v>43</v>
      </c>
      <c r="L164" s="3" t="s">
        <v>43</v>
      </c>
      <c r="M164" s="3" t="s">
        <v>43</v>
      </c>
      <c r="N164" s="3" t="s">
        <v>43</v>
      </c>
      <c r="O164" s="3" t="s">
        <v>47</v>
      </c>
      <c r="P164" s="3">
        <v>3</v>
      </c>
      <c r="Q164" s="3" t="s">
        <v>42</v>
      </c>
      <c r="R164" s="3" t="s">
        <v>42</v>
      </c>
      <c r="S164" s="3" t="s">
        <v>42</v>
      </c>
      <c r="T164" s="3" t="s">
        <v>42</v>
      </c>
      <c r="U164" s="3" t="s">
        <v>42</v>
      </c>
      <c r="V164" s="3" t="s">
        <v>42</v>
      </c>
      <c r="W164" s="3" t="s">
        <v>42</v>
      </c>
      <c r="X164" s="3">
        <v>3</v>
      </c>
      <c r="Y164" s="3" t="s">
        <v>42</v>
      </c>
      <c r="Z164" s="3" t="s">
        <v>42</v>
      </c>
      <c r="AA164" s="3" t="s">
        <v>43</v>
      </c>
      <c r="AB164" s="3" t="s">
        <v>43</v>
      </c>
      <c r="AC164" s="3" t="s">
        <v>43</v>
      </c>
      <c r="AD164" s="3" t="s">
        <v>43</v>
      </c>
      <c r="AE164" s="3" t="s">
        <v>43</v>
      </c>
      <c r="AF164" s="3" t="s">
        <v>43</v>
      </c>
      <c r="AG164" s="3">
        <v>3</v>
      </c>
      <c r="AH164" s="3" t="s">
        <v>42</v>
      </c>
      <c r="AI164" s="3" t="s">
        <v>42</v>
      </c>
      <c r="AJ164" s="3" t="s">
        <v>42</v>
      </c>
      <c r="AK164" s="3" t="s">
        <v>42</v>
      </c>
      <c r="AL164" s="3" t="s">
        <v>42</v>
      </c>
      <c r="AM164" s="3" t="s">
        <v>42</v>
      </c>
    </row>
    <row r="165" spans="1:39" x14ac:dyDescent="0.25">
      <c r="A165">
        <v>164</v>
      </c>
      <c r="B165" s="1">
        <v>45187.602789351855</v>
      </c>
      <c r="C165" s="1">
        <v>45187.603981481479</v>
      </c>
      <c r="D165" s="3" t="s">
        <v>269</v>
      </c>
      <c r="E165" s="3" t="s">
        <v>270</v>
      </c>
      <c r="F165" s="3"/>
      <c r="G165" s="3">
        <v>3</v>
      </c>
      <c r="H165" s="3">
        <v>3</v>
      </c>
      <c r="I165" s="3" t="s">
        <v>42</v>
      </c>
      <c r="J165" s="3" t="s">
        <v>42</v>
      </c>
      <c r="K165" s="3" t="s">
        <v>42</v>
      </c>
      <c r="L165" s="3" t="s">
        <v>43</v>
      </c>
      <c r="M165" s="3" t="s">
        <v>43</v>
      </c>
      <c r="N165" s="3" t="s">
        <v>42</v>
      </c>
      <c r="O165" s="3" t="s">
        <v>47</v>
      </c>
      <c r="P165" s="3">
        <v>3</v>
      </c>
      <c r="Q165" s="3" t="s">
        <v>43</v>
      </c>
      <c r="R165" s="3" t="s">
        <v>43</v>
      </c>
      <c r="S165" s="3" t="s">
        <v>43</v>
      </c>
      <c r="T165" s="3" t="s">
        <v>43</v>
      </c>
      <c r="U165" s="3" t="s">
        <v>43</v>
      </c>
      <c r="V165" s="3" t="s">
        <v>43</v>
      </c>
      <c r="W165" s="3" t="s">
        <v>42</v>
      </c>
      <c r="X165" s="3">
        <v>3</v>
      </c>
      <c r="Y165" s="3" t="s">
        <v>41</v>
      </c>
      <c r="Z165" s="3" t="s">
        <v>42</v>
      </c>
      <c r="AA165" s="3" t="s">
        <v>41</v>
      </c>
      <c r="AB165" s="3" t="s">
        <v>43</v>
      </c>
      <c r="AC165" s="3" t="s">
        <v>42</v>
      </c>
      <c r="AD165" s="3" t="s">
        <v>41</v>
      </c>
      <c r="AE165" s="3" t="s">
        <v>42</v>
      </c>
      <c r="AF165" s="3" t="s">
        <v>41</v>
      </c>
      <c r="AG165" s="3">
        <v>4</v>
      </c>
      <c r="AH165" s="3" t="s">
        <v>43</v>
      </c>
      <c r="AI165" s="3" t="s">
        <v>43</v>
      </c>
      <c r="AJ165" s="3" t="s">
        <v>43</v>
      </c>
      <c r="AK165" s="3" t="s">
        <v>43</v>
      </c>
      <c r="AL165" s="3" t="s">
        <v>43</v>
      </c>
      <c r="AM165" s="3" t="s">
        <v>43</v>
      </c>
    </row>
    <row r="166" spans="1:39" x14ac:dyDescent="0.25">
      <c r="A166">
        <v>165</v>
      </c>
      <c r="B166" s="1">
        <v>45187.604895833334</v>
      </c>
      <c r="C166" s="1">
        <v>45187.605925925927</v>
      </c>
      <c r="D166" s="3" t="s">
        <v>271</v>
      </c>
      <c r="E166" s="3" t="s">
        <v>272</v>
      </c>
      <c r="F166" s="3"/>
      <c r="G166" s="3">
        <v>3</v>
      </c>
      <c r="H166" s="3">
        <v>3</v>
      </c>
      <c r="I166" s="3" t="s">
        <v>42</v>
      </c>
      <c r="J166" s="3" t="s">
        <v>42</v>
      </c>
      <c r="K166" s="3" t="s">
        <v>42</v>
      </c>
      <c r="L166" s="3" t="s">
        <v>42</v>
      </c>
      <c r="M166" s="3" t="s">
        <v>42</v>
      </c>
      <c r="N166" s="3" t="s">
        <v>42</v>
      </c>
      <c r="O166" s="3" t="s">
        <v>47</v>
      </c>
      <c r="P166" s="3">
        <v>3</v>
      </c>
      <c r="Q166" s="3" t="s">
        <v>42</v>
      </c>
      <c r="R166" s="3" t="s">
        <v>42</v>
      </c>
      <c r="S166" s="3" t="s">
        <v>42</v>
      </c>
      <c r="T166" s="3" t="s">
        <v>42</v>
      </c>
      <c r="U166" s="3" t="s">
        <v>42</v>
      </c>
      <c r="V166" s="3" t="s">
        <v>42</v>
      </c>
      <c r="W166" s="3" t="s">
        <v>42</v>
      </c>
      <c r="X166" s="3">
        <v>3</v>
      </c>
      <c r="Y166" s="3" t="s">
        <v>42</v>
      </c>
      <c r="Z166" s="3" t="s">
        <v>42</v>
      </c>
      <c r="AA166" s="3" t="s">
        <v>42</v>
      </c>
      <c r="AB166" s="3" t="s">
        <v>42</v>
      </c>
      <c r="AC166" s="3" t="s">
        <v>42</v>
      </c>
      <c r="AD166" s="3" t="s">
        <v>42</v>
      </c>
      <c r="AE166" s="3" t="s">
        <v>42</v>
      </c>
      <c r="AF166" s="3" t="s">
        <v>42</v>
      </c>
      <c r="AG166" s="3">
        <v>3</v>
      </c>
      <c r="AH166" s="3" t="s">
        <v>42</v>
      </c>
      <c r="AI166" s="3" t="s">
        <v>42</v>
      </c>
      <c r="AJ166" s="3" t="s">
        <v>42</v>
      </c>
      <c r="AK166" s="3" t="s">
        <v>42</v>
      </c>
      <c r="AL166" s="3" t="s">
        <v>42</v>
      </c>
      <c r="AM166" s="3" t="s">
        <v>42</v>
      </c>
    </row>
    <row r="167" spans="1:39" x14ac:dyDescent="0.25">
      <c r="A167">
        <v>166</v>
      </c>
      <c r="B167" s="1">
        <v>45187.605567129627</v>
      </c>
      <c r="C167" s="1">
        <v>45187.606030092589</v>
      </c>
      <c r="D167" s="3" t="s">
        <v>273</v>
      </c>
      <c r="E167" s="3" t="s">
        <v>274</v>
      </c>
      <c r="F167" s="3"/>
      <c r="G167" s="3">
        <v>4</v>
      </c>
      <c r="H167" s="3">
        <v>4</v>
      </c>
      <c r="I167" s="3" t="s">
        <v>43</v>
      </c>
      <c r="J167" s="3" t="s">
        <v>43</v>
      </c>
      <c r="K167" s="3" t="s">
        <v>43</v>
      </c>
      <c r="L167" s="3" t="s">
        <v>43</v>
      </c>
      <c r="M167" s="3" t="s">
        <v>43</v>
      </c>
      <c r="N167" s="3" t="s">
        <v>43</v>
      </c>
      <c r="O167" s="3" t="s">
        <v>47</v>
      </c>
      <c r="P167" s="3">
        <v>4</v>
      </c>
      <c r="Q167" s="3" t="s">
        <v>43</v>
      </c>
      <c r="R167" s="3" t="s">
        <v>43</v>
      </c>
      <c r="S167" s="3" t="s">
        <v>43</v>
      </c>
      <c r="T167" s="3" t="s">
        <v>43</v>
      </c>
      <c r="U167" s="3" t="s">
        <v>43</v>
      </c>
      <c r="V167" s="3" t="s">
        <v>43</v>
      </c>
      <c r="W167" s="3" t="s">
        <v>43</v>
      </c>
      <c r="X167" s="3">
        <v>4</v>
      </c>
      <c r="Y167" s="3" t="s">
        <v>43</v>
      </c>
      <c r="Z167" s="3" t="s">
        <v>43</v>
      </c>
      <c r="AA167" s="3" t="s">
        <v>43</v>
      </c>
      <c r="AB167" s="3" t="s">
        <v>43</v>
      </c>
      <c r="AC167" s="3" t="s">
        <v>43</v>
      </c>
      <c r="AD167" s="3" t="s">
        <v>43</v>
      </c>
      <c r="AE167" s="3" t="s">
        <v>43</v>
      </c>
      <c r="AF167" s="3" t="s">
        <v>43</v>
      </c>
      <c r="AG167" s="3">
        <v>4</v>
      </c>
      <c r="AH167" s="3" t="s">
        <v>43</v>
      </c>
      <c r="AI167" s="3" t="s">
        <v>43</v>
      </c>
      <c r="AJ167" s="3" t="s">
        <v>43</v>
      </c>
      <c r="AK167" s="3" t="s">
        <v>43</v>
      </c>
      <c r="AL167" s="3" t="s">
        <v>43</v>
      </c>
      <c r="AM167" s="3" t="s">
        <v>43</v>
      </c>
    </row>
    <row r="168" spans="1:39" x14ac:dyDescent="0.25">
      <c r="A168">
        <v>167</v>
      </c>
      <c r="B168" s="1">
        <v>45187.605428240742</v>
      </c>
      <c r="C168" s="1">
        <v>45187.607222222221</v>
      </c>
      <c r="D168" s="3" t="s">
        <v>275</v>
      </c>
      <c r="E168" s="3" t="s">
        <v>276</v>
      </c>
      <c r="F168" s="3"/>
      <c r="G168" s="3">
        <v>2</v>
      </c>
      <c r="H168" s="3">
        <v>2</v>
      </c>
      <c r="I168" s="3" t="s">
        <v>41</v>
      </c>
      <c r="J168" s="3" t="s">
        <v>42</v>
      </c>
      <c r="K168" s="3" t="s">
        <v>42</v>
      </c>
      <c r="L168" s="3" t="s">
        <v>41</v>
      </c>
      <c r="M168" s="3" t="s">
        <v>41</v>
      </c>
      <c r="N168" s="3" t="s">
        <v>42</v>
      </c>
      <c r="O168" s="3" t="s">
        <v>46</v>
      </c>
      <c r="P168" s="3">
        <v>3</v>
      </c>
      <c r="Q168" s="3" t="s">
        <v>42</v>
      </c>
      <c r="R168" s="3" t="s">
        <v>42</v>
      </c>
      <c r="S168" s="3" t="s">
        <v>42</v>
      </c>
      <c r="T168" s="3" t="s">
        <v>41</v>
      </c>
      <c r="U168" s="3" t="s">
        <v>41</v>
      </c>
      <c r="V168" s="3" t="s">
        <v>42</v>
      </c>
      <c r="W168" s="3" t="s">
        <v>42</v>
      </c>
      <c r="X168" s="3">
        <v>3</v>
      </c>
      <c r="Y168" s="3" t="s">
        <v>42</v>
      </c>
      <c r="Z168" s="3" t="s">
        <v>42</v>
      </c>
      <c r="AA168" s="3" t="s">
        <v>41</v>
      </c>
      <c r="AB168" s="3" t="s">
        <v>42</v>
      </c>
      <c r="AC168" s="3" t="s">
        <v>41</v>
      </c>
      <c r="AD168" s="3" t="s">
        <v>42</v>
      </c>
      <c r="AE168" s="3" t="s">
        <v>41</v>
      </c>
      <c r="AF168" s="3" t="s">
        <v>42</v>
      </c>
      <c r="AG168" s="3">
        <v>3</v>
      </c>
      <c r="AH168" s="3" t="s">
        <v>42</v>
      </c>
      <c r="AI168" s="3" t="s">
        <v>42</v>
      </c>
      <c r="AJ168" s="3" t="s">
        <v>42</v>
      </c>
      <c r="AK168" s="3" t="s">
        <v>42</v>
      </c>
      <c r="AL168" s="3" t="s">
        <v>42</v>
      </c>
      <c r="AM168" s="3" t="s">
        <v>42</v>
      </c>
    </row>
    <row r="169" spans="1:39" x14ac:dyDescent="0.25">
      <c r="A169">
        <v>168</v>
      </c>
      <c r="B169" s="1">
        <v>45187.605115740742</v>
      </c>
      <c r="C169" s="1">
        <v>45187.607245370367</v>
      </c>
      <c r="D169" s="3" t="s">
        <v>277</v>
      </c>
      <c r="E169" s="3" t="s">
        <v>278</v>
      </c>
      <c r="F169" s="3"/>
      <c r="G169" s="3">
        <v>3</v>
      </c>
      <c r="H169" s="3">
        <v>3</v>
      </c>
      <c r="I169" s="3" t="s">
        <v>42</v>
      </c>
      <c r="J169" s="3" t="s">
        <v>42</v>
      </c>
      <c r="K169" s="3" t="s">
        <v>42</v>
      </c>
      <c r="L169" s="3" t="s">
        <v>42</v>
      </c>
      <c r="M169" s="3" t="s">
        <v>43</v>
      </c>
      <c r="N169" s="3" t="s">
        <v>42</v>
      </c>
      <c r="O169" s="3" t="s">
        <v>47</v>
      </c>
      <c r="P169" s="3">
        <v>2</v>
      </c>
      <c r="Q169" s="3" t="s">
        <v>42</v>
      </c>
      <c r="R169" s="3" t="s">
        <v>42</v>
      </c>
      <c r="S169" s="3" t="s">
        <v>42</v>
      </c>
      <c r="T169" s="3" t="s">
        <v>42</v>
      </c>
      <c r="U169" s="3" t="s">
        <v>42</v>
      </c>
      <c r="V169" s="3" t="s">
        <v>42</v>
      </c>
      <c r="W169" s="3" t="s">
        <v>41</v>
      </c>
      <c r="X169" s="3">
        <v>3</v>
      </c>
      <c r="Y169" s="3" t="s">
        <v>42</v>
      </c>
      <c r="Z169" s="3" t="s">
        <v>42</v>
      </c>
      <c r="AA169" s="3" t="s">
        <v>42</v>
      </c>
      <c r="AB169" s="3" t="s">
        <v>42</v>
      </c>
      <c r="AC169" s="3" t="s">
        <v>42</v>
      </c>
      <c r="AD169" s="3" t="s">
        <v>42</v>
      </c>
      <c r="AE169" s="3" t="s">
        <v>42</v>
      </c>
      <c r="AF169" s="3" t="s">
        <v>42</v>
      </c>
      <c r="AG169" s="3">
        <v>3</v>
      </c>
      <c r="AH169" s="3" t="s">
        <v>42</v>
      </c>
      <c r="AI169" s="3" t="s">
        <v>42</v>
      </c>
      <c r="AJ169" s="3" t="s">
        <v>42</v>
      </c>
      <c r="AK169" s="3" t="s">
        <v>42</v>
      </c>
      <c r="AL169" s="3" t="s">
        <v>42</v>
      </c>
      <c r="AM169" s="3" t="s">
        <v>42</v>
      </c>
    </row>
    <row r="170" spans="1:39" x14ac:dyDescent="0.25">
      <c r="A170">
        <v>169</v>
      </c>
      <c r="B170" s="1">
        <v>45187.605046296296</v>
      </c>
      <c r="C170" s="1">
        <v>45187.608240740738</v>
      </c>
      <c r="D170" s="3" t="s">
        <v>279</v>
      </c>
      <c r="E170" s="3" t="s">
        <v>280</v>
      </c>
      <c r="F170" s="3"/>
      <c r="G170" s="3">
        <v>3</v>
      </c>
      <c r="H170" s="3">
        <v>3</v>
      </c>
      <c r="I170" s="3" t="s">
        <v>41</v>
      </c>
      <c r="J170" s="3" t="s">
        <v>42</v>
      </c>
      <c r="K170" s="3" t="s">
        <v>41</v>
      </c>
      <c r="L170" s="3" t="s">
        <v>41</v>
      </c>
      <c r="M170" s="3" t="s">
        <v>42</v>
      </c>
      <c r="N170" s="3" t="s">
        <v>42</v>
      </c>
      <c r="O170" s="3" t="s">
        <v>47</v>
      </c>
      <c r="P170" s="3">
        <v>3</v>
      </c>
      <c r="Q170" s="3" t="s">
        <v>42</v>
      </c>
      <c r="R170" s="3" t="s">
        <v>42</v>
      </c>
      <c r="S170" s="3" t="s">
        <v>41</v>
      </c>
      <c r="T170" s="3" t="s">
        <v>42</v>
      </c>
      <c r="U170" s="3" t="s">
        <v>41</v>
      </c>
      <c r="V170" s="3" t="s">
        <v>41</v>
      </c>
      <c r="W170" s="3" t="s">
        <v>42</v>
      </c>
      <c r="X170" s="3">
        <v>3</v>
      </c>
      <c r="Y170" s="3" t="s">
        <v>43</v>
      </c>
      <c r="Z170" s="3" t="s">
        <v>42</v>
      </c>
      <c r="AA170" s="3" t="s">
        <v>42</v>
      </c>
      <c r="AB170" s="3" t="s">
        <v>42</v>
      </c>
      <c r="AC170" s="3" t="s">
        <v>41</v>
      </c>
      <c r="AD170" s="3" t="s">
        <v>41</v>
      </c>
      <c r="AE170" s="3" t="s">
        <v>42</v>
      </c>
      <c r="AF170" s="3" t="s">
        <v>42</v>
      </c>
      <c r="AG170" s="3">
        <v>3</v>
      </c>
      <c r="AH170" s="3" t="s">
        <v>42</v>
      </c>
      <c r="AI170" s="3" t="s">
        <v>42</v>
      </c>
      <c r="AJ170" s="3" t="s">
        <v>42</v>
      </c>
      <c r="AK170" s="3" t="s">
        <v>42</v>
      </c>
      <c r="AL170" s="3" t="s">
        <v>42</v>
      </c>
      <c r="AM170" s="3" t="s">
        <v>42</v>
      </c>
    </row>
    <row r="171" spans="1:39" x14ac:dyDescent="0.25">
      <c r="A171">
        <v>170</v>
      </c>
      <c r="B171" s="1">
        <v>45187.60564814815</v>
      </c>
      <c r="C171" s="1">
        <v>45187.60837962963</v>
      </c>
      <c r="D171" s="3" t="s">
        <v>281</v>
      </c>
      <c r="E171" s="3" t="s">
        <v>282</v>
      </c>
      <c r="F171" s="3"/>
      <c r="G171" s="3">
        <v>3</v>
      </c>
      <c r="H171" s="3">
        <v>2</v>
      </c>
      <c r="I171" s="3" t="s">
        <v>42</v>
      </c>
      <c r="J171" s="3" t="s">
        <v>42</v>
      </c>
      <c r="K171" s="3" t="s">
        <v>42</v>
      </c>
      <c r="L171" s="3" t="s">
        <v>42</v>
      </c>
      <c r="M171" s="3" t="s">
        <v>42</v>
      </c>
      <c r="N171" s="3" t="s">
        <v>40</v>
      </c>
      <c r="O171" s="3" t="s">
        <v>47</v>
      </c>
      <c r="P171" s="3">
        <v>4</v>
      </c>
      <c r="Q171" s="3" t="s">
        <v>42</v>
      </c>
      <c r="R171" s="3" t="s">
        <v>42</v>
      </c>
      <c r="S171" s="3" t="s">
        <v>42</v>
      </c>
      <c r="T171" s="3" t="s">
        <v>42</v>
      </c>
      <c r="U171" s="3" t="s">
        <v>42</v>
      </c>
      <c r="V171" s="3" t="s">
        <v>40</v>
      </c>
      <c r="W171" s="3" t="s">
        <v>42</v>
      </c>
      <c r="X171" s="3">
        <v>3</v>
      </c>
      <c r="Y171" s="3" t="s">
        <v>42</v>
      </c>
      <c r="Z171" s="3" t="s">
        <v>42</v>
      </c>
      <c r="AA171" s="3" t="s">
        <v>43</v>
      </c>
      <c r="AB171" s="3" t="s">
        <v>43</v>
      </c>
      <c r="AC171" s="3" t="s">
        <v>43</v>
      </c>
      <c r="AD171" s="3" t="s">
        <v>43</v>
      </c>
      <c r="AE171" s="3" t="s">
        <v>43</v>
      </c>
      <c r="AF171" s="3" t="s">
        <v>43</v>
      </c>
      <c r="AG171" s="3">
        <v>4</v>
      </c>
      <c r="AH171" s="3" t="s">
        <v>43</v>
      </c>
      <c r="AI171" s="3" t="s">
        <v>43</v>
      </c>
      <c r="AJ171" s="3" t="s">
        <v>43</v>
      </c>
      <c r="AK171" s="3" t="s">
        <v>43</v>
      </c>
      <c r="AL171" s="3" t="s">
        <v>43</v>
      </c>
      <c r="AM171" s="3" t="s">
        <v>43</v>
      </c>
    </row>
    <row r="172" spans="1:39" x14ac:dyDescent="0.25">
      <c r="A172">
        <v>171</v>
      </c>
      <c r="B172" s="1">
        <v>45187.608923611115</v>
      </c>
      <c r="C172" s="1">
        <v>45187.609780092593</v>
      </c>
      <c r="D172" s="3" t="s">
        <v>283</v>
      </c>
      <c r="E172" s="3" t="s">
        <v>284</v>
      </c>
      <c r="F172" s="3"/>
      <c r="G172" s="3">
        <v>3</v>
      </c>
      <c r="H172" s="3">
        <v>3</v>
      </c>
      <c r="I172" s="3" t="s">
        <v>42</v>
      </c>
      <c r="J172" s="3" t="s">
        <v>42</v>
      </c>
      <c r="K172" s="3" t="s">
        <v>42</v>
      </c>
      <c r="L172" s="3" t="s">
        <v>42</v>
      </c>
      <c r="M172" s="3" t="s">
        <v>42</v>
      </c>
      <c r="N172" s="3" t="s">
        <v>42</v>
      </c>
      <c r="O172" s="3" t="s">
        <v>47</v>
      </c>
      <c r="P172" s="3">
        <v>3</v>
      </c>
      <c r="Q172" s="3" t="s">
        <v>42</v>
      </c>
      <c r="R172" s="3" t="s">
        <v>42</v>
      </c>
      <c r="S172" s="3" t="s">
        <v>42</v>
      </c>
      <c r="T172" s="3" t="s">
        <v>42</v>
      </c>
      <c r="U172" s="3" t="s">
        <v>42</v>
      </c>
      <c r="V172" s="3" t="s">
        <v>42</v>
      </c>
      <c r="W172" s="3" t="s">
        <v>42</v>
      </c>
      <c r="X172" s="3">
        <v>3</v>
      </c>
      <c r="Y172" s="3" t="s">
        <v>42</v>
      </c>
      <c r="Z172" s="3" t="s">
        <v>42</v>
      </c>
      <c r="AA172" s="3" t="s">
        <v>42</v>
      </c>
      <c r="AB172" s="3" t="s">
        <v>42</v>
      </c>
      <c r="AC172" s="3" t="s">
        <v>42</v>
      </c>
      <c r="AD172" s="3" t="s">
        <v>42</v>
      </c>
      <c r="AE172" s="3" t="s">
        <v>42</v>
      </c>
      <c r="AF172" s="3" t="s">
        <v>42</v>
      </c>
      <c r="AG172" s="3">
        <v>3</v>
      </c>
      <c r="AH172" s="3" t="s">
        <v>42</v>
      </c>
      <c r="AI172" s="3" t="s">
        <v>42</v>
      </c>
      <c r="AJ172" s="3" t="s">
        <v>42</v>
      </c>
      <c r="AK172" s="3" t="s">
        <v>42</v>
      </c>
      <c r="AL172" s="3" t="s">
        <v>42</v>
      </c>
      <c r="AM172" s="3" t="s">
        <v>42</v>
      </c>
    </row>
    <row r="173" spans="1:39" x14ac:dyDescent="0.25">
      <c r="A173">
        <v>172</v>
      </c>
      <c r="B173" s="1">
        <v>45187.609131944446</v>
      </c>
      <c r="C173" s="1">
        <v>45187.610358796293</v>
      </c>
      <c r="D173" s="3" t="s">
        <v>285</v>
      </c>
      <c r="E173" s="3" t="s">
        <v>286</v>
      </c>
      <c r="F173" s="3"/>
      <c r="G173" s="3">
        <v>4</v>
      </c>
      <c r="H173" s="3">
        <v>4</v>
      </c>
      <c r="I173" s="3" t="s">
        <v>43</v>
      </c>
      <c r="J173" s="3" t="s">
        <v>43</v>
      </c>
      <c r="K173" s="3" t="s">
        <v>43</v>
      </c>
      <c r="L173" s="3" t="s">
        <v>43</v>
      </c>
      <c r="M173" s="3" t="s">
        <v>43</v>
      </c>
      <c r="N173" s="3" t="s">
        <v>43</v>
      </c>
      <c r="O173" s="3" t="s">
        <v>47</v>
      </c>
      <c r="P173" s="3">
        <v>4</v>
      </c>
      <c r="Q173" s="3" t="s">
        <v>43</v>
      </c>
      <c r="R173" s="3" t="s">
        <v>43</v>
      </c>
      <c r="S173" s="3" t="s">
        <v>43</v>
      </c>
      <c r="T173" s="3" t="s">
        <v>43</v>
      </c>
      <c r="U173" s="3" t="s">
        <v>43</v>
      </c>
      <c r="V173" s="3" t="s">
        <v>43</v>
      </c>
      <c r="W173" s="3" t="s">
        <v>43</v>
      </c>
      <c r="X173" s="3">
        <v>4</v>
      </c>
      <c r="Y173" s="3" t="s">
        <v>43</v>
      </c>
      <c r="Z173" s="3" t="s">
        <v>43</v>
      </c>
      <c r="AA173" s="3" t="s">
        <v>43</v>
      </c>
      <c r="AB173" s="3" t="s">
        <v>43</v>
      </c>
      <c r="AC173" s="3" t="s">
        <v>43</v>
      </c>
      <c r="AD173" s="3" t="s">
        <v>43</v>
      </c>
      <c r="AE173" s="3" t="s">
        <v>43</v>
      </c>
      <c r="AF173" s="3" t="s">
        <v>43</v>
      </c>
      <c r="AG173" s="3">
        <v>4</v>
      </c>
      <c r="AH173" s="3" t="s">
        <v>43</v>
      </c>
      <c r="AI173" s="3" t="s">
        <v>43</v>
      </c>
      <c r="AJ173" s="3" t="s">
        <v>43</v>
      </c>
      <c r="AK173" s="3" t="s">
        <v>43</v>
      </c>
      <c r="AL173" s="3" t="s">
        <v>43</v>
      </c>
      <c r="AM173" s="3" t="s">
        <v>43</v>
      </c>
    </row>
    <row r="174" spans="1:39" x14ac:dyDescent="0.25">
      <c r="A174">
        <v>173</v>
      </c>
      <c r="B174" s="1">
        <v>45187.61</v>
      </c>
      <c r="C174" s="1">
        <v>45187.610821759263</v>
      </c>
      <c r="D174" s="3" t="s">
        <v>287</v>
      </c>
      <c r="E174" s="3" t="s">
        <v>288</v>
      </c>
      <c r="F174" s="3"/>
      <c r="G174" s="3">
        <v>4</v>
      </c>
      <c r="H174" s="3">
        <v>4</v>
      </c>
      <c r="I174" s="3" t="s">
        <v>43</v>
      </c>
      <c r="J174" s="3" t="s">
        <v>43</v>
      </c>
      <c r="K174" s="3" t="s">
        <v>43</v>
      </c>
      <c r="L174" s="3" t="s">
        <v>43</v>
      </c>
      <c r="M174" s="3" t="s">
        <v>43</v>
      </c>
      <c r="N174" s="3" t="s">
        <v>43</v>
      </c>
      <c r="O174" s="3" t="s">
        <v>47</v>
      </c>
      <c r="P174" s="3">
        <v>4</v>
      </c>
      <c r="Q174" s="3" t="s">
        <v>43</v>
      </c>
      <c r="R174" s="3" t="s">
        <v>43</v>
      </c>
      <c r="S174" s="3" t="s">
        <v>43</v>
      </c>
      <c r="T174" s="3" t="s">
        <v>43</v>
      </c>
      <c r="U174" s="3" t="s">
        <v>43</v>
      </c>
      <c r="V174" s="3" t="s">
        <v>43</v>
      </c>
      <c r="W174" s="3" t="s">
        <v>43</v>
      </c>
      <c r="X174" s="3">
        <v>4</v>
      </c>
      <c r="Y174" s="3" t="s">
        <v>43</v>
      </c>
      <c r="Z174" s="3" t="s">
        <v>43</v>
      </c>
      <c r="AA174" s="3" t="s">
        <v>43</v>
      </c>
      <c r="AB174" s="3" t="s">
        <v>43</v>
      </c>
      <c r="AC174" s="3" t="s">
        <v>43</v>
      </c>
      <c r="AD174" s="3" t="s">
        <v>43</v>
      </c>
      <c r="AE174" s="3" t="s">
        <v>43</v>
      </c>
      <c r="AF174" s="3" t="s">
        <v>43</v>
      </c>
      <c r="AG174" s="3">
        <v>4</v>
      </c>
      <c r="AH174" s="3" t="s">
        <v>43</v>
      </c>
      <c r="AI174" s="3" t="s">
        <v>43</v>
      </c>
      <c r="AJ174" s="3" t="s">
        <v>43</v>
      </c>
      <c r="AK174" s="3" t="s">
        <v>43</v>
      </c>
      <c r="AL174" s="3" t="s">
        <v>43</v>
      </c>
      <c r="AM174" s="3" t="s">
        <v>43</v>
      </c>
    </row>
    <row r="175" spans="1:39" x14ac:dyDescent="0.25">
      <c r="A175">
        <v>174</v>
      </c>
      <c r="B175" s="1">
        <v>45187.608715277776</v>
      </c>
      <c r="C175" s="1">
        <v>45187.611041666663</v>
      </c>
      <c r="D175" s="3" t="s">
        <v>289</v>
      </c>
      <c r="E175" s="3" t="s">
        <v>290</v>
      </c>
      <c r="F175" s="3"/>
      <c r="G175" s="3">
        <v>4</v>
      </c>
      <c r="H175" s="3">
        <v>3</v>
      </c>
      <c r="I175" s="3" t="s">
        <v>42</v>
      </c>
      <c r="J175" s="3" t="s">
        <v>42</v>
      </c>
      <c r="K175" s="3" t="s">
        <v>42</v>
      </c>
      <c r="L175" s="3" t="s">
        <v>42</v>
      </c>
      <c r="M175" s="3" t="s">
        <v>42</v>
      </c>
      <c r="N175" s="3" t="s">
        <v>42</v>
      </c>
      <c r="O175" s="3" t="s">
        <v>47</v>
      </c>
      <c r="P175" s="3">
        <v>4</v>
      </c>
      <c r="Q175" s="3" t="s">
        <v>43</v>
      </c>
      <c r="R175" s="3" t="s">
        <v>43</v>
      </c>
      <c r="S175" s="3" t="s">
        <v>43</v>
      </c>
      <c r="T175" s="3" t="s">
        <v>43</v>
      </c>
      <c r="U175" s="3" t="s">
        <v>43</v>
      </c>
      <c r="V175" s="3" t="s">
        <v>43</v>
      </c>
      <c r="W175" s="3" t="s">
        <v>43</v>
      </c>
      <c r="X175" s="3">
        <v>3</v>
      </c>
      <c r="Y175" s="3" t="s">
        <v>43</v>
      </c>
      <c r="Z175" s="3" t="s">
        <v>42</v>
      </c>
      <c r="AA175" s="3" t="s">
        <v>42</v>
      </c>
      <c r="AB175" s="3" t="s">
        <v>42</v>
      </c>
      <c r="AC175" s="3" t="s">
        <v>43</v>
      </c>
      <c r="AD175" s="3" t="s">
        <v>42</v>
      </c>
      <c r="AE175" s="3" t="s">
        <v>42</v>
      </c>
      <c r="AF175" s="3" t="s">
        <v>43</v>
      </c>
      <c r="AG175" s="3">
        <v>3</v>
      </c>
      <c r="AH175" s="3" t="s">
        <v>42</v>
      </c>
      <c r="AI175" s="3" t="s">
        <v>42</v>
      </c>
      <c r="AJ175" s="3" t="s">
        <v>43</v>
      </c>
      <c r="AK175" s="3" t="s">
        <v>43</v>
      </c>
      <c r="AL175" s="3" t="s">
        <v>43</v>
      </c>
      <c r="AM175" s="3" t="s">
        <v>43</v>
      </c>
    </row>
    <row r="176" spans="1:39" x14ac:dyDescent="0.25">
      <c r="A176">
        <v>175</v>
      </c>
      <c r="B176" s="1">
        <v>45187.610636574071</v>
      </c>
      <c r="C176" s="1">
        <v>45187.611840277779</v>
      </c>
      <c r="D176" s="3" t="s">
        <v>291</v>
      </c>
      <c r="E176" s="3" t="s">
        <v>292</v>
      </c>
      <c r="F176" s="3"/>
      <c r="G176" s="3">
        <v>2</v>
      </c>
      <c r="H176" s="3">
        <v>3</v>
      </c>
      <c r="I176" s="3" t="s">
        <v>42</v>
      </c>
      <c r="J176" s="3" t="s">
        <v>42</v>
      </c>
      <c r="K176" s="3" t="s">
        <v>42</v>
      </c>
      <c r="L176" s="3" t="s">
        <v>42</v>
      </c>
      <c r="M176" s="3" t="s">
        <v>42</v>
      </c>
      <c r="N176" s="3" t="s">
        <v>41</v>
      </c>
      <c r="O176" s="3" t="s">
        <v>47</v>
      </c>
      <c r="P176" s="3">
        <v>3</v>
      </c>
      <c r="Q176" s="3" t="s">
        <v>42</v>
      </c>
      <c r="R176" s="3" t="s">
        <v>42</v>
      </c>
      <c r="S176" s="3" t="s">
        <v>42</v>
      </c>
      <c r="T176" s="3" t="s">
        <v>42</v>
      </c>
      <c r="U176" s="3" t="s">
        <v>42</v>
      </c>
      <c r="V176" s="3" t="s">
        <v>42</v>
      </c>
      <c r="W176" s="3" t="s">
        <v>42</v>
      </c>
      <c r="X176" s="3">
        <v>3</v>
      </c>
      <c r="Y176" s="3" t="s">
        <v>41</v>
      </c>
      <c r="Z176" s="3" t="s">
        <v>41</v>
      </c>
      <c r="AA176" s="3" t="s">
        <v>42</v>
      </c>
      <c r="AB176" s="3" t="s">
        <v>42</v>
      </c>
      <c r="AC176" s="3" t="s">
        <v>43</v>
      </c>
      <c r="AD176" s="3" t="s">
        <v>42</v>
      </c>
      <c r="AE176" s="3" t="s">
        <v>41</v>
      </c>
      <c r="AF176" s="3" t="s">
        <v>42</v>
      </c>
      <c r="AG176" s="3">
        <v>3</v>
      </c>
      <c r="AH176" s="3" t="s">
        <v>42</v>
      </c>
      <c r="AI176" s="3" t="s">
        <v>42</v>
      </c>
      <c r="AJ176" s="3" t="s">
        <v>42</v>
      </c>
      <c r="AK176" s="3" t="s">
        <v>42</v>
      </c>
      <c r="AL176" s="3" t="s">
        <v>42</v>
      </c>
      <c r="AM176" s="3" t="s">
        <v>42</v>
      </c>
    </row>
    <row r="177" spans="1:39" x14ac:dyDescent="0.25">
      <c r="A177">
        <v>176</v>
      </c>
      <c r="B177" s="1">
        <v>45187.60974537037</v>
      </c>
      <c r="C177" s="1">
        <v>45187.612256944441</v>
      </c>
      <c r="D177" s="3" t="s">
        <v>293</v>
      </c>
      <c r="E177" s="3" t="s">
        <v>294</v>
      </c>
      <c r="F177" s="3"/>
      <c r="G177" s="3">
        <v>3</v>
      </c>
      <c r="H177" s="3">
        <v>2</v>
      </c>
      <c r="I177" s="3" t="s">
        <v>41</v>
      </c>
      <c r="J177" s="3" t="s">
        <v>42</v>
      </c>
      <c r="K177" s="3" t="s">
        <v>41</v>
      </c>
      <c r="L177" s="3" t="s">
        <v>42</v>
      </c>
      <c r="M177" s="3" t="s">
        <v>41</v>
      </c>
      <c r="N177" s="3" t="s">
        <v>42</v>
      </c>
      <c r="O177" s="3" t="s">
        <v>47</v>
      </c>
      <c r="P177" s="3">
        <v>3</v>
      </c>
      <c r="Q177" s="3" t="s">
        <v>43</v>
      </c>
      <c r="R177" s="3" t="s">
        <v>43</v>
      </c>
      <c r="S177" s="3" t="s">
        <v>41</v>
      </c>
      <c r="T177" s="3" t="s">
        <v>41</v>
      </c>
      <c r="U177" s="3" t="s">
        <v>42</v>
      </c>
      <c r="V177" s="3" t="s">
        <v>42</v>
      </c>
      <c r="W177" s="3" t="s">
        <v>41</v>
      </c>
      <c r="X177" s="3">
        <v>3</v>
      </c>
      <c r="Y177" s="3" t="s">
        <v>42</v>
      </c>
      <c r="Z177" s="3" t="s">
        <v>43</v>
      </c>
      <c r="AA177" s="3" t="s">
        <v>43</v>
      </c>
      <c r="AB177" s="3" t="s">
        <v>42</v>
      </c>
      <c r="AC177" s="3" t="s">
        <v>42</v>
      </c>
      <c r="AD177" s="3" t="s">
        <v>42</v>
      </c>
      <c r="AE177" s="3" t="s">
        <v>42</v>
      </c>
      <c r="AF177" s="3" t="s">
        <v>42</v>
      </c>
      <c r="AG177" s="3">
        <v>4</v>
      </c>
      <c r="AH177" s="3" t="s">
        <v>42</v>
      </c>
      <c r="AI177" s="3" t="s">
        <v>42</v>
      </c>
      <c r="AJ177" s="3" t="s">
        <v>43</v>
      </c>
      <c r="AK177" s="3" t="s">
        <v>42</v>
      </c>
      <c r="AL177" s="3" t="s">
        <v>43</v>
      </c>
      <c r="AM177" s="3" t="s">
        <v>43</v>
      </c>
    </row>
    <row r="178" spans="1:39" x14ac:dyDescent="0.25">
      <c r="A178">
        <v>177</v>
      </c>
      <c r="B178" s="1">
        <v>45187.611284722225</v>
      </c>
      <c r="C178" s="1">
        <v>45187.61346064815</v>
      </c>
      <c r="D178" s="3" t="s">
        <v>295</v>
      </c>
      <c r="E178" s="3" t="s">
        <v>296</v>
      </c>
      <c r="F178" s="3"/>
      <c r="G178" s="3">
        <v>3</v>
      </c>
      <c r="H178" s="3">
        <v>3</v>
      </c>
      <c r="I178" s="3" t="s">
        <v>42</v>
      </c>
      <c r="J178" s="3" t="s">
        <v>42</v>
      </c>
      <c r="K178" s="3" t="s">
        <v>42</v>
      </c>
      <c r="L178" s="3" t="s">
        <v>42</v>
      </c>
      <c r="M178" s="3" t="s">
        <v>42</v>
      </c>
      <c r="N178" s="3" t="s">
        <v>42</v>
      </c>
      <c r="O178" s="3" t="s">
        <v>47</v>
      </c>
      <c r="P178" s="3">
        <v>3</v>
      </c>
      <c r="Q178" s="3" t="s">
        <v>42</v>
      </c>
      <c r="R178" s="3" t="s">
        <v>42</v>
      </c>
      <c r="S178" s="3" t="s">
        <v>42</v>
      </c>
      <c r="T178" s="3" t="s">
        <v>42</v>
      </c>
      <c r="U178" s="3" t="s">
        <v>42</v>
      </c>
      <c r="V178" s="3" t="s">
        <v>42</v>
      </c>
      <c r="W178" s="3" t="s">
        <v>42</v>
      </c>
      <c r="X178" s="3">
        <v>3</v>
      </c>
      <c r="Y178" s="3" t="s">
        <v>42</v>
      </c>
      <c r="Z178" s="3" t="s">
        <v>42</v>
      </c>
      <c r="AA178" s="3" t="s">
        <v>42</v>
      </c>
      <c r="AB178" s="3" t="s">
        <v>42</v>
      </c>
      <c r="AC178" s="3" t="s">
        <v>43</v>
      </c>
      <c r="AD178" s="3" t="s">
        <v>42</v>
      </c>
      <c r="AE178" s="3" t="s">
        <v>42</v>
      </c>
      <c r="AF178" s="3" t="s">
        <v>43</v>
      </c>
      <c r="AG178" s="3">
        <v>3</v>
      </c>
      <c r="AH178" s="3" t="s">
        <v>42</v>
      </c>
      <c r="AI178" s="3" t="s">
        <v>42</v>
      </c>
      <c r="AJ178" s="3" t="s">
        <v>42</v>
      </c>
      <c r="AK178" s="3" t="s">
        <v>42</v>
      </c>
      <c r="AL178" s="3" t="s">
        <v>43</v>
      </c>
      <c r="AM178" s="3" t="s">
        <v>42</v>
      </c>
    </row>
    <row r="179" spans="1:39" x14ac:dyDescent="0.25">
      <c r="A179">
        <v>178</v>
      </c>
      <c r="B179" s="1">
        <v>45187.612719907411</v>
      </c>
      <c r="C179" s="1">
        <v>45187.614282407405</v>
      </c>
      <c r="D179" s="3" t="s">
        <v>297</v>
      </c>
      <c r="E179" s="3" t="s">
        <v>298</v>
      </c>
      <c r="F179" s="3"/>
      <c r="G179" s="3">
        <v>3</v>
      </c>
      <c r="H179" s="3">
        <v>3</v>
      </c>
      <c r="I179" s="3" t="s">
        <v>42</v>
      </c>
      <c r="J179" s="3" t="s">
        <v>42</v>
      </c>
      <c r="K179" s="3" t="s">
        <v>42</v>
      </c>
      <c r="L179" s="3" t="s">
        <v>42</v>
      </c>
      <c r="M179" s="3" t="s">
        <v>43</v>
      </c>
      <c r="N179" s="3" t="s">
        <v>42</v>
      </c>
      <c r="O179" s="3" t="s">
        <v>47</v>
      </c>
      <c r="P179" s="3">
        <v>3</v>
      </c>
      <c r="Q179" s="3" t="s">
        <v>42</v>
      </c>
      <c r="R179" s="3" t="s">
        <v>42</v>
      </c>
      <c r="S179" s="3" t="s">
        <v>42</v>
      </c>
      <c r="T179" s="3" t="s">
        <v>42</v>
      </c>
      <c r="U179" s="3" t="s">
        <v>42</v>
      </c>
      <c r="V179" s="3" t="s">
        <v>42</v>
      </c>
      <c r="W179" s="3" t="s">
        <v>42</v>
      </c>
      <c r="X179" s="3"/>
      <c r="Y179" s="3" t="s">
        <v>42</v>
      </c>
      <c r="Z179" s="3" t="s">
        <v>42</v>
      </c>
      <c r="AA179" s="3" t="s">
        <v>42</v>
      </c>
      <c r="AB179" s="3" t="s">
        <v>42</v>
      </c>
      <c r="AC179" s="3" t="s">
        <v>42</v>
      </c>
      <c r="AD179" s="3" t="s">
        <v>42</v>
      </c>
      <c r="AE179" s="3" t="s">
        <v>42</v>
      </c>
      <c r="AF179" s="3" t="s">
        <v>42</v>
      </c>
      <c r="AG179" s="3">
        <v>3</v>
      </c>
      <c r="AH179" s="3" t="s">
        <v>42</v>
      </c>
      <c r="AI179" s="3" t="s">
        <v>42</v>
      </c>
      <c r="AJ179" s="3" t="s">
        <v>42</v>
      </c>
      <c r="AK179" s="3" t="s">
        <v>42</v>
      </c>
      <c r="AL179" s="3" t="s">
        <v>42</v>
      </c>
      <c r="AM179" s="3" t="s">
        <v>42</v>
      </c>
    </row>
    <row r="180" spans="1:39" x14ac:dyDescent="0.25">
      <c r="A180">
        <v>179</v>
      </c>
      <c r="B180" s="1">
        <v>45187.613935185182</v>
      </c>
      <c r="C180" s="1">
        <v>45187.616643518515</v>
      </c>
      <c r="D180" s="3" t="s">
        <v>299</v>
      </c>
      <c r="E180" s="3" t="s">
        <v>300</v>
      </c>
      <c r="F180" s="3"/>
      <c r="G180" s="3">
        <v>3</v>
      </c>
      <c r="H180" s="3">
        <v>3</v>
      </c>
      <c r="I180" s="3" t="s">
        <v>42</v>
      </c>
      <c r="J180" s="3" t="s">
        <v>42</v>
      </c>
      <c r="K180" s="3" t="s">
        <v>42</v>
      </c>
      <c r="L180" s="3" t="s">
        <v>42</v>
      </c>
      <c r="M180" s="3" t="s">
        <v>42</v>
      </c>
      <c r="N180" s="3" t="s">
        <v>42</v>
      </c>
      <c r="O180" s="3" t="s">
        <v>47</v>
      </c>
      <c r="P180" s="3">
        <v>3</v>
      </c>
      <c r="Q180" s="3" t="s">
        <v>42</v>
      </c>
      <c r="R180" s="3" t="s">
        <v>42</v>
      </c>
      <c r="S180" s="3" t="s">
        <v>42</v>
      </c>
      <c r="T180" s="3" t="s">
        <v>42</v>
      </c>
      <c r="U180" s="3" t="s">
        <v>42</v>
      </c>
      <c r="V180" s="3" t="s">
        <v>42</v>
      </c>
      <c r="W180" s="3" t="s">
        <v>42</v>
      </c>
      <c r="X180" s="3">
        <v>3</v>
      </c>
      <c r="Y180" s="3" t="s">
        <v>42</v>
      </c>
      <c r="Z180" s="3" t="s">
        <v>42</v>
      </c>
      <c r="AA180" s="3" t="s">
        <v>42</v>
      </c>
      <c r="AB180" s="3" t="s">
        <v>42</v>
      </c>
      <c r="AC180" s="3" t="s">
        <v>42</v>
      </c>
      <c r="AD180" s="3" t="s">
        <v>42</v>
      </c>
      <c r="AE180" s="3" t="s">
        <v>42</v>
      </c>
      <c r="AF180" s="3" t="s">
        <v>42</v>
      </c>
      <c r="AG180" s="3">
        <v>3</v>
      </c>
      <c r="AH180" s="3" t="s">
        <v>42</v>
      </c>
      <c r="AI180" s="3" t="s">
        <v>42</v>
      </c>
      <c r="AJ180" s="3" t="s">
        <v>42</v>
      </c>
      <c r="AK180" s="3" t="s">
        <v>42</v>
      </c>
      <c r="AL180" s="3" t="s">
        <v>42</v>
      </c>
      <c r="AM180" s="3" t="s">
        <v>42</v>
      </c>
    </row>
    <row r="181" spans="1:39" x14ac:dyDescent="0.25">
      <c r="A181">
        <v>180</v>
      </c>
      <c r="B181" s="1">
        <v>45187.612962962965</v>
      </c>
      <c r="C181" s="1">
        <v>45187.6171412037</v>
      </c>
      <c r="D181" s="3" t="s">
        <v>301</v>
      </c>
      <c r="E181" s="3" t="s">
        <v>302</v>
      </c>
      <c r="F181" s="3"/>
      <c r="G181" s="3">
        <v>2</v>
      </c>
      <c r="H181" s="3">
        <v>1</v>
      </c>
      <c r="I181" s="3" t="s">
        <v>40</v>
      </c>
      <c r="J181" s="3" t="s">
        <v>41</v>
      </c>
      <c r="K181" s="3" t="s">
        <v>40</v>
      </c>
      <c r="L181" s="3" t="s">
        <v>40</v>
      </c>
      <c r="M181" s="3" t="s">
        <v>40</v>
      </c>
      <c r="N181" s="3" t="s">
        <v>40</v>
      </c>
      <c r="O181" s="3" t="s">
        <v>46</v>
      </c>
      <c r="P181" s="3">
        <v>3</v>
      </c>
      <c r="Q181" s="3" t="s">
        <v>42</v>
      </c>
      <c r="R181" s="3" t="s">
        <v>42</v>
      </c>
      <c r="S181" s="3" t="s">
        <v>42</v>
      </c>
      <c r="T181" s="3" t="s">
        <v>42</v>
      </c>
      <c r="U181" s="3" t="s">
        <v>42</v>
      </c>
      <c r="V181" s="3" t="s">
        <v>42</v>
      </c>
      <c r="W181" s="3" t="s">
        <v>41</v>
      </c>
      <c r="X181" s="3">
        <v>3</v>
      </c>
      <c r="Y181" s="3" t="s">
        <v>41</v>
      </c>
      <c r="Z181" s="3" t="s">
        <v>41</v>
      </c>
      <c r="AA181" s="3" t="s">
        <v>41</v>
      </c>
      <c r="AB181" s="3" t="s">
        <v>41</v>
      </c>
      <c r="AC181" s="3" t="s">
        <v>40</v>
      </c>
      <c r="AD181" s="3" t="s">
        <v>40</v>
      </c>
      <c r="AE181" s="3" t="s">
        <v>40</v>
      </c>
      <c r="AF181" s="3" t="s">
        <v>40</v>
      </c>
      <c r="AG181" s="3">
        <v>3</v>
      </c>
      <c r="AH181" s="3" t="s">
        <v>42</v>
      </c>
      <c r="AI181" s="3" t="s">
        <v>42</v>
      </c>
      <c r="AJ181" s="3" t="s">
        <v>42</v>
      </c>
      <c r="AK181" s="3" t="s">
        <v>41</v>
      </c>
      <c r="AL181" s="3" t="s">
        <v>42</v>
      </c>
      <c r="AM181" s="3" t="s">
        <v>42</v>
      </c>
    </row>
    <row r="182" spans="1:39" x14ac:dyDescent="0.25">
      <c r="A182">
        <v>181</v>
      </c>
      <c r="B182" s="1">
        <v>45187.617152777777</v>
      </c>
      <c r="C182" s="1">
        <v>45187.619270833333</v>
      </c>
      <c r="D182" s="3" t="s">
        <v>303</v>
      </c>
      <c r="E182" s="3" t="s">
        <v>304</v>
      </c>
      <c r="F182" s="3"/>
      <c r="G182" s="3">
        <v>3</v>
      </c>
      <c r="H182" s="3">
        <v>3</v>
      </c>
      <c r="I182" s="3" t="s">
        <v>42</v>
      </c>
      <c r="J182" s="3" t="s">
        <v>42</v>
      </c>
      <c r="K182" s="3" t="s">
        <v>42</v>
      </c>
      <c r="L182" s="3" t="s">
        <v>42</v>
      </c>
      <c r="M182" s="3" t="s">
        <v>42</v>
      </c>
      <c r="N182" s="3" t="s">
        <v>42</v>
      </c>
      <c r="O182" s="3" t="s">
        <v>47</v>
      </c>
      <c r="P182" s="3">
        <v>3</v>
      </c>
      <c r="Q182" s="3" t="s">
        <v>42</v>
      </c>
      <c r="R182" s="3" t="s">
        <v>43</v>
      </c>
      <c r="S182" s="3" t="s">
        <v>42</v>
      </c>
      <c r="T182" s="3" t="s">
        <v>42</v>
      </c>
      <c r="U182" s="3" t="s">
        <v>42</v>
      </c>
      <c r="V182" s="3" t="s">
        <v>42</v>
      </c>
      <c r="W182" s="3" t="s">
        <v>43</v>
      </c>
      <c r="X182" s="3">
        <v>4</v>
      </c>
      <c r="Y182" s="3" t="s">
        <v>42</v>
      </c>
      <c r="Z182" s="3" t="s">
        <v>43</v>
      </c>
      <c r="AA182" s="3" t="s">
        <v>42</v>
      </c>
      <c r="AB182" s="3" t="s">
        <v>42</v>
      </c>
      <c r="AC182" s="3" t="s">
        <v>42</v>
      </c>
      <c r="AD182" s="3" t="s">
        <v>42</v>
      </c>
      <c r="AE182" s="3" t="s">
        <v>42</v>
      </c>
      <c r="AF182" s="3" t="s">
        <v>42</v>
      </c>
      <c r="AG182" s="3">
        <v>3</v>
      </c>
      <c r="AH182" s="3" t="s">
        <v>42</v>
      </c>
      <c r="AI182" s="3" t="s">
        <v>42</v>
      </c>
      <c r="AJ182" s="3" t="s">
        <v>42</v>
      </c>
      <c r="AK182" s="3" t="s">
        <v>42</v>
      </c>
      <c r="AL182" s="3" t="s">
        <v>42</v>
      </c>
      <c r="AM182" s="3" t="s">
        <v>42</v>
      </c>
    </row>
    <row r="183" spans="1:39" x14ac:dyDescent="0.25">
      <c r="A183">
        <v>182</v>
      </c>
      <c r="B183" s="1">
        <v>45187.618206018517</v>
      </c>
      <c r="C183" s="1">
        <v>45187.619895833333</v>
      </c>
      <c r="D183" s="3" t="s">
        <v>305</v>
      </c>
      <c r="E183" s="3" t="s">
        <v>306</v>
      </c>
      <c r="F183" s="3"/>
      <c r="G183" s="3">
        <v>4</v>
      </c>
      <c r="H183" s="3">
        <v>3</v>
      </c>
      <c r="I183" s="3" t="s">
        <v>42</v>
      </c>
      <c r="J183" s="3" t="s">
        <v>42</v>
      </c>
      <c r="K183" s="3" t="s">
        <v>43</v>
      </c>
      <c r="L183" s="3" t="s">
        <v>43</v>
      </c>
      <c r="M183" s="3" t="s">
        <v>43</v>
      </c>
      <c r="N183" s="3" t="s">
        <v>43</v>
      </c>
      <c r="O183" s="3" t="s">
        <v>47</v>
      </c>
      <c r="P183" s="3">
        <v>4</v>
      </c>
      <c r="Q183" s="3" t="s">
        <v>43</v>
      </c>
      <c r="R183" s="3" t="s">
        <v>43</v>
      </c>
      <c r="S183" s="3" t="s">
        <v>43</v>
      </c>
      <c r="T183" s="3" t="s">
        <v>43</v>
      </c>
      <c r="U183" s="3" t="s">
        <v>43</v>
      </c>
      <c r="V183" s="3" t="s">
        <v>43</v>
      </c>
      <c r="W183" s="3" t="s">
        <v>43</v>
      </c>
      <c r="X183" s="3">
        <v>4</v>
      </c>
      <c r="Y183" s="3" t="s">
        <v>43</v>
      </c>
      <c r="Z183" s="3" t="s">
        <v>43</v>
      </c>
      <c r="AA183" s="3" t="s">
        <v>43</v>
      </c>
      <c r="AB183" s="3" t="s">
        <v>43</v>
      </c>
      <c r="AC183" s="3" t="s">
        <v>43</v>
      </c>
      <c r="AD183" s="3" t="s">
        <v>43</v>
      </c>
      <c r="AE183" s="3" t="s">
        <v>43</v>
      </c>
      <c r="AF183" s="3" t="s">
        <v>43</v>
      </c>
      <c r="AG183" s="3">
        <v>4</v>
      </c>
      <c r="AH183" s="3" t="s">
        <v>43</v>
      </c>
      <c r="AI183" s="3" t="s">
        <v>43</v>
      </c>
      <c r="AJ183" s="3" t="s">
        <v>43</v>
      </c>
      <c r="AK183" s="3" t="s">
        <v>43</v>
      </c>
      <c r="AL183" s="3" t="s">
        <v>43</v>
      </c>
      <c r="AM183" s="3" t="s">
        <v>43</v>
      </c>
    </row>
    <row r="184" spans="1:39" x14ac:dyDescent="0.25">
      <c r="A184">
        <v>183</v>
      </c>
      <c r="B184" s="1">
        <v>45187.622442129628</v>
      </c>
      <c r="C184" s="1">
        <v>45187.624120370368</v>
      </c>
      <c r="D184" s="3" t="s">
        <v>307</v>
      </c>
      <c r="E184" s="3" t="s">
        <v>308</v>
      </c>
      <c r="F184" s="3"/>
      <c r="G184" s="3">
        <v>4</v>
      </c>
      <c r="H184" s="3">
        <v>4</v>
      </c>
      <c r="I184" s="3" t="s">
        <v>42</v>
      </c>
      <c r="J184" s="3" t="s">
        <v>42</v>
      </c>
      <c r="K184" s="3" t="s">
        <v>42</v>
      </c>
      <c r="L184" s="3" t="s">
        <v>42</v>
      </c>
      <c r="M184" s="3" t="s">
        <v>42</v>
      </c>
      <c r="N184" s="3" t="s">
        <v>42</v>
      </c>
      <c r="O184" s="3" t="s">
        <v>47</v>
      </c>
      <c r="P184" s="3">
        <v>4</v>
      </c>
      <c r="Q184" s="3" t="s">
        <v>42</v>
      </c>
      <c r="R184" s="3" t="s">
        <v>42</v>
      </c>
      <c r="S184" s="3" t="s">
        <v>42</v>
      </c>
      <c r="T184" s="3" t="s">
        <v>42</v>
      </c>
      <c r="U184" s="3" t="s">
        <v>42</v>
      </c>
      <c r="V184" s="3" t="s">
        <v>42</v>
      </c>
      <c r="W184" s="3" t="s">
        <v>42</v>
      </c>
      <c r="X184" s="3">
        <v>4</v>
      </c>
      <c r="Y184" s="3" t="s">
        <v>42</v>
      </c>
      <c r="Z184" s="3" t="s">
        <v>42</v>
      </c>
      <c r="AA184" s="3" t="s">
        <v>42</v>
      </c>
      <c r="AB184" s="3" t="s">
        <v>42</v>
      </c>
      <c r="AC184" s="3" t="s">
        <v>42</v>
      </c>
      <c r="AD184" s="3" t="s">
        <v>42</v>
      </c>
      <c r="AE184" s="3" t="s">
        <v>42</v>
      </c>
      <c r="AF184" s="3" t="s">
        <v>42</v>
      </c>
      <c r="AG184" s="3">
        <v>4</v>
      </c>
      <c r="AH184" s="3" t="s">
        <v>42</v>
      </c>
      <c r="AI184" s="3" t="s">
        <v>42</v>
      </c>
      <c r="AJ184" s="3" t="s">
        <v>42</v>
      </c>
      <c r="AK184" s="3" t="s">
        <v>42</v>
      </c>
      <c r="AL184" s="3" t="s">
        <v>42</v>
      </c>
      <c r="AM184" s="3" t="s">
        <v>42</v>
      </c>
    </row>
    <row r="185" spans="1:39" x14ac:dyDescent="0.25">
      <c r="A185">
        <v>184</v>
      </c>
      <c r="B185" s="1">
        <v>45187.626597222225</v>
      </c>
      <c r="C185" s="1">
        <v>45187.627928240741</v>
      </c>
      <c r="D185" s="3" t="s">
        <v>309</v>
      </c>
      <c r="E185" s="3" t="s">
        <v>310</v>
      </c>
      <c r="F185" s="3"/>
      <c r="G185" s="3">
        <v>3</v>
      </c>
      <c r="H185" s="3">
        <v>3</v>
      </c>
      <c r="I185" s="3" t="s">
        <v>42</v>
      </c>
      <c r="J185" s="3" t="s">
        <v>42</v>
      </c>
      <c r="K185" s="3" t="s">
        <v>42</v>
      </c>
      <c r="L185" s="3" t="s">
        <v>42</v>
      </c>
      <c r="M185" s="3" t="s">
        <v>42</v>
      </c>
      <c r="N185" s="3" t="s">
        <v>42</v>
      </c>
      <c r="O185" s="3" t="s">
        <v>47</v>
      </c>
      <c r="P185" s="3">
        <v>3</v>
      </c>
      <c r="Q185" s="3" t="s">
        <v>42</v>
      </c>
      <c r="R185" s="3" t="s">
        <v>42</v>
      </c>
      <c r="S185" s="3" t="s">
        <v>42</v>
      </c>
      <c r="T185" s="3" t="s">
        <v>42</v>
      </c>
      <c r="U185" s="3" t="s">
        <v>42</v>
      </c>
      <c r="V185" s="3" t="s">
        <v>42</v>
      </c>
      <c r="W185" s="3" t="s">
        <v>42</v>
      </c>
      <c r="X185" s="3">
        <v>3</v>
      </c>
      <c r="Y185" s="3" t="s">
        <v>42</v>
      </c>
      <c r="Z185" s="3" t="s">
        <v>42</v>
      </c>
      <c r="AA185" s="3" t="s">
        <v>42</v>
      </c>
      <c r="AB185" s="3" t="s">
        <v>42</v>
      </c>
      <c r="AC185" s="3" t="s">
        <v>42</v>
      </c>
      <c r="AD185" s="3" t="s">
        <v>42</v>
      </c>
      <c r="AE185" s="3" t="s">
        <v>42</v>
      </c>
      <c r="AF185" s="3" t="s">
        <v>42</v>
      </c>
      <c r="AG185" s="3">
        <v>3</v>
      </c>
      <c r="AH185" s="3" t="s">
        <v>42</v>
      </c>
      <c r="AI185" s="3" t="s">
        <v>42</v>
      </c>
      <c r="AJ185" s="3" t="s">
        <v>42</v>
      </c>
      <c r="AK185" s="3" t="s">
        <v>42</v>
      </c>
      <c r="AL185" s="3" t="s">
        <v>42</v>
      </c>
      <c r="AM185" s="3" t="s">
        <v>42</v>
      </c>
    </row>
    <row r="186" spans="1:39" x14ac:dyDescent="0.25">
      <c r="A186">
        <v>185</v>
      </c>
      <c r="B186" s="1">
        <v>45187.631215277775</v>
      </c>
      <c r="C186" s="1">
        <v>45187.632557870369</v>
      </c>
      <c r="D186" s="3" t="s">
        <v>311</v>
      </c>
      <c r="E186" s="3" t="s">
        <v>312</v>
      </c>
      <c r="F186" s="3"/>
      <c r="G186" s="3">
        <v>3</v>
      </c>
      <c r="H186" s="3">
        <v>3</v>
      </c>
      <c r="I186" s="3" t="s">
        <v>42</v>
      </c>
      <c r="J186" s="3" t="s">
        <v>42</v>
      </c>
      <c r="K186" s="3" t="s">
        <v>41</v>
      </c>
      <c r="L186" s="3" t="s">
        <v>41</v>
      </c>
      <c r="M186" s="3" t="s">
        <v>42</v>
      </c>
      <c r="N186" s="3" t="s">
        <v>42</v>
      </c>
      <c r="O186" s="3" t="s">
        <v>47</v>
      </c>
      <c r="P186" s="3">
        <v>3</v>
      </c>
      <c r="Q186" s="3" t="s">
        <v>42</v>
      </c>
      <c r="R186" s="3" t="s">
        <v>42</v>
      </c>
      <c r="S186" s="3" t="s">
        <v>42</v>
      </c>
      <c r="T186" s="3" t="s">
        <v>42</v>
      </c>
      <c r="U186" s="3" t="s">
        <v>42</v>
      </c>
      <c r="V186" s="3" t="s">
        <v>42</v>
      </c>
      <c r="W186" s="3" t="s">
        <v>42</v>
      </c>
      <c r="X186" s="3">
        <v>3</v>
      </c>
      <c r="Y186" s="3" t="s">
        <v>42</v>
      </c>
      <c r="Z186" s="3" t="s">
        <v>42</v>
      </c>
      <c r="AA186" s="3" t="s">
        <v>42</v>
      </c>
      <c r="AB186" s="3" t="s">
        <v>42</v>
      </c>
      <c r="AC186" s="3" t="s">
        <v>42</v>
      </c>
      <c r="AD186" s="3" t="s">
        <v>42</v>
      </c>
      <c r="AE186" s="3" t="s">
        <v>42</v>
      </c>
      <c r="AF186" s="3" t="s">
        <v>42</v>
      </c>
      <c r="AG186" s="3">
        <v>3</v>
      </c>
      <c r="AH186" s="3" t="s">
        <v>42</v>
      </c>
      <c r="AI186" s="3" t="s">
        <v>42</v>
      </c>
      <c r="AJ186" s="3" t="s">
        <v>42</v>
      </c>
      <c r="AK186" s="3" t="s">
        <v>42</v>
      </c>
      <c r="AL186" s="3" t="s">
        <v>42</v>
      </c>
      <c r="AM186" s="3" t="s">
        <v>42</v>
      </c>
    </row>
    <row r="187" spans="1:39" x14ac:dyDescent="0.25">
      <c r="A187">
        <v>186</v>
      </c>
      <c r="B187" s="1">
        <v>45187.632002314815</v>
      </c>
      <c r="C187" s="1">
        <v>45187.633877314816</v>
      </c>
      <c r="D187" s="3" t="s">
        <v>313</v>
      </c>
      <c r="E187" s="3" t="s">
        <v>314</v>
      </c>
      <c r="F187" s="3"/>
      <c r="G187" s="3">
        <v>3</v>
      </c>
      <c r="H187" s="3">
        <v>3</v>
      </c>
      <c r="I187" s="3" t="s">
        <v>42</v>
      </c>
      <c r="J187" s="3" t="s">
        <v>42</v>
      </c>
      <c r="K187" s="3" t="s">
        <v>42</v>
      </c>
      <c r="L187" s="3" t="s">
        <v>42</v>
      </c>
      <c r="M187" s="3" t="s">
        <v>42</v>
      </c>
      <c r="N187" s="3" t="s">
        <v>42</v>
      </c>
      <c r="O187" s="3" t="s">
        <v>47</v>
      </c>
      <c r="P187" s="3">
        <v>3</v>
      </c>
      <c r="Q187" s="3" t="s">
        <v>42</v>
      </c>
      <c r="R187" s="3" t="s">
        <v>42</v>
      </c>
      <c r="S187" s="3" t="s">
        <v>42</v>
      </c>
      <c r="T187" s="3" t="s">
        <v>42</v>
      </c>
      <c r="U187" s="3" t="s">
        <v>42</v>
      </c>
      <c r="V187" s="3" t="s">
        <v>42</v>
      </c>
      <c r="W187" s="3" t="s">
        <v>42</v>
      </c>
      <c r="X187" s="3">
        <v>2</v>
      </c>
      <c r="Y187" s="3" t="s">
        <v>41</v>
      </c>
      <c r="Z187" s="3" t="s">
        <v>42</v>
      </c>
      <c r="AA187" s="3" t="s">
        <v>42</v>
      </c>
      <c r="AB187" s="3" t="s">
        <v>42</v>
      </c>
      <c r="AC187" s="3" t="s">
        <v>42</v>
      </c>
      <c r="AD187" s="3" t="s">
        <v>42</v>
      </c>
      <c r="AE187" s="3" t="s">
        <v>42</v>
      </c>
      <c r="AF187" s="3" t="s">
        <v>42</v>
      </c>
      <c r="AG187" s="3">
        <v>3</v>
      </c>
      <c r="AH187" s="3" t="s">
        <v>43</v>
      </c>
      <c r="AI187" s="3" t="s">
        <v>43</v>
      </c>
      <c r="AJ187" s="3" t="s">
        <v>43</v>
      </c>
      <c r="AK187" s="3" t="s">
        <v>41</v>
      </c>
      <c r="AL187" s="3" t="s">
        <v>43</v>
      </c>
      <c r="AM187" s="3" t="s">
        <v>43</v>
      </c>
    </row>
    <row r="188" spans="1:39" x14ac:dyDescent="0.25">
      <c r="A188">
        <v>187</v>
      </c>
      <c r="B188" s="1">
        <v>45187.632534722223</v>
      </c>
      <c r="C188" s="1">
        <v>45187.633912037039</v>
      </c>
      <c r="D188" s="3" t="s">
        <v>315</v>
      </c>
      <c r="E188" s="3" t="s">
        <v>316</v>
      </c>
      <c r="F188" s="3"/>
      <c r="G188" s="3">
        <v>4</v>
      </c>
      <c r="H188" s="3">
        <v>4</v>
      </c>
      <c r="I188" s="3" t="s">
        <v>42</v>
      </c>
      <c r="J188" s="3" t="s">
        <v>42</v>
      </c>
      <c r="K188" s="3" t="s">
        <v>42</v>
      </c>
      <c r="L188" s="3" t="s">
        <v>42</v>
      </c>
      <c r="M188" s="3" t="s">
        <v>42</v>
      </c>
      <c r="N188" s="3" t="s">
        <v>42</v>
      </c>
      <c r="O188" s="3" t="s">
        <v>47</v>
      </c>
      <c r="P188" s="3">
        <v>4</v>
      </c>
      <c r="Q188" s="3" t="s">
        <v>43</v>
      </c>
      <c r="R188" s="3" t="s">
        <v>43</v>
      </c>
      <c r="S188" s="3" t="s">
        <v>43</v>
      </c>
      <c r="T188" s="3" t="s">
        <v>43</v>
      </c>
      <c r="U188" s="3" t="s">
        <v>43</v>
      </c>
      <c r="V188" s="3" t="s">
        <v>43</v>
      </c>
      <c r="W188" s="3" t="s">
        <v>43</v>
      </c>
      <c r="X188" s="3">
        <v>4</v>
      </c>
      <c r="Y188" s="3" t="s">
        <v>43</v>
      </c>
      <c r="Z188" s="3" t="s">
        <v>43</v>
      </c>
      <c r="AA188" s="3" t="s">
        <v>43</v>
      </c>
      <c r="AB188" s="3" t="s">
        <v>42</v>
      </c>
      <c r="AC188" s="3" t="s">
        <v>43</v>
      </c>
      <c r="AD188" s="3" t="s">
        <v>43</v>
      </c>
      <c r="AE188" s="3" t="s">
        <v>43</v>
      </c>
      <c r="AF188" s="3" t="s">
        <v>42</v>
      </c>
      <c r="AG188" s="3">
        <v>4</v>
      </c>
      <c r="AH188" s="3" t="s">
        <v>43</v>
      </c>
      <c r="AI188" s="3" t="s">
        <v>43</v>
      </c>
      <c r="AJ188" s="3" t="s">
        <v>43</v>
      </c>
      <c r="AK188" s="3" t="s">
        <v>43</v>
      </c>
      <c r="AL188" s="3" t="s">
        <v>43</v>
      </c>
      <c r="AM188" s="3" t="s">
        <v>43</v>
      </c>
    </row>
    <row r="189" spans="1:39" x14ac:dyDescent="0.25">
      <c r="A189">
        <v>188</v>
      </c>
      <c r="B189" s="1">
        <v>45187.624872685185</v>
      </c>
      <c r="C189" s="1">
        <v>45187.636192129627</v>
      </c>
      <c r="D189" s="3" t="s">
        <v>317</v>
      </c>
      <c r="E189" s="3" t="s">
        <v>318</v>
      </c>
      <c r="F189" s="3"/>
      <c r="G189" s="3">
        <v>3</v>
      </c>
      <c r="H189" s="3">
        <v>3</v>
      </c>
      <c r="I189" s="3" t="s">
        <v>42</v>
      </c>
      <c r="J189" s="3" t="s">
        <v>42</v>
      </c>
      <c r="K189" s="3" t="s">
        <v>42</v>
      </c>
      <c r="L189" s="3" t="s">
        <v>42</v>
      </c>
      <c r="M189" s="3" t="s">
        <v>42</v>
      </c>
      <c r="N189" s="3" t="s">
        <v>41</v>
      </c>
      <c r="O189" s="3" t="s">
        <v>47</v>
      </c>
      <c r="P189" s="3">
        <v>3</v>
      </c>
      <c r="Q189" s="3" t="s">
        <v>42</v>
      </c>
      <c r="R189" s="3" t="s">
        <v>42</v>
      </c>
      <c r="S189" s="3" t="s">
        <v>42</v>
      </c>
      <c r="T189" s="3" t="s">
        <v>42</v>
      </c>
      <c r="U189" s="3" t="s">
        <v>42</v>
      </c>
      <c r="V189" s="3" t="s">
        <v>42</v>
      </c>
      <c r="W189" s="3" t="s">
        <v>42</v>
      </c>
      <c r="X189" s="3">
        <v>3</v>
      </c>
      <c r="Y189" s="3" t="s">
        <v>42</v>
      </c>
      <c r="Z189" s="3" t="s">
        <v>42</v>
      </c>
      <c r="AA189" s="3" t="s">
        <v>42</v>
      </c>
      <c r="AB189" s="3" t="s">
        <v>42</v>
      </c>
      <c r="AC189" s="3" t="s">
        <v>42</v>
      </c>
      <c r="AD189" s="3" t="s">
        <v>42</v>
      </c>
      <c r="AE189" s="3" t="s">
        <v>42</v>
      </c>
      <c r="AF189" s="3" t="s">
        <v>42</v>
      </c>
      <c r="AG189" s="3">
        <v>1</v>
      </c>
      <c r="AH189" s="3" t="s">
        <v>42</v>
      </c>
      <c r="AI189" s="3" t="s">
        <v>42</v>
      </c>
      <c r="AJ189" s="3" t="s">
        <v>42</v>
      </c>
      <c r="AK189" s="3" t="s">
        <v>42</v>
      </c>
      <c r="AL189" s="3" t="s">
        <v>42</v>
      </c>
      <c r="AM189" s="3" t="s">
        <v>42</v>
      </c>
    </row>
    <row r="190" spans="1:39" x14ac:dyDescent="0.25">
      <c r="A190">
        <v>189</v>
      </c>
      <c r="B190" s="1">
        <v>45187.635196759256</v>
      </c>
      <c r="C190" s="1">
        <v>45187.636574074073</v>
      </c>
      <c r="D190" s="3" t="s">
        <v>319</v>
      </c>
      <c r="E190" s="3" t="s">
        <v>320</v>
      </c>
      <c r="F190" s="3"/>
      <c r="G190" s="3">
        <v>3</v>
      </c>
      <c r="H190" s="3">
        <v>3</v>
      </c>
      <c r="I190" s="3" t="s">
        <v>42</v>
      </c>
      <c r="J190" s="3" t="s">
        <v>42</v>
      </c>
      <c r="K190" s="3" t="s">
        <v>42</v>
      </c>
      <c r="L190" s="3" t="s">
        <v>42</v>
      </c>
      <c r="M190" s="3" t="s">
        <v>42</v>
      </c>
      <c r="N190" s="3" t="s">
        <v>42</v>
      </c>
      <c r="O190" s="3" t="s">
        <v>45</v>
      </c>
      <c r="P190" s="3">
        <v>3</v>
      </c>
      <c r="Q190" s="3" t="s">
        <v>42</v>
      </c>
      <c r="R190" s="3" t="s">
        <v>42</v>
      </c>
      <c r="S190" s="3" t="s">
        <v>42</v>
      </c>
      <c r="T190" s="3" t="s">
        <v>42</v>
      </c>
      <c r="U190" s="3" t="s">
        <v>42</v>
      </c>
      <c r="V190" s="3" t="s">
        <v>42</v>
      </c>
      <c r="W190" s="3" t="s">
        <v>42</v>
      </c>
      <c r="X190" s="3">
        <v>3</v>
      </c>
      <c r="Y190" s="3" t="s">
        <v>42</v>
      </c>
      <c r="Z190" s="3" t="s">
        <v>42</v>
      </c>
      <c r="AA190" s="3" t="s">
        <v>42</v>
      </c>
      <c r="AB190" s="3" t="s">
        <v>42</v>
      </c>
      <c r="AC190" s="3" t="s">
        <v>42</v>
      </c>
      <c r="AD190" s="3" t="s">
        <v>42</v>
      </c>
      <c r="AE190" s="3" t="s">
        <v>42</v>
      </c>
      <c r="AF190" s="3" t="s">
        <v>42</v>
      </c>
      <c r="AG190" s="3">
        <v>3</v>
      </c>
      <c r="AH190" s="3" t="s">
        <v>42</v>
      </c>
      <c r="AI190" s="3" t="s">
        <v>42</v>
      </c>
      <c r="AJ190" s="3" t="s">
        <v>42</v>
      </c>
      <c r="AK190" s="3" t="s">
        <v>42</v>
      </c>
      <c r="AL190" s="3" t="s">
        <v>42</v>
      </c>
      <c r="AM190" s="3" t="s">
        <v>42</v>
      </c>
    </row>
    <row r="191" spans="1:39" x14ac:dyDescent="0.25">
      <c r="A191">
        <v>190</v>
      </c>
      <c r="B191" s="1">
        <v>45187.635405092595</v>
      </c>
      <c r="C191" s="1">
        <v>45187.636712962965</v>
      </c>
      <c r="D191" s="3" t="s">
        <v>321</v>
      </c>
      <c r="E191" s="3" t="s">
        <v>322</v>
      </c>
      <c r="F191" s="3"/>
      <c r="G191" s="3">
        <v>3</v>
      </c>
      <c r="H191" s="3">
        <v>2</v>
      </c>
      <c r="I191" s="3" t="s">
        <v>41</v>
      </c>
      <c r="J191" s="3" t="s">
        <v>42</v>
      </c>
      <c r="K191" s="3" t="s">
        <v>41</v>
      </c>
      <c r="L191" s="3" t="s">
        <v>42</v>
      </c>
      <c r="M191" s="3" t="s">
        <v>42</v>
      </c>
      <c r="N191" s="3" t="s">
        <v>42</v>
      </c>
      <c r="O191" s="3" t="s">
        <v>47</v>
      </c>
      <c r="P191" s="3">
        <v>3</v>
      </c>
      <c r="Q191" s="3" t="s">
        <v>42</v>
      </c>
      <c r="R191" s="3" t="s">
        <v>42</v>
      </c>
      <c r="S191" s="3" t="s">
        <v>42</v>
      </c>
      <c r="T191" s="3" t="s">
        <v>42</v>
      </c>
      <c r="U191" s="3" t="s">
        <v>42</v>
      </c>
      <c r="V191" s="3" t="s">
        <v>42</v>
      </c>
      <c r="W191" s="3" t="s">
        <v>42</v>
      </c>
      <c r="X191" s="3">
        <v>3</v>
      </c>
      <c r="Y191" s="3" t="s">
        <v>42</v>
      </c>
      <c r="Z191" s="3" t="s">
        <v>42</v>
      </c>
      <c r="AA191" s="3" t="s">
        <v>42</v>
      </c>
      <c r="AB191" s="3" t="s">
        <v>42</v>
      </c>
      <c r="AC191" s="3" t="s">
        <v>42</v>
      </c>
      <c r="AD191" s="3" t="s">
        <v>42</v>
      </c>
      <c r="AE191" s="3" t="s">
        <v>42</v>
      </c>
      <c r="AF191" s="3" t="s">
        <v>42</v>
      </c>
      <c r="AG191" s="3">
        <v>3</v>
      </c>
      <c r="AH191" s="3" t="s">
        <v>42</v>
      </c>
      <c r="AI191" s="3" t="s">
        <v>42</v>
      </c>
      <c r="AJ191" s="3" t="s">
        <v>42</v>
      </c>
      <c r="AK191" s="3" t="s">
        <v>42</v>
      </c>
      <c r="AL191" s="3" t="s">
        <v>42</v>
      </c>
      <c r="AM191" s="3" t="s">
        <v>43</v>
      </c>
    </row>
    <row r="192" spans="1:39" x14ac:dyDescent="0.25">
      <c r="A192">
        <v>191</v>
      </c>
      <c r="B192" s="1">
        <v>45187.635150462964</v>
      </c>
      <c r="C192" s="1">
        <v>45187.638831018521</v>
      </c>
      <c r="D192" s="3" t="s">
        <v>323</v>
      </c>
      <c r="E192" s="3" t="s">
        <v>324</v>
      </c>
      <c r="F192" s="3"/>
      <c r="G192" s="3">
        <v>3</v>
      </c>
      <c r="H192" s="3">
        <v>4</v>
      </c>
      <c r="I192" s="3" t="s">
        <v>42</v>
      </c>
      <c r="J192" s="3" t="s">
        <v>42</v>
      </c>
      <c r="K192" s="3" t="s">
        <v>41</v>
      </c>
      <c r="L192" s="3" t="s">
        <v>43</v>
      </c>
      <c r="M192" s="3" t="s">
        <v>42</v>
      </c>
      <c r="N192" s="3" t="s">
        <v>42</v>
      </c>
      <c r="O192" s="3" t="s">
        <v>47</v>
      </c>
      <c r="P192" s="3">
        <v>4</v>
      </c>
      <c r="Q192" s="3" t="s">
        <v>43</v>
      </c>
      <c r="R192" s="3" t="s">
        <v>43</v>
      </c>
      <c r="S192" s="3" t="s">
        <v>43</v>
      </c>
      <c r="T192" s="3" t="s">
        <v>42</v>
      </c>
      <c r="U192" s="3" t="s">
        <v>42</v>
      </c>
      <c r="V192" s="3" t="s">
        <v>43</v>
      </c>
      <c r="W192" s="3" t="s">
        <v>43</v>
      </c>
      <c r="X192" s="3">
        <v>3</v>
      </c>
      <c r="Y192" s="3" t="s">
        <v>42</v>
      </c>
      <c r="Z192" s="3" t="s">
        <v>41</v>
      </c>
      <c r="AA192" s="3" t="s">
        <v>41</v>
      </c>
      <c r="AB192" s="3" t="s">
        <v>43</v>
      </c>
      <c r="AC192" s="3" t="s">
        <v>43</v>
      </c>
      <c r="AD192" s="3" t="s">
        <v>42</v>
      </c>
      <c r="AE192" s="3" t="s">
        <v>41</v>
      </c>
      <c r="AF192" s="3" t="s">
        <v>43</v>
      </c>
      <c r="AG192" s="3">
        <v>4</v>
      </c>
      <c r="AH192" s="3" t="s">
        <v>43</v>
      </c>
      <c r="AI192" s="3" t="s">
        <v>43</v>
      </c>
      <c r="AJ192" s="3" t="s">
        <v>43</v>
      </c>
      <c r="AK192" s="3" t="s">
        <v>42</v>
      </c>
      <c r="AL192" s="3" t="s">
        <v>43</v>
      </c>
      <c r="AM192" s="3" t="s">
        <v>42</v>
      </c>
    </row>
    <row r="193" spans="1:39" x14ac:dyDescent="0.25">
      <c r="A193">
        <v>192</v>
      </c>
      <c r="B193" s="1">
        <v>45187.635381944441</v>
      </c>
      <c r="C193" s="1">
        <v>45187.639479166668</v>
      </c>
      <c r="D193" s="3" t="s">
        <v>325</v>
      </c>
      <c r="E193" s="3" t="s">
        <v>326</v>
      </c>
      <c r="F193" s="3"/>
      <c r="G193" s="3">
        <v>1</v>
      </c>
      <c r="H193" s="3">
        <v>2</v>
      </c>
      <c r="I193" s="3" t="s">
        <v>41</v>
      </c>
      <c r="J193" s="3" t="s">
        <v>41</v>
      </c>
      <c r="K193" s="3" t="s">
        <v>41</v>
      </c>
      <c r="L193" s="3" t="s">
        <v>42</v>
      </c>
      <c r="M193" s="3" t="s">
        <v>42</v>
      </c>
      <c r="N193" s="3" t="s">
        <v>40</v>
      </c>
      <c r="O193" s="3" t="s">
        <v>47</v>
      </c>
      <c r="P193" s="3">
        <v>1</v>
      </c>
      <c r="Q193" s="3" t="s">
        <v>40</v>
      </c>
      <c r="R193" s="3" t="s">
        <v>40</v>
      </c>
      <c r="S193" s="3" t="s">
        <v>40</v>
      </c>
      <c r="T193" s="3" t="s">
        <v>40</v>
      </c>
      <c r="U193" s="3" t="s">
        <v>41</v>
      </c>
      <c r="V193" s="3" t="s">
        <v>40</v>
      </c>
      <c r="W193" s="3" t="s">
        <v>40</v>
      </c>
      <c r="X193" s="3">
        <v>1</v>
      </c>
      <c r="Y193" s="3" t="s">
        <v>40</v>
      </c>
      <c r="Z193" s="3" t="s">
        <v>40</v>
      </c>
      <c r="AA193" s="3" t="s">
        <v>40</v>
      </c>
      <c r="AB193" s="3" t="s">
        <v>40</v>
      </c>
      <c r="AC193" s="3" t="s">
        <v>40</v>
      </c>
      <c r="AD193" s="3" t="s">
        <v>40</v>
      </c>
      <c r="AE193" s="3" t="s">
        <v>40</v>
      </c>
      <c r="AF193" s="3" t="s">
        <v>40</v>
      </c>
      <c r="AG193" s="3">
        <v>1</v>
      </c>
      <c r="AH193" s="3" t="s">
        <v>41</v>
      </c>
      <c r="AI193" s="3" t="s">
        <v>40</v>
      </c>
      <c r="AJ193" s="3" t="s">
        <v>40</v>
      </c>
      <c r="AK193" s="3" t="s">
        <v>40</v>
      </c>
      <c r="AL193" s="3" t="s">
        <v>41</v>
      </c>
      <c r="AM193" s="3" t="s">
        <v>40</v>
      </c>
    </row>
    <row r="194" spans="1:39" x14ac:dyDescent="0.25">
      <c r="A194">
        <v>193</v>
      </c>
      <c r="B194" s="1">
        <v>45187.636516203704</v>
      </c>
      <c r="C194" s="1">
        <v>45187.640821759262</v>
      </c>
      <c r="D194" s="3" t="s">
        <v>327</v>
      </c>
      <c r="E194" s="3" t="s">
        <v>328</v>
      </c>
      <c r="F194" s="3"/>
      <c r="G194" s="3">
        <v>3</v>
      </c>
      <c r="H194" s="3">
        <v>4</v>
      </c>
      <c r="I194" s="3" t="s">
        <v>43</v>
      </c>
      <c r="J194" s="3" t="s">
        <v>43</v>
      </c>
      <c r="K194" s="3" t="s">
        <v>43</v>
      </c>
      <c r="L194" s="3" t="s">
        <v>43</v>
      </c>
      <c r="M194" s="3" t="s">
        <v>43</v>
      </c>
      <c r="N194" s="3" t="s">
        <v>43</v>
      </c>
      <c r="O194" s="3" t="s">
        <v>47</v>
      </c>
      <c r="P194" s="3">
        <v>4</v>
      </c>
      <c r="Q194" s="3" t="s">
        <v>43</v>
      </c>
      <c r="R194" s="3" t="s">
        <v>43</v>
      </c>
      <c r="S194" s="3" t="s">
        <v>43</v>
      </c>
      <c r="T194" s="3" t="s">
        <v>43</v>
      </c>
      <c r="U194" s="3" t="s">
        <v>43</v>
      </c>
      <c r="V194" s="3" t="s">
        <v>43</v>
      </c>
      <c r="W194" s="3" t="s">
        <v>43</v>
      </c>
      <c r="X194" s="3"/>
      <c r="Y194" s="3"/>
      <c r="Z194" s="3"/>
      <c r="AA194" s="3" t="s">
        <v>43</v>
      </c>
      <c r="AB194" s="3" t="s">
        <v>43</v>
      </c>
      <c r="AC194" s="3" t="s">
        <v>43</v>
      </c>
      <c r="AD194" s="3" t="s">
        <v>43</v>
      </c>
      <c r="AE194" s="3" t="s">
        <v>43</v>
      </c>
      <c r="AF194" s="3" t="s">
        <v>43</v>
      </c>
      <c r="AG194" s="3">
        <v>4</v>
      </c>
      <c r="AH194" s="3" t="s">
        <v>43</v>
      </c>
      <c r="AI194" s="3" t="s">
        <v>43</v>
      </c>
      <c r="AJ194" s="3" t="s">
        <v>43</v>
      </c>
      <c r="AK194" s="3" t="s">
        <v>43</v>
      </c>
      <c r="AL194" s="3" t="s">
        <v>43</v>
      </c>
      <c r="AM194" s="3" t="s">
        <v>43</v>
      </c>
    </row>
    <row r="195" spans="1:39" x14ac:dyDescent="0.25">
      <c r="A195">
        <v>194</v>
      </c>
      <c r="B195" s="1">
        <v>45187.642442129632</v>
      </c>
      <c r="C195" s="1">
        <v>45187.643472222226</v>
      </c>
      <c r="D195" s="3" t="s">
        <v>329</v>
      </c>
      <c r="E195" s="3" t="s">
        <v>330</v>
      </c>
      <c r="F195" s="3"/>
      <c r="G195" s="3">
        <v>3</v>
      </c>
      <c r="H195" s="3">
        <v>4</v>
      </c>
      <c r="I195" s="3" t="s">
        <v>42</v>
      </c>
      <c r="J195" s="3" t="s">
        <v>43</v>
      </c>
      <c r="K195" s="3" t="s">
        <v>42</v>
      </c>
      <c r="L195" s="3" t="s">
        <v>43</v>
      </c>
      <c r="M195" s="3" t="s">
        <v>43</v>
      </c>
      <c r="N195" s="3" t="s">
        <v>43</v>
      </c>
      <c r="O195" s="3" t="s">
        <v>47</v>
      </c>
      <c r="P195" s="3">
        <v>4</v>
      </c>
      <c r="Q195" s="3" t="s">
        <v>43</v>
      </c>
      <c r="R195" s="3" t="s">
        <v>43</v>
      </c>
      <c r="S195" s="3" t="s">
        <v>43</v>
      </c>
      <c r="T195" s="3" t="s">
        <v>43</v>
      </c>
      <c r="U195" s="3" t="s">
        <v>43</v>
      </c>
      <c r="V195" s="3" t="s">
        <v>43</v>
      </c>
      <c r="W195" s="3" t="s">
        <v>43</v>
      </c>
      <c r="X195" s="3">
        <v>4</v>
      </c>
      <c r="Y195" s="3" t="s">
        <v>43</v>
      </c>
      <c r="Z195" s="3" t="s">
        <v>43</v>
      </c>
      <c r="AA195" s="3" t="s">
        <v>43</v>
      </c>
      <c r="AB195" s="3" t="s">
        <v>43</v>
      </c>
      <c r="AC195" s="3" t="s">
        <v>43</v>
      </c>
      <c r="AD195" s="3" t="s">
        <v>43</v>
      </c>
      <c r="AE195" s="3" t="s">
        <v>43</v>
      </c>
      <c r="AF195" s="3" t="s">
        <v>43</v>
      </c>
      <c r="AG195" s="3">
        <v>4</v>
      </c>
      <c r="AH195" s="3" t="s">
        <v>43</v>
      </c>
      <c r="AI195" s="3" t="s">
        <v>43</v>
      </c>
      <c r="AJ195" s="3" t="s">
        <v>43</v>
      </c>
      <c r="AK195" s="3" t="s">
        <v>43</v>
      </c>
      <c r="AL195" s="3" t="s">
        <v>43</v>
      </c>
      <c r="AM195" s="3" t="s">
        <v>42</v>
      </c>
    </row>
    <row r="196" spans="1:39" x14ac:dyDescent="0.25">
      <c r="A196">
        <v>195</v>
      </c>
      <c r="B196" s="1">
        <v>45187.644062500003</v>
      </c>
      <c r="C196" s="1">
        <v>45187.645914351851</v>
      </c>
      <c r="D196" s="3" t="s">
        <v>331</v>
      </c>
      <c r="E196" s="3" t="s">
        <v>332</v>
      </c>
      <c r="F196" s="3"/>
      <c r="G196" s="3">
        <v>2</v>
      </c>
      <c r="H196" s="3">
        <v>2</v>
      </c>
      <c r="I196" s="3" t="s">
        <v>41</v>
      </c>
      <c r="J196" s="3" t="s">
        <v>41</v>
      </c>
      <c r="K196" s="3" t="s">
        <v>41</v>
      </c>
      <c r="L196" s="3" t="s">
        <v>41</v>
      </c>
      <c r="M196" s="3" t="s">
        <v>41</v>
      </c>
      <c r="N196" s="3" t="s">
        <v>42</v>
      </c>
      <c r="O196" s="3" t="s">
        <v>45</v>
      </c>
      <c r="P196" s="3">
        <v>3</v>
      </c>
      <c r="Q196" s="3" t="s">
        <v>42</v>
      </c>
      <c r="R196" s="3" t="s">
        <v>41</v>
      </c>
      <c r="S196" s="3" t="s">
        <v>42</v>
      </c>
      <c r="T196" s="3" t="s">
        <v>42</v>
      </c>
      <c r="U196" s="3" t="s">
        <v>41</v>
      </c>
      <c r="V196" s="3" t="s">
        <v>42</v>
      </c>
      <c r="W196" s="3" t="s">
        <v>42</v>
      </c>
      <c r="X196" s="3">
        <v>3</v>
      </c>
      <c r="Y196" s="3" t="s">
        <v>42</v>
      </c>
      <c r="Z196" s="3" t="s">
        <v>42</v>
      </c>
      <c r="AA196" s="3" t="s">
        <v>41</v>
      </c>
      <c r="AB196" s="3" t="s">
        <v>42</v>
      </c>
      <c r="AC196" s="3" t="s">
        <v>41</v>
      </c>
      <c r="AD196" s="3" t="s">
        <v>41</v>
      </c>
      <c r="AE196" s="3" t="s">
        <v>41</v>
      </c>
      <c r="AF196" s="3" t="s">
        <v>41</v>
      </c>
      <c r="AG196" s="3">
        <v>3</v>
      </c>
      <c r="AH196" s="3" t="s">
        <v>42</v>
      </c>
      <c r="AI196" s="3" t="s">
        <v>42</v>
      </c>
      <c r="AJ196" s="3" t="s">
        <v>42</v>
      </c>
      <c r="AK196" s="3" t="s">
        <v>42</v>
      </c>
      <c r="AL196" s="3" t="s">
        <v>42</v>
      </c>
      <c r="AM196" s="3" t="s">
        <v>42</v>
      </c>
    </row>
    <row r="197" spans="1:39" x14ac:dyDescent="0.25">
      <c r="A197">
        <v>196</v>
      </c>
      <c r="B197" s="1">
        <v>45187.64638888889</v>
      </c>
      <c r="C197" s="1">
        <v>45187.647557870368</v>
      </c>
      <c r="D197" s="3" t="s">
        <v>333</v>
      </c>
      <c r="E197" s="3" t="s">
        <v>334</v>
      </c>
      <c r="F197" s="3"/>
      <c r="G197" s="3">
        <v>4</v>
      </c>
      <c r="H197" s="3">
        <v>3</v>
      </c>
      <c r="I197" s="3" t="s">
        <v>42</v>
      </c>
      <c r="J197" s="3" t="s">
        <v>42</v>
      </c>
      <c r="K197" s="3" t="s">
        <v>42</v>
      </c>
      <c r="L197" s="3" t="s">
        <v>42</v>
      </c>
      <c r="M197" s="3" t="s">
        <v>42</v>
      </c>
      <c r="N197" s="3" t="s">
        <v>42</v>
      </c>
      <c r="O197" s="3" t="s">
        <v>47</v>
      </c>
      <c r="P197" s="3">
        <v>4</v>
      </c>
      <c r="Q197" s="3" t="s">
        <v>43</v>
      </c>
      <c r="R197" s="3" t="s">
        <v>43</v>
      </c>
      <c r="S197" s="3" t="s">
        <v>43</v>
      </c>
      <c r="T197" s="3" t="s">
        <v>43</v>
      </c>
      <c r="U197" s="3" t="s">
        <v>43</v>
      </c>
      <c r="V197" s="3" t="s">
        <v>43</v>
      </c>
      <c r="W197" s="3" t="s">
        <v>43</v>
      </c>
      <c r="X197" s="3">
        <v>4</v>
      </c>
      <c r="Y197" s="3" t="s">
        <v>42</v>
      </c>
      <c r="Z197" s="3" t="s">
        <v>42</v>
      </c>
      <c r="AA197" s="3" t="s">
        <v>42</v>
      </c>
      <c r="AB197" s="3" t="s">
        <v>42</v>
      </c>
      <c r="AC197" s="3" t="s">
        <v>42</v>
      </c>
      <c r="AD197" s="3" t="s">
        <v>42</v>
      </c>
      <c r="AE197" s="3" t="s">
        <v>42</v>
      </c>
      <c r="AF197" s="3" t="s">
        <v>42</v>
      </c>
      <c r="AG197" s="3">
        <v>4</v>
      </c>
      <c r="AH197" s="3" t="s">
        <v>42</v>
      </c>
      <c r="AI197" s="3" t="s">
        <v>42</v>
      </c>
      <c r="AJ197" s="3" t="s">
        <v>42</v>
      </c>
      <c r="AK197" s="3" t="s">
        <v>42</v>
      </c>
      <c r="AL197" s="3" t="s">
        <v>42</v>
      </c>
      <c r="AM197" s="3" t="s">
        <v>42</v>
      </c>
    </row>
    <row r="198" spans="1:39" x14ac:dyDescent="0.25">
      <c r="A198">
        <v>197</v>
      </c>
      <c r="B198" s="1">
        <v>45187.647893518515</v>
      </c>
      <c r="C198" s="1">
        <v>45187.649236111109</v>
      </c>
      <c r="D198" s="3" t="s">
        <v>335</v>
      </c>
      <c r="E198" s="3" t="s">
        <v>336</v>
      </c>
      <c r="F198" s="3"/>
      <c r="G198" s="3">
        <v>3</v>
      </c>
      <c r="H198" s="3">
        <v>3</v>
      </c>
      <c r="I198" s="3" t="s">
        <v>42</v>
      </c>
      <c r="J198" s="3" t="s">
        <v>42</v>
      </c>
      <c r="K198" s="3" t="s">
        <v>42</v>
      </c>
      <c r="L198" s="3" t="s">
        <v>42</v>
      </c>
      <c r="M198" s="3" t="s">
        <v>42</v>
      </c>
      <c r="N198" s="3" t="s">
        <v>42</v>
      </c>
      <c r="O198" s="3" t="s">
        <v>45</v>
      </c>
      <c r="P198" s="3">
        <v>2</v>
      </c>
      <c r="Q198" s="3" t="s">
        <v>41</v>
      </c>
      <c r="R198" s="3" t="s">
        <v>41</v>
      </c>
      <c r="S198" s="3" t="s">
        <v>42</v>
      </c>
      <c r="T198" s="3" t="s">
        <v>42</v>
      </c>
      <c r="U198" s="3" t="s">
        <v>42</v>
      </c>
      <c r="V198" s="3" t="s">
        <v>42</v>
      </c>
      <c r="W198" s="3" t="s">
        <v>42</v>
      </c>
      <c r="X198" s="3">
        <v>3</v>
      </c>
      <c r="Y198" s="3" t="s">
        <v>42</v>
      </c>
      <c r="Z198" s="3" t="s">
        <v>42</v>
      </c>
      <c r="AA198" s="3" t="s">
        <v>42</v>
      </c>
      <c r="AB198" s="3" t="s">
        <v>42</v>
      </c>
      <c r="AC198" s="3" t="s">
        <v>42</v>
      </c>
      <c r="AD198" s="3" t="s">
        <v>42</v>
      </c>
      <c r="AE198" s="3" t="s">
        <v>42</v>
      </c>
      <c r="AF198" s="3" t="s">
        <v>42</v>
      </c>
      <c r="AG198" s="3">
        <v>3</v>
      </c>
      <c r="AH198" s="3" t="s">
        <v>42</v>
      </c>
      <c r="AI198" s="3" t="s">
        <v>42</v>
      </c>
      <c r="AJ198" s="3" t="s">
        <v>42</v>
      </c>
      <c r="AK198" s="3" t="s">
        <v>42</v>
      </c>
      <c r="AL198" s="3" t="s">
        <v>42</v>
      </c>
      <c r="AM198" s="3" t="s">
        <v>42</v>
      </c>
    </row>
    <row r="199" spans="1:39" x14ac:dyDescent="0.25">
      <c r="A199">
        <v>198</v>
      </c>
      <c r="B199" s="1">
        <v>45187.647048611114</v>
      </c>
      <c r="C199" s="1">
        <v>45187.649386574078</v>
      </c>
      <c r="D199" s="3" t="s">
        <v>337</v>
      </c>
      <c r="E199" s="3" t="s">
        <v>338</v>
      </c>
      <c r="F199" s="3"/>
      <c r="G199" s="3">
        <v>3</v>
      </c>
      <c r="H199" s="3">
        <v>3</v>
      </c>
      <c r="I199" s="3" t="s">
        <v>42</v>
      </c>
      <c r="J199" s="3" t="s">
        <v>43</v>
      </c>
      <c r="K199" s="3" t="s">
        <v>42</v>
      </c>
      <c r="L199" s="3" t="s">
        <v>43</v>
      </c>
      <c r="M199" s="3" t="s">
        <v>43</v>
      </c>
      <c r="N199" s="3" t="s">
        <v>43</v>
      </c>
      <c r="O199" s="3" t="s">
        <v>47</v>
      </c>
      <c r="P199" s="3">
        <v>4</v>
      </c>
      <c r="Q199" s="3" t="s">
        <v>42</v>
      </c>
      <c r="R199" s="3" t="s">
        <v>42</v>
      </c>
      <c r="S199" s="3" t="s">
        <v>43</v>
      </c>
      <c r="T199" s="3" t="s">
        <v>43</v>
      </c>
      <c r="U199" s="3" t="s">
        <v>42</v>
      </c>
      <c r="V199" s="3" t="s">
        <v>42</v>
      </c>
      <c r="W199" s="3" t="s">
        <v>43</v>
      </c>
      <c r="X199" s="3">
        <v>3</v>
      </c>
      <c r="Y199" s="3" t="s">
        <v>42</v>
      </c>
      <c r="Z199" s="3" t="s">
        <v>42</v>
      </c>
      <c r="AA199" s="3" t="s">
        <v>42</v>
      </c>
      <c r="AB199" s="3" t="s">
        <v>42</v>
      </c>
      <c r="AC199" s="3" t="s">
        <v>43</v>
      </c>
      <c r="AD199" s="3" t="s">
        <v>42</v>
      </c>
      <c r="AE199" s="3" t="s">
        <v>42</v>
      </c>
      <c r="AF199" s="3" t="s">
        <v>42</v>
      </c>
      <c r="AG199" s="3">
        <v>3</v>
      </c>
      <c r="AH199" s="3" t="s">
        <v>41</v>
      </c>
      <c r="AI199" s="3" t="s">
        <v>42</v>
      </c>
      <c r="AJ199" s="3" t="s">
        <v>42</v>
      </c>
      <c r="AK199" s="3" t="s">
        <v>42</v>
      </c>
      <c r="AL199" s="3" t="s">
        <v>43</v>
      </c>
      <c r="AM199" s="3" t="s">
        <v>43</v>
      </c>
    </row>
    <row r="200" spans="1:39" x14ac:dyDescent="0.25">
      <c r="A200">
        <v>199</v>
      </c>
      <c r="B200" s="1">
        <v>45187.653958333336</v>
      </c>
      <c r="C200" s="1">
        <v>45187.655219907407</v>
      </c>
      <c r="D200" s="3" t="s">
        <v>339</v>
      </c>
      <c r="E200" s="3" t="s">
        <v>340</v>
      </c>
      <c r="F200" s="3"/>
      <c r="G200" s="3">
        <v>4</v>
      </c>
      <c r="H200" s="3">
        <v>4</v>
      </c>
      <c r="I200" s="3" t="s">
        <v>42</v>
      </c>
      <c r="J200" s="3" t="s">
        <v>43</v>
      </c>
      <c r="K200" s="3" t="s">
        <v>42</v>
      </c>
      <c r="L200" s="3" t="s">
        <v>43</v>
      </c>
      <c r="M200" s="3" t="s">
        <v>43</v>
      </c>
      <c r="N200" s="3" t="s">
        <v>42</v>
      </c>
      <c r="O200" s="3" t="s">
        <v>47</v>
      </c>
      <c r="P200" s="3">
        <v>3</v>
      </c>
      <c r="Q200" s="3" t="s">
        <v>43</v>
      </c>
      <c r="R200" s="3" t="s">
        <v>43</v>
      </c>
      <c r="S200" s="3" t="s">
        <v>43</v>
      </c>
      <c r="T200" s="3" t="s">
        <v>43</v>
      </c>
      <c r="U200" s="3" t="s">
        <v>43</v>
      </c>
      <c r="V200" s="3" t="s">
        <v>43</v>
      </c>
      <c r="W200" s="3" t="s">
        <v>43</v>
      </c>
      <c r="X200" s="3">
        <v>3</v>
      </c>
      <c r="Y200" s="3" t="s">
        <v>42</v>
      </c>
      <c r="Z200" s="3" t="s">
        <v>43</v>
      </c>
      <c r="AA200" s="3" t="s">
        <v>43</v>
      </c>
      <c r="AB200" s="3" t="s">
        <v>43</v>
      </c>
      <c r="AC200" s="3" t="s">
        <v>43</v>
      </c>
      <c r="AD200" s="3" t="s">
        <v>42</v>
      </c>
      <c r="AE200" s="3" t="s">
        <v>42</v>
      </c>
      <c r="AF200" s="3" t="s">
        <v>42</v>
      </c>
      <c r="AG200" s="3">
        <v>4</v>
      </c>
      <c r="AH200" s="3" t="s">
        <v>42</v>
      </c>
      <c r="AI200" s="3" t="s">
        <v>43</v>
      </c>
      <c r="AJ200" s="3" t="s">
        <v>43</v>
      </c>
      <c r="AK200" s="3" t="s">
        <v>43</v>
      </c>
      <c r="AL200" s="3" t="s">
        <v>43</v>
      </c>
      <c r="AM200" s="3" t="s">
        <v>43</v>
      </c>
    </row>
    <row r="201" spans="1:39" x14ac:dyDescent="0.25">
      <c r="A201">
        <v>200</v>
      </c>
      <c r="B201" s="1">
        <v>45187.656041666669</v>
      </c>
      <c r="C201" s="1">
        <v>45187.65828703704</v>
      </c>
      <c r="D201" s="3" t="s">
        <v>341</v>
      </c>
      <c r="E201" s="3" t="s">
        <v>342</v>
      </c>
      <c r="F201" s="3"/>
      <c r="G201" s="3">
        <v>4</v>
      </c>
      <c r="H201" s="3">
        <v>4</v>
      </c>
      <c r="I201" s="3" t="s">
        <v>43</v>
      </c>
      <c r="J201" s="3" t="s">
        <v>43</v>
      </c>
      <c r="K201" s="3" t="s">
        <v>43</v>
      </c>
      <c r="L201" s="3" t="s">
        <v>43</v>
      </c>
      <c r="M201" s="3" t="s">
        <v>43</v>
      </c>
      <c r="N201" s="3" t="s">
        <v>43</v>
      </c>
      <c r="O201" s="3" t="s">
        <v>47</v>
      </c>
      <c r="P201" s="3">
        <v>4</v>
      </c>
      <c r="Q201" s="3" t="s">
        <v>43</v>
      </c>
      <c r="R201" s="3" t="s">
        <v>43</v>
      </c>
      <c r="S201" s="3" t="s">
        <v>43</v>
      </c>
      <c r="T201" s="3" t="s">
        <v>43</v>
      </c>
      <c r="U201" s="3" t="s">
        <v>43</v>
      </c>
      <c r="V201" s="3" t="s">
        <v>43</v>
      </c>
      <c r="W201" s="3" t="s">
        <v>43</v>
      </c>
      <c r="X201" s="3">
        <v>4</v>
      </c>
      <c r="Y201" s="3" t="s">
        <v>42</v>
      </c>
      <c r="Z201" s="3" t="s">
        <v>42</v>
      </c>
      <c r="AA201" s="3" t="s">
        <v>43</v>
      </c>
      <c r="AB201" s="3" t="s">
        <v>43</v>
      </c>
      <c r="AC201" s="3" t="s">
        <v>43</v>
      </c>
      <c r="AD201" s="3" t="s">
        <v>43</v>
      </c>
      <c r="AE201" s="3" t="s">
        <v>43</v>
      </c>
      <c r="AF201" s="3" t="s">
        <v>43</v>
      </c>
      <c r="AG201" s="3">
        <v>4</v>
      </c>
      <c r="AH201" s="3" t="s">
        <v>43</v>
      </c>
      <c r="AI201" s="3" t="s">
        <v>43</v>
      </c>
      <c r="AJ201" s="3" t="s">
        <v>43</v>
      </c>
      <c r="AK201" s="3" t="s">
        <v>42</v>
      </c>
      <c r="AL201" s="3" t="s">
        <v>43</v>
      </c>
      <c r="AM201" s="3" t="s">
        <v>42</v>
      </c>
    </row>
    <row r="202" spans="1:39" x14ac:dyDescent="0.25">
      <c r="A202">
        <v>201</v>
      </c>
      <c r="B202" s="1">
        <v>45187.632557870369</v>
      </c>
      <c r="C202" s="1">
        <v>45187.660104166665</v>
      </c>
      <c r="D202" s="3" t="s">
        <v>343</v>
      </c>
      <c r="E202" s="3" t="s">
        <v>344</v>
      </c>
      <c r="F202" s="3"/>
      <c r="G202" s="3">
        <v>4</v>
      </c>
      <c r="H202" s="3">
        <v>4</v>
      </c>
      <c r="I202" s="3" t="s">
        <v>42</v>
      </c>
      <c r="J202" s="3" t="s">
        <v>42</v>
      </c>
      <c r="K202" s="3" t="s">
        <v>42</v>
      </c>
      <c r="L202" s="3" t="s">
        <v>42</v>
      </c>
      <c r="M202" s="3" t="s">
        <v>42</v>
      </c>
      <c r="N202" s="3" t="s">
        <v>42</v>
      </c>
      <c r="O202" s="3" t="s">
        <v>47</v>
      </c>
      <c r="P202" s="3">
        <v>3</v>
      </c>
      <c r="Q202" s="3" t="s">
        <v>42</v>
      </c>
      <c r="R202" s="3" t="s">
        <v>42</v>
      </c>
      <c r="S202" s="3" t="s">
        <v>42</v>
      </c>
      <c r="T202" s="3" t="s">
        <v>42</v>
      </c>
      <c r="U202" s="3" t="s">
        <v>42</v>
      </c>
      <c r="V202" s="3" t="s">
        <v>42</v>
      </c>
      <c r="W202" s="3" t="s">
        <v>42</v>
      </c>
      <c r="X202" s="3">
        <v>3</v>
      </c>
      <c r="Y202" s="3" t="s">
        <v>42</v>
      </c>
      <c r="Z202" s="3" t="s">
        <v>42</v>
      </c>
      <c r="AA202" s="3" t="s">
        <v>42</v>
      </c>
      <c r="AB202" s="3" t="s">
        <v>42</v>
      </c>
      <c r="AC202" s="3" t="s">
        <v>42</v>
      </c>
      <c r="AD202" s="3" t="s">
        <v>42</v>
      </c>
      <c r="AE202" s="3" t="s">
        <v>42</v>
      </c>
      <c r="AF202" s="3" t="s">
        <v>42</v>
      </c>
      <c r="AG202" s="3">
        <v>3</v>
      </c>
      <c r="AH202" s="3" t="s">
        <v>42</v>
      </c>
      <c r="AI202" s="3" t="s">
        <v>42</v>
      </c>
      <c r="AJ202" s="3" t="s">
        <v>42</v>
      </c>
      <c r="AK202" s="3" t="s">
        <v>42</v>
      </c>
      <c r="AL202" s="3" t="s">
        <v>42</v>
      </c>
      <c r="AM202" s="3" t="s">
        <v>42</v>
      </c>
    </row>
    <row r="203" spans="1:39" x14ac:dyDescent="0.25">
      <c r="A203">
        <v>202</v>
      </c>
      <c r="B203" s="1">
        <v>45187.682986111111</v>
      </c>
      <c r="C203" s="1">
        <v>45187.684270833335</v>
      </c>
      <c r="D203" s="3" t="s">
        <v>345</v>
      </c>
      <c r="E203" s="3" t="s">
        <v>346</v>
      </c>
      <c r="F203" s="3"/>
      <c r="G203" s="3">
        <v>3</v>
      </c>
      <c r="H203" s="3">
        <v>3</v>
      </c>
      <c r="I203" s="3" t="s">
        <v>42</v>
      </c>
      <c r="J203" s="3" t="s">
        <v>42</v>
      </c>
      <c r="K203" s="3" t="s">
        <v>42</v>
      </c>
      <c r="L203" s="3" t="s">
        <v>42</v>
      </c>
      <c r="M203" s="3" t="s">
        <v>42</v>
      </c>
      <c r="N203" s="3" t="s">
        <v>42</v>
      </c>
      <c r="O203" s="3" t="s">
        <v>47</v>
      </c>
      <c r="P203" s="3">
        <v>3</v>
      </c>
      <c r="Q203" s="3" t="s">
        <v>42</v>
      </c>
      <c r="R203" s="3" t="s">
        <v>42</v>
      </c>
      <c r="S203" s="3" t="s">
        <v>42</v>
      </c>
      <c r="T203" s="3" t="s">
        <v>42</v>
      </c>
      <c r="U203" s="3" t="s">
        <v>42</v>
      </c>
      <c r="V203" s="3" t="s">
        <v>42</v>
      </c>
      <c r="W203" s="3" t="s">
        <v>42</v>
      </c>
      <c r="X203" s="3">
        <v>3</v>
      </c>
      <c r="Y203" s="3" t="s">
        <v>42</v>
      </c>
      <c r="Z203" s="3" t="s">
        <v>42</v>
      </c>
      <c r="AA203" s="3" t="s">
        <v>42</v>
      </c>
      <c r="AB203" s="3" t="s">
        <v>42</v>
      </c>
      <c r="AC203" s="3" t="s">
        <v>42</v>
      </c>
      <c r="AD203" s="3" t="s">
        <v>42</v>
      </c>
      <c r="AE203" s="3" t="s">
        <v>42</v>
      </c>
      <c r="AF203" s="3" t="s">
        <v>42</v>
      </c>
      <c r="AG203" s="3">
        <v>3</v>
      </c>
      <c r="AH203" s="3" t="s">
        <v>42</v>
      </c>
      <c r="AI203" s="3" t="s">
        <v>42</v>
      </c>
      <c r="AJ203" s="3" t="s">
        <v>42</v>
      </c>
      <c r="AK203" s="3" t="s">
        <v>42</v>
      </c>
      <c r="AL203" s="3" t="s">
        <v>42</v>
      </c>
      <c r="AM203" s="3" t="s">
        <v>42</v>
      </c>
    </row>
    <row r="204" spans="1:39" x14ac:dyDescent="0.25">
      <c r="A204">
        <v>203</v>
      </c>
      <c r="B204" s="1">
        <v>45187.68440972222</v>
      </c>
      <c r="C204" s="1">
        <v>45187.688009259262</v>
      </c>
      <c r="D204" s="3" t="s">
        <v>347</v>
      </c>
      <c r="E204" s="3" t="s">
        <v>348</v>
      </c>
      <c r="F204" s="3"/>
      <c r="G204" s="3">
        <v>4</v>
      </c>
      <c r="H204" s="3">
        <v>4</v>
      </c>
      <c r="I204" s="3" t="s">
        <v>43</v>
      </c>
      <c r="J204" s="3" t="s">
        <v>43</v>
      </c>
      <c r="K204" s="3" t="s">
        <v>43</v>
      </c>
      <c r="L204" s="3" t="s">
        <v>42</v>
      </c>
      <c r="M204" s="3" t="s">
        <v>42</v>
      </c>
      <c r="N204" s="3" t="s">
        <v>42</v>
      </c>
      <c r="O204" s="3" t="s">
        <v>47</v>
      </c>
      <c r="P204" s="3">
        <v>4</v>
      </c>
      <c r="Q204" s="3" t="s">
        <v>43</v>
      </c>
      <c r="R204" s="3" t="s">
        <v>43</v>
      </c>
      <c r="S204" s="3" t="s">
        <v>43</v>
      </c>
      <c r="T204" s="3" t="s">
        <v>43</v>
      </c>
      <c r="U204" s="3" t="s">
        <v>43</v>
      </c>
      <c r="V204" s="3" t="s">
        <v>43</v>
      </c>
      <c r="W204" s="3" t="s">
        <v>41</v>
      </c>
      <c r="X204" s="3">
        <v>4</v>
      </c>
      <c r="Y204" s="3" t="s">
        <v>43</v>
      </c>
      <c r="Z204" s="3" t="s">
        <v>43</v>
      </c>
      <c r="AA204" s="3" t="s">
        <v>43</v>
      </c>
      <c r="AB204" s="3" t="s">
        <v>43</v>
      </c>
      <c r="AC204" s="3" t="s">
        <v>43</v>
      </c>
      <c r="AD204" s="3" t="s">
        <v>43</v>
      </c>
      <c r="AE204" s="3" t="s">
        <v>43</v>
      </c>
      <c r="AF204" s="3" t="s">
        <v>43</v>
      </c>
      <c r="AG204" s="3">
        <v>2</v>
      </c>
      <c r="AH204" s="3" t="s">
        <v>43</v>
      </c>
      <c r="AI204" s="3" t="s">
        <v>43</v>
      </c>
      <c r="AJ204" s="3" t="s">
        <v>42</v>
      </c>
      <c r="AK204" s="3" t="s">
        <v>40</v>
      </c>
      <c r="AL204" s="3" t="s">
        <v>42</v>
      </c>
      <c r="AM204" s="3" t="s">
        <v>43</v>
      </c>
    </row>
    <row r="205" spans="1:39" x14ac:dyDescent="0.25">
      <c r="A205">
        <v>204</v>
      </c>
      <c r="B205" s="1">
        <v>45187.692071759258</v>
      </c>
      <c r="C205" s="1">
        <v>45187.693611111114</v>
      </c>
      <c r="D205" s="3" t="s">
        <v>349</v>
      </c>
      <c r="E205" s="3" t="s">
        <v>350</v>
      </c>
      <c r="F205" s="3"/>
      <c r="G205" s="3">
        <v>3</v>
      </c>
      <c r="H205" s="3">
        <v>3</v>
      </c>
      <c r="I205" s="3" t="s">
        <v>42</v>
      </c>
      <c r="J205" s="3" t="s">
        <v>42</v>
      </c>
      <c r="K205" s="3" t="s">
        <v>42</v>
      </c>
      <c r="L205" s="3" t="s">
        <v>42</v>
      </c>
      <c r="M205" s="3" t="s">
        <v>42</v>
      </c>
      <c r="N205" s="3" t="s">
        <v>42</v>
      </c>
      <c r="O205" s="3" t="s">
        <v>47</v>
      </c>
      <c r="P205" s="3">
        <v>2</v>
      </c>
      <c r="Q205" s="3" t="s">
        <v>40</v>
      </c>
      <c r="R205" s="3" t="s">
        <v>40</v>
      </c>
      <c r="S205" s="3" t="s">
        <v>41</v>
      </c>
      <c r="T205" s="3" t="s">
        <v>41</v>
      </c>
      <c r="U205" s="3" t="s">
        <v>42</v>
      </c>
      <c r="V205" s="3" t="s">
        <v>42</v>
      </c>
      <c r="W205" s="3" t="s">
        <v>43</v>
      </c>
      <c r="X205" s="3">
        <v>3</v>
      </c>
      <c r="Y205" s="3" t="s">
        <v>42</v>
      </c>
      <c r="Z205" s="3" t="s">
        <v>42</v>
      </c>
      <c r="AA205" s="3" t="s">
        <v>42</v>
      </c>
      <c r="AB205" s="3" t="s">
        <v>42</v>
      </c>
      <c r="AC205" s="3" t="s">
        <v>42</v>
      </c>
      <c r="AD205" s="3" t="s">
        <v>42</v>
      </c>
      <c r="AE205" s="3" t="s">
        <v>42</v>
      </c>
      <c r="AF205" s="3" t="s">
        <v>42</v>
      </c>
      <c r="AG205" s="3">
        <v>3</v>
      </c>
      <c r="AH205" s="3" t="s">
        <v>42</v>
      </c>
      <c r="AI205" s="3" t="s">
        <v>42</v>
      </c>
      <c r="AJ205" s="3" t="s">
        <v>42</v>
      </c>
      <c r="AK205" s="3" t="s">
        <v>42</v>
      </c>
      <c r="AL205" s="3" t="s">
        <v>42</v>
      </c>
      <c r="AM205" s="3" t="s">
        <v>42</v>
      </c>
    </row>
    <row r="206" spans="1:39" x14ac:dyDescent="0.25">
      <c r="A206">
        <v>205</v>
      </c>
      <c r="B206" s="1">
        <v>45187.693449074075</v>
      </c>
      <c r="C206" s="1">
        <v>45187.69494212963</v>
      </c>
      <c r="D206" s="3" t="s">
        <v>351</v>
      </c>
      <c r="E206" s="3" t="s">
        <v>352</v>
      </c>
      <c r="F206" s="3"/>
      <c r="G206" s="3">
        <v>2</v>
      </c>
      <c r="H206" s="3">
        <v>2</v>
      </c>
      <c r="I206" s="3" t="s">
        <v>41</v>
      </c>
      <c r="J206" s="3" t="s">
        <v>40</v>
      </c>
      <c r="K206" s="3" t="s">
        <v>41</v>
      </c>
      <c r="L206" s="3" t="s">
        <v>41</v>
      </c>
      <c r="M206" s="3" t="s">
        <v>42</v>
      </c>
      <c r="N206" s="3" t="s">
        <v>42</v>
      </c>
      <c r="O206" s="3" t="s">
        <v>47</v>
      </c>
      <c r="P206" s="3">
        <v>2</v>
      </c>
      <c r="Q206" s="3" t="s">
        <v>43</v>
      </c>
      <c r="R206" s="3" t="s">
        <v>43</v>
      </c>
      <c r="S206" s="3" t="s">
        <v>43</v>
      </c>
      <c r="T206" s="3" t="s">
        <v>42</v>
      </c>
      <c r="U206" s="3" t="s">
        <v>42</v>
      </c>
      <c r="V206" s="3" t="s">
        <v>42</v>
      </c>
      <c r="W206" s="3" t="s">
        <v>40</v>
      </c>
      <c r="X206" s="3">
        <v>2</v>
      </c>
      <c r="Y206" s="3" t="s">
        <v>41</v>
      </c>
      <c r="Z206" s="3" t="s">
        <v>42</v>
      </c>
      <c r="AA206" s="3" t="s">
        <v>41</v>
      </c>
      <c r="AB206" s="3" t="s">
        <v>42</v>
      </c>
      <c r="AC206" s="3" t="s">
        <v>41</v>
      </c>
      <c r="AD206" s="3" t="s">
        <v>41</v>
      </c>
      <c r="AE206" s="3" t="s">
        <v>41</v>
      </c>
      <c r="AF206" s="3" t="s">
        <v>42</v>
      </c>
      <c r="AG206" s="3">
        <v>4</v>
      </c>
      <c r="AH206" s="3" t="s">
        <v>43</v>
      </c>
      <c r="AI206" s="3" t="s">
        <v>43</v>
      </c>
      <c r="AJ206" s="3" t="s">
        <v>43</v>
      </c>
      <c r="AK206" s="3" t="s">
        <v>40</v>
      </c>
      <c r="AL206" s="3" t="s">
        <v>43</v>
      </c>
      <c r="AM206" s="3" t="s">
        <v>43</v>
      </c>
    </row>
    <row r="207" spans="1:39" x14ac:dyDescent="0.25">
      <c r="A207">
        <v>206</v>
      </c>
      <c r="B207" s="1">
        <v>45187.697546296295</v>
      </c>
      <c r="C207" s="1">
        <v>45187.702384259261</v>
      </c>
      <c r="D207" s="3" t="s">
        <v>353</v>
      </c>
      <c r="E207" s="3" t="s">
        <v>354</v>
      </c>
      <c r="F207" s="3"/>
      <c r="G207" s="3">
        <v>3</v>
      </c>
      <c r="H207" s="3">
        <v>2</v>
      </c>
      <c r="I207" s="3" t="s">
        <v>40</v>
      </c>
      <c r="J207" s="3" t="s">
        <v>42</v>
      </c>
      <c r="K207" s="3" t="s">
        <v>42</v>
      </c>
      <c r="L207" s="3" t="s">
        <v>42</v>
      </c>
      <c r="M207" s="3" t="s">
        <v>41</v>
      </c>
      <c r="N207" s="3" t="s">
        <v>41</v>
      </c>
      <c r="O207" s="3" t="s">
        <v>45</v>
      </c>
      <c r="P207" s="3">
        <v>3</v>
      </c>
      <c r="Q207" s="3" t="s">
        <v>42</v>
      </c>
      <c r="R207" s="3" t="s">
        <v>42</v>
      </c>
      <c r="S207" s="3" t="s">
        <v>43</v>
      </c>
      <c r="T207" s="3" t="s">
        <v>43</v>
      </c>
      <c r="U207" s="3" t="s">
        <v>41</v>
      </c>
      <c r="V207" s="3" t="s">
        <v>43</v>
      </c>
      <c r="W207" s="3" t="s">
        <v>40</v>
      </c>
      <c r="X207" s="3"/>
      <c r="Y207" s="3" t="s">
        <v>43</v>
      </c>
      <c r="Z207" s="3" t="s">
        <v>43</v>
      </c>
      <c r="AA207" s="3" t="s">
        <v>42</v>
      </c>
      <c r="AB207" s="3" t="s">
        <v>42</v>
      </c>
      <c r="AC207" s="3" t="s">
        <v>41</v>
      </c>
      <c r="AD207" s="3" t="s">
        <v>42</v>
      </c>
      <c r="AE207" s="3" t="s">
        <v>42</v>
      </c>
      <c r="AF207" s="3" t="s">
        <v>42</v>
      </c>
      <c r="AG207" s="3">
        <v>4</v>
      </c>
      <c r="AH207" s="3" t="s">
        <v>43</v>
      </c>
      <c r="AI207" s="3" t="s">
        <v>41</v>
      </c>
      <c r="AJ207" s="3" t="s">
        <v>42</v>
      </c>
      <c r="AK207" s="3" t="s">
        <v>43</v>
      </c>
      <c r="AL207" s="3" t="s">
        <v>43</v>
      </c>
      <c r="AM207" s="3" t="s">
        <v>42</v>
      </c>
    </row>
    <row r="208" spans="1:39" x14ac:dyDescent="0.25">
      <c r="A208">
        <v>207</v>
      </c>
      <c r="B208" s="1">
        <v>45187.674421296295</v>
      </c>
      <c r="C208" s="1">
        <v>45187.707129629627</v>
      </c>
      <c r="D208" s="3" t="s">
        <v>355</v>
      </c>
      <c r="E208" s="3" t="s">
        <v>356</v>
      </c>
      <c r="F208" s="3"/>
      <c r="G208" s="3">
        <v>3</v>
      </c>
      <c r="H208" s="3">
        <v>3</v>
      </c>
      <c r="I208" s="3" t="s">
        <v>41</v>
      </c>
      <c r="J208" s="3" t="s">
        <v>41</v>
      </c>
      <c r="K208" s="3" t="s">
        <v>42</v>
      </c>
      <c r="L208" s="3" t="s">
        <v>42</v>
      </c>
      <c r="M208" s="3" t="s">
        <v>41</v>
      </c>
      <c r="N208" s="3" t="s">
        <v>42</v>
      </c>
      <c r="O208" s="3" t="s">
        <v>45</v>
      </c>
      <c r="P208" s="3">
        <v>3</v>
      </c>
      <c r="Q208" s="3" t="s">
        <v>42</v>
      </c>
      <c r="R208" s="3" t="s">
        <v>41</v>
      </c>
      <c r="S208" s="3" t="s">
        <v>42</v>
      </c>
      <c r="T208" s="3" t="s">
        <v>42</v>
      </c>
      <c r="U208" s="3" t="s">
        <v>41</v>
      </c>
      <c r="V208" s="3" t="s">
        <v>42</v>
      </c>
      <c r="W208" s="3" t="s">
        <v>42</v>
      </c>
      <c r="X208" s="3">
        <v>3</v>
      </c>
      <c r="Y208" s="3" t="s">
        <v>42</v>
      </c>
      <c r="Z208" s="3" t="s">
        <v>41</v>
      </c>
      <c r="AA208" s="3" t="s">
        <v>41</v>
      </c>
      <c r="AB208" s="3" t="s">
        <v>42</v>
      </c>
      <c r="AC208" s="3" t="s">
        <v>42</v>
      </c>
      <c r="AD208" s="3" t="s">
        <v>42</v>
      </c>
      <c r="AE208" s="3" t="s">
        <v>41</v>
      </c>
      <c r="AF208" s="3" t="s">
        <v>42</v>
      </c>
      <c r="AG208" s="3">
        <v>3</v>
      </c>
      <c r="AH208" s="3" t="s">
        <v>42</v>
      </c>
      <c r="AI208" s="3" t="s">
        <v>42</v>
      </c>
      <c r="AJ208" s="3" t="s">
        <v>42</v>
      </c>
      <c r="AK208" s="3" t="s">
        <v>42</v>
      </c>
      <c r="AL208" s="3" t="s">
        <v>41</v>
      </c>
      <c r="AM208" s="3" t="s">
        <v>41</v>
      </c>
    </row>
    <row r="209" spans="1:39" x14ac:dyDescent="0.25">
      <c r="A209">
        <v>208</v>
      </c>
      <c r="B209" s="1">
        <v>45187.708958333336</v>
      </c>
      <c r="C209" s="1">
        <v>45187.710960648146</v>
      </c>
      <c r="D209" s="3" t="s">
        <v>357</v>
      </c>
      <c r="E209" s="3" t="s">
        <v>358</v>
      </c>
      <c r="F209" s="3"/>
      <c r="G209" s="3">
        <v>4</v>
      </c>
      <c r="H209" s="3">
        <v>4</v>
      </c>
      <c r="I209" s="3" t="s">
        <v>43</v>
      </c>
      <c r="J209" s="3" t="s">
        <v>43</v>
      </c>
      <c r="K209" s="3" t="s">
        <v>43</v>
      </c>
      <c r="L209" s="3" t="s">
        <v>42</v>
      </c>
      <c r="M209" s="3" t="s">
        <v>43</v>
      </c>
      <c r="N209" s="3" t="s">
        <v>43</v>
      </c>
      <c r="O209" s="3" t="s">
        <v>47</v>
      </c>
      <c r="P209" s="3">
        <v>4</v>
      </c>
      <c r="Q209" s="3" t="s">
        <v>43</v>
      </c>
      <c r="R209" s="3" t="s">
        <v>43</v>
      </c>
      <c r="S209" s="3" t="s">
        <v>43</v>
      </c>
      <c r="T209" s="3" t="s">
        <v>43</v>
      </c>
      <c r="U209" s="3" t="s">
        <v>42</v>
      </c>
      <c r="V209" s="3" t="s">
        <v>42</v>
      </c>
      <c r="W209" s="3" t="s">
        <v>43</v>
      </c>
      <c r="X209" s="3">
        <v>4</v>
      </c>
      <c r="Y209" s="3" t="s">
        <v>43</v>
      </c>
      <c r="Z209" s="3" t="s">
        <v>43</v>
      </c>
      <c r="AA209" s="3" t="s">
        <v>42</v>
      </c>
      <c r="AB209" s="3" t="s">
        <v>43</v>
      </c>
      <c r="AC209" s="3" t="s">
        <v>42</v>
      </c>
      <c r="AD209" s="3" t="s">
        <v>42</v>
      </c>
      <c r="AE209" s="3" t="s">
        <v>43</v>
      </c>
      <c r="AF209" s="3" t="s">
        <v>42</v>
      </c>
      <c r="AG209" s="3">
        <v>4</v>
      </c>
      <c r="AH209" s="3" t="s">
        <v>43</v>
      </c>
      <c r="AI209" s="3" t="s">
        <v>42</v>
      </c>
      <c r="AJ209" s="3" t="s">
        <v>43</v>
      </c>
      <c r="AK209" s="3" t="s">
        <v>42</v>
      </c>
      <c r="AL209" s="3" t="s">
        <v>43</v>
      </c>
      <c r="AM209" s="3" t="s">
        <v>42</v>
      </c>
    </row>
    <row r="210" spans="1:39" x14ac:dyDescent="0.25">
      <c r="A210">
        <v>209</v>
      </c>
      <c r="B210" s="1">
        <v>45187.719814814816</v>
      </c>
      <c r="C210" s="1">
        <v>45187.721412037034</v>
      </c>
      <c r="D210" s="3" t="s">
        <v>359</v>
      </c>
      <c r="E210" s="3" t="s">
        <v>360</v>
      </c>
      <c r="F210" s="3"/>
      <c r="G210" s="3">
        <v>4</v>
      </c>
      <c r="H210" s="3">
        <v>4</v>
      </c>
      <c r="I210" s="3" t="s">
        <v>43</v>
      </c>
      <c r="J210" s="3" t="s">
        <v>43</v>
      </c>
      <c r="K210" s="3" t="s">
        <v>43</v>
      </c>
      <c r="L210" s="3" t="s">
        <v>43</v>
      </c>
      <c r="M210" s="3" t="s">
        <v>43</v>
      </c>
      <c r="N210" s="3" t="s">
        <v>43</v>
      </c>
      <c r="O210" s="3" t="s">
        <v>47</v>
      </c>
      <c r="P210" s="3">
        <v>4</v>
      </c>
      <c r="Q210" s="3" t="s">
        <v>43</v>
      </c>
      <c r="R210" s="3" t="s">
        <v>43</v>
      </c>
      <c r="S210" s="3" t="s">
        <v>43</v>
      </c>
      <c r="T210" s="3" t="s">
        <v>43</v>
      </c>
      <c r="U210" s="3" t="s">
        <v>43</v>
      </c>
      <c r="V210" s="3" t="s">
        <v>43</v>
      </c>
      <c r="W210" s="3" t="s">
        <v>43</v>
      </c>
      <c r="X210" s="3">
        <v>4</v>
      </c>
      <c r="Y210" s="3" t="s">
        <v>43</v>
      </c>
      <c r="Z210" s="3" t="s">
        <v>43</v>
      </c>
      <c r="AA210" s="3" t="s">
        <v>43</v>
      </c>
      <c r="AB210" s="3" t="s">
        <v>43</v>
      </c>
      <c r="AC210" s="3" t="s">
        <v>43</v>
      </c>
      <c r="AD210" s="3" t="s">
        <v>43</v>
      </c>
      <c r="AE210" s="3" t="s">
        <v>43</v>
      </c>
      <c r="AF210" s="3" t="s">
        <v>43</v>
      </c>
      <c r="AG210" s="3">
        <v>4</v>
      </c>
      <c r="AH210" s="3" t="s">
        <v>43</v>
      </c>
      <c r="AI210" s="3" t="s">
        <v>43</v>
      </c>
      <c r="AJ210" s="3" t="s">
        <v>43</v>
      </c>
      <c r="AK210" s="3" t="s">
        <v>43</v>
      </c>
      <c r="AL210" s="3" t="s">
        <v>43</v>
      </c>
      <c r="AM210" s="3" t="s">
        <v>43</v>
      </c>
    </row>
    <row r="211" spans="1:39" x14ac:dyDescent="0.25">
      <c r="A211">
        <v>210</v>
      </c>
      <c r="B211" s="1">
        <v>45187.732071759259</v>
      </c>
      <c r="C211" s="1">
        <v>45187.733495370368</v>
      </c>
      <c r="D211" s="3" t="s">
        <v>361</v>
      </c>
      <c r="E211" s="3" t="s">
        <v>362</v>
      </c>
      <c r="F211" s="3"/>
      <c r="G211" s="3">
        <v>2</v>
      </c>
      <c r="H211" s="3">
        <v>2</v>
      </c>
      <c r="I211" s="3" t="s">
        <v>40</v>
      </c>
      <c r="J211" s="3" t="s">
        <v>42</v>
      </c>
      <c r="K211" s="3" t="s">
        <v>41</v>
      </c>
      <c r="L211" s="3" t="s">
        <v>41</v>
      </c>
      <c r="M211" s="3" t="s">
        <v>43</v>
      </c>
      <c r="N211" s="3" t="s">
        <v>43</v>
      </c>
      <c r="O211" s="3" t="s">
        <v>44</v>
      </c>
      <c r="P211" s="3">
        <v>2</v>
      </c>
      <c r="Q211" s="3" t="s">
        <v>43</v>
      </c>
      <c r="R211" s="3" t="s">
        <v>43</v>
      </c>
      <c r="S211" s="3" t="s">
        <v>43</v>
      </c>
      <c r="T211" s="3" t="s">
        <v>43</v>
      </c>
      <c r="U211" s="3" t="s">
        <v>43</v>
      </c>
      <c r="V211" s="3" t="s">
        <v>42</v>
      </c>
      <c r="W211" s="3" t="s">
        <v>40</v>
      </c>
      <c r="X211" s="3">
        <v>4</v>
      </c>
      <c r="Y211" s="3" t="s">
        <v>42</v>
      </c>
      <c r="Z211" s="3" t="s">
        <v>42</v>
      </c>
      <c r="AA211" s="3" t="s">
        <v>42</v>
      </c>
      <c r="AB211" s="3" t="s">
        <v>42</v>
      </c>
      <c r="AC211" s="3" t="s">
        <v>41</v>
      </c>
      <c r="AD211" s="3" t="s">
        <v>40</v>
      </c>
      <c r="AE211" s="3" t="s">
        <v>41</v>
      </c>
      <c r="AF211" s="3" t="s">
        <v>42</v>
      </c>
      <c r="AG211" s="3">
        <v>4</v>
      </c>
      <c r="AH211" s="3" t="s">
        <v>43</v>
      </c>
      <c r="AI211" s="3" t="s">
        <v>43</v>
      </c>
      <c r="AJ211" s="3" t="s">
        <v>43</v>
      </c>
      <c r="AK211" s="3" t="s">
        <v>43</v>
      </c>
      <c r="AL211" s="3" t="s">
        <v>43</v>
      </c>
      <c r="AM211" s="3" t="s">
        <v>43</v>
      </c>
    </row>
    <row r="212" spans="1:39" x14ac:dyDescent="0.25">
      <c r="A212">
        <v>211</v>
      </c>
      <c r="B212" s="1">
        <v>45187.733993055554</v>
      </c>
      <c r="C212" s="1">
        <v>45187.735115740739</v>
      </c>
      <c r="D212" s="3" t="s">
        <v>363</v>
      </c>
      <c r="E212" s="3" t="s">
        <v>364</v>
      </c>
      <c r="F212" s="3"/>
      <c r="G212" s="3">
        <v>3</v>
      </c>
      <c r="H212" s="3">
        <v>3</v>
      </c>
      <c r="I212" s="3" t="s">
        <v>42</v>
      </c>
      <c r="J212" s="3" t="s">
        <v>42</v>
      </c>
      <c r="K212" s="3" t="s">
        <v>42</v>
      </c>
      <c r="L212" s="3" t="s">
        <v>42</v>
      </c>
      <c r="M212" s="3" t="s">
        <v>42</v>
      </c>
      <c r="N212" s="3" t="s">
        <v>42</v>
      </c>
      <c r="O212" s="3" t="s">
        <v>47</v>
      </c>
      <c r="P212" s="3">
        <v>3</v>
      </c>
      <c r="Q212" s="3" t="s">
        <v>42</v>
      </c>
      <c r="R212" s="3" t="s">
        <v>42</v>
      </c>
      <c r="S212" s="3" t="s">
        <v>42</v>
      </c>
      <c r="T212" s="3" t="s">
        <v>42</v>
      </c>
      <c r="U212" s="3" t="s">
        <v>42</v>
      </c>
      <c r="V212" s="3" t="s">
        <v>42</v>
      </c>
      <c r="W212" s="3" t="s">
        <v>42</v>
      </c>
      <c r="X212" s="3">
        <v>3</v>
      </c>
      <c r="Y212" s="3" t="s">
        <v>42</v>
      </c>
      <c r="Z212" s="3" t="s">
        <v>42</v>
      </c>
      <c r="AA212" s="3" t="s">
        <v>42</v>
      </c>
      <c r="AB212" s="3" t="s">
        <v>42</v>
      </c>
      <c r="AC212" s="3" t="s">
        <v>42</v>
      </c>
      <c r="AD212" s="3" t="s">
        <v>42</v>
      </c>
      <c r="AE212" s="3" t="s">
        <v>42</v>
      </c>
      <c r="AF212" s="3" t="s">
        <v>42</v>
      </c>
      <c r="AG212" s="3">
        <v>3</v>
      </c>
      <c r="AH212" s="3" t="s">
        <v>42</v>
      </c>
      <c r="AI212" s="3" t="s">
        <v>42</v>
      </c>
      <c r="AJ212" s="3" t="s">
        <v>42</v>
      </c>
      <c r="AK212" s="3" t="s">
        <v>42</v>
      </c>
      <c r="AL212" s="3" t="s">
        <v>42</v>
      </c>
      <c r="AM212" s="3" t="s">
        <v>42</v>
      </c>
    </row>
    <row r="213" spans="1:39" x14ac:dyDescent="0.25">
      <c r="A213">
        <v>212</v>
      </c>
      <c r="B213" s="1">
        <v>45187.738599537035</v>
      </c>
      <c r="C213" s="1">
        <v>45187.740173611113</v>
      </c>
      <c r="D213" s="3" t="s">
        <v>365</v>
      </c>
      <c r="E213" s="3" t="s">
        <v>366</v>
      </c>
      <c r="F213" s="3"/>
      <c r="G213" s="3">
        <v>4</v>
      </c>
      <c r="H213" s="3">
        <v>4</v>
      </c>
      <c r="I213" s="3" t="s">
        <v>42</v>
      </c>
      <c r="J213" s="3" t="s">
        <v>43</v>
      </c>
      <c r="K213" s="3" t="s">
        <v>43</v>
      </c>
      <c r="L213" s="3" t="s">
        <v>43</v>
      </c>
      <c r="M213" s="3" t="s">
        <v>43</v>
      </c>
      <c r="N213" s="3" t="s">
        <v>43</v>
      </c>
      <c r="O213" s="3" t="s">
        <v>47</v>
      </c>
      <c r="P213" s="3">
        <v>4</v>
      </c>
      <c r="Q213" s="3" t="s">
        <v>43</v>
      </c>
      <c r="R213" s="3" t="s">
        <v>43</v>
      </c>
      <c r="S213" s="3" t="s">
        <v>43</v>
      </c>
      <c r="T213" s="3" t="s">
        <v>43</v>
      </c>
      <c r="U213" s="3" t="s">
        <v>43</v>
      </c>
      <c r="V213" s="3" t="s">
        <v>43</v>
      </c>
      <c r="W213" s="3" t="s">
        <v>43</v>
      </c>
      <c r="X213" s="3">
        <v>4</v>
      </c>
      <c r="Y213" s="3" t="s">
        <v>43</v>
      </c>
      <c r="Z213" s="3" t="s">
        <v>43</v>
      </c>
      <c r="AA213" s="3" t="s">
        <v>43</v>
      </c>
      <c r="AB213" s="3" t="s">
        <v>43</v>
      </c>
      <c r="AC213" s="3" t="s">
        <v>43</v>
      </c>
      <c r="AD213" s="3" t="s">
        <v>43</v>
      </c>
      <c r="AE213" s="3" t="s">
        <v>43</v>
      </c>
      <c r="AF213" s="3" t="s">
        <v>43</v>
      </c>
      <c r="AG213" s="3">
        <v>4</v>
      </c>
      <c r="AH213" s="3" t="s">
        <v>43</v>
      </c>
      <c r="AI213" s="3" t="s">
        <v>43</v>
      </c>
      <c r="AJ213" s="3" t="s">
        <v>43</v>
      </c>
      <c r="AK213" s="3" t="s">
        <v>43</v>
      </c>
      <c r="AL213" s="3" t="s">
        <v>43</v>
      </c>
      <c r="AM213" s="3" t="s">
        <v>43</v>
      </c>
    </row>
    <row r="214" spans="1:39" x14ac:dyDescent="0.25">
      <c r="A214">
        <v>213</v>
      </c>
      <c r="B214" s="1">
        <v>45187.758657407408</v>
      </c>
      <c r="C214" s="1">
        <v>45187.77616898148</v>
      </c>
      <c r="D214" s="3" t="s">
        <v>367</v>
      </c>
      <c r="E214" s="3" t="s">
        <v>368</v>
      </c>
      <c r="F214" s="3"/>
      <c r="G214" s="3">
        <v>3</v>
      </c>
      <c r="H214" s="3">
        <v>3</v>
      </c>
      <c r="I214" s="3" t="s">
        <v>42</v>
      </c>
      <c r="J214" s="3" t="s">
        <v>42</v>
      </c>
      <c r="K214" s="3" t="s">
        <v>41</v>
      </c>
      <c r="L214" s="3" t="s">
        <v>41</v>
      </c>
      <c r="M214" s="3" t="s">
        <v>42</v>
      </c>
      <c r="N214" s="3" t="s">
        <v>41</v>
      </c>
      <c r="O214" s="3" t="s">
        <v>47</v>
      </c>
      <c r="P214" s="3">
        <v>3</v>
      </c>
      <c r="Q214" s="3" t="s">
        <v>41</v>
      </c>
      <c r="R214" s="3" t="s">
        <v>41</v>
      </c>
      <c r="S214" s="3" t="s">
        <v>41</v>
      </c>
      <c r="T214" s="3" t="s">
        <v>41</v>
      </c>
      <c r="U214" s="3" t="s">
        <v>42</v>
      </c>
      <c r="V214" s="3" t="s">
        <v>42</v>
      </c>
      <c r="W214" s="3" t="s">
        <v>42</v>
      </c>
      <c r="X214" s="3">
        <v>3</v>
      </c>
      <c r="Y214" s="3" t="s">
        <v>41</v>
      </c>
      <c r="Z214" s="3" t="s">
        <v>42</v>
      </c>
      <c r="AA214" s="3" t="s">
        <v>42</v>
      </c>
      <c r="AB214" s="3" t="s">
        <v>42</v>
      </c>
      <c r="AC214" s="3" t="s">
        <v>42</v>
      </c>
      <c r="AD214" s="3" t="s">
        <v>42</v>
      </c>
      <c r="AE214" s="3" t="s">
        <v>42</v>
      </c>
      <c r="AF214" s="3" t="s">
        <v>42</v>
      </c>
      <c r="AG214" s="3">
        <v>3</v>
      </c>
      <c r="AH214" s="3" t="s">
        <v>42</v>
      </c>
      <c r="AI214" s="3" t="s">
        <v>42</v>
      </c>
      <c r="AJ214" s="3" t="s">
        <v>42</v>
      </c>
      <c r="AK214" s="3" t="s">
        <v>42</v>
      </c>
      <c r="AL214" s="3" t="s">
        <v>42</v>
      </c>
      <c r="AM214" s="3" t="s">
        <v>42</v>
      </c>
    </row>
    <row r="215" spans="1:39" x14ac:dyDescent="0.25">
      <c r="A215">
        <v>214</v>
      </c>
      <c r="B215" s="1">
        <v>45187.889814814815</v>
      </c>
      <c r="C215" s="1">
        <v>45187.890729166669</v>
      </c>
      <c r="D215" s="3" t="s">
        <v>369</v>
      </c>
      <c r="E215" s="3" t="s">
        <v>370</v>
      </c>
      <c r="F215" s="3"/>
      <c r="G215" s="3">
        <v>2</v>
      </c>
      <c r="H215" s="3">
        <v>2</v>
      </c>
      <c r="I215" s="3" t="s">
        <v>41</v>
      </c>
      <c r="J215" s="3" t="s">
        <v>42</v>
      </c>
      <c r="K215" s="3" t="s">
        <v>41</v>
      </c>
      <c r="L215" s="3" t="s">
        <v>41</v>
      </c>
      <c r="M215" s="3" t="s">
        <v>41</v>
      </c>
      <c r="N215" s="3" t="s">
        <v>42</v>
      </c>
      <c r="O215" s="3" t="s">
        <v>44</v>
      </c>
      <c r="P215" s="3">
        <v>2</v>
      </c>
      <c r="Q215" s="3" t="s">
        <v>42</v>
      </c>
      <c r="R215" s="3" t="s">
        <v>41</v>
      </c>
      <c r="S215" s="3" t="s">
        <v>41</v>
      </c>
      <c r="T215" s="3" t="s">
        <v>41</v>
      </c>
      <c r="U215" s="3" t="s">
        <v>41</v>
      </c>
      <c r="V215" s="3" t="s">
        <v>41</v>
      </c>
      <c r="W215" s="3" t="s">
        <v>41</v>
      </c>
      <c r="X215" s="3">
        <v>2</v>
      </c>
      <c r="Y215" s="3" t="s">
        <v>41</v>
      </c>
      <c r="Z215" s="3" t="s">
        <v>41</v>
      </c>
      <c r="AA215" s="3" t="s">
        <v>41</v>
      </c>
      <c r="AB215" s="3" t="s">
        <v>41</v>
      </c>
      <c r="AC215" s="3" t="s">
        <v>41</v>
      </c>
      <c r="AD215" s="3" t="s">
        <v>41</v>
      </c>
      <c r="AE215" s="3" t="s">
        <v>41</v>
      </c>
      <c r="AF215" s="3" t="s">
        <v>41</v>
      </c>
      <c r="AG215" s="3">
        <v>3</v>
      </c>
      <c r="AH215" s="3" t="s">
        <v>42</v>
      </c>
      <c r="AI215" s="3" t="s">
        <v>42</v>
      </c>
      <c r="AJ215" s="3" t="s">
        <v>42</v>
      </c>
      <c r="AK215" s="3" t="s">
        <v>42</v>
      </c>
      <c r="AL215" s="3" t="s">
        <v>42</v>
      </c>
      <c r="AM215" s="3" t="s">
        <v>42</v>
      </c>
    </row>
    <row r="216" spans="1:39" x14ac:dyDescent="0.25">
      <c r="A216">
        <v>215</v>
      </c>
      <c r="B216" s="1">
        <v>45188.247199074074</v>
      </c>
      <c r="C216" s="1">
        <v>45188.249189814815</v>
      </c>
      <c r="D216" s="3" t="s">
        <v>371</v>
      </c>
      <c r="E216" s="3" t="s">
        <v>372</v>
      </c>
      <c r="F216" s="3"/>
      <c r="G216" s="3">
        <v>4</v>
      </c>
      <c r="H216" s="3">
        <v>4</v>
      </c>
      <c r="I216" s="3" t="s">
        <v>42</v>
      </c>
      <c r="J216" s="3" t="s">
        <v>43</v>
      </c>
      <c r="K216" s="3" t="s">
        <v>43</v>
      </c>
      <c r="L216" s="3" t="s">
        <v>43</v>
      </c>
      <c r="M216" s="3" t="s">
        <v>43</v>
      </c>
      <c r="N216" s="3" t="s">
        <v>43</v>
      </c>
      <c r="O216" s="3" t="s">
        <v>47</v>
      </c>
      <c r="P216" s="3">
        <v>4</v>
      </c>
      <c r="Q216" s="3" t="s">
        <v>43</v>
      </c>
      <c r="R216" s="3" t="s">
        <v>43</v>
      </c>
      <c r="S216" s="3" t="s">
        <v>43</v>
      </c>
      <c r="T216" s="3" t="s">
        <v>43</v>
      </c>
      <c r="U216" s="3" t="s">
        <v>43</v>
      </c>
      <c r="V216" s="3" t="s">
        <v>43</v>
      </c>
      <c r="W216" s="3" t="s">
        <v>43</v>
      </c>
      <c r="X216" s="3">
        <v>4</v>
      </c>
      <c r="Y216" s="3" t="s">
        <v>43</v>
      </c>
      <c r="Z216" s="3" t="s">
        <v>43</v>
      </c>
      <c r="AA216" s="3" t="s">
        <v>42</v>
      </c>
      <c r="AB216" s="3" t="s">
        <v>43</v>
      </c>
      <c r="AC216" s="3" t="s">
        <v>43</v>
      </c>
      <c r="AD216" s="3" t="s">
        <v>43</v>
      </c>
      <c r="AE216" s="3" t="s">
        <v>43</v>
      </c>
      <c r="AF216" s="3" t="s">
        <v>43</v>
      </c>
      <c r="AG216" s="3">
        <v>4</v>
      </c>
      <c r="AH216" s="3" t="s">
        <v>43</v>
      </c>
      <c r="AI216" s="3" t="s">
        <v>43</v>
      </c>
      <c r="AJ216" s="3" t="s">
        <v>43</v>
      </c>
      <c r="AK216" s="3" t="s">
        <v>43</v>
      </c>
      <c r="AL216" s="3" t="s">
        <v>43</v>
      </c>
      <c r="AM216" s="3" t="s">
        <v>43</v>
      </c>
    </row>
    <row r="217" spans="1:39" x14ac:dyDescent="0.25">
      <c r="A217">
        <v>216</v>
      </c>
      <c r="B217" s="1">
        <v>45188.309525462966</v>
      </c>
      <c r="C217" s="1">
        <v>45188.310532407406</v>
      </c>
      <c r="D217" s="3" t="s">
        <v>373</v>
      </c>
      <c r="E217" s="3" t="s">
        <v>374</v>
      </c>
      <c r="F217" s="3"/>
      <c r="G217" s="3">
        <v>3</v>
      </c>
      <c r="H217" s="3">
        <v>2</v>
      </c>
      <c r="I217" s="3" t="s">
        <v>42</v>
      </c>
      <c r="J217" s="3" t="s">
        <v>42</v>
      </c>
      <c r="K217" s="3" t="s">
        <v>41</v>
      </c>
      <c r="L217" s="3" t="s">
        <v>40</v>
      </c>
      <c r="M217" s="3" t="s">
        <v>42</v>
      </c>
      <c r="N217" s="3" t="s">
        <v>42</v>
      </c>
      <c r="O217" s="3" t="s">
        <v>47</v>
      </c>
      <c r="P217" s="3">
        <v>4</v>
      </c>
      <c r="Q217" s="3" t="s">
        <v>43</v>
      </c>
      <c r="R217" s="3" t="s">
        <v>43</v>
      </c>
      <c r="S217" s="3" t="s">
        <v>43</v>
      </c>
      <c r="T217" s="3" t="s">
        <v>43</v>
      </c>
      <c r="U217" s="3" t="s">
        <v>43</v>
      </c>
      <c r="V217" s="3" t="s">
        <v>43</v>
      </c>
      <c r="W217" s="3" t="s">
        <v>43</v>
      </c>
      <c r="X217" s="3">
        <v>4</v>
      </c>
      <c r="Y217" s="3" t="s">
        <v>43</v>
      </c>
      <c r="Z217" s="3" t="s">
        <v>43</v>
      </c>
      <c r="AA217" s="3" t="s">
        <v>43</v>
      </c>
      <c r="AB217" s="3" t="s">
        <v>43</v>
      </c>
      <c r="AC217" s="3" t="s">
        <v>43</v>
      </c>
      <c r="AD217" s="3" t="s">
        <v>43</v>
      </c>
      <c r="AE217" s="3" t="s">
        <v>43</v>
      </c>
      <c r="AF217" s="3" t="s">
        <v>43</v>
      </c>
      <c r="AG217" s="3">
        <v>4</v>
      </c>
      <c r="AH217" s="3" t="s">
        <v>43</v>
      </c>
      <c r="AI217" s="3" t="s">
        <v>43</v>
      </c>
      <c r="AJ217" s="3" t="s">
        <v>43</v>
      </c>
      <c r="AK217" s="3" t="s">
        <v>43</v>
      </c>
      <c r="AL217" s="3" t="s">
        <v>43</v>
      </c>
      <c r="AM217" s="3" t="s">
        <v>43</v>
      </c>
    </row>
    <row r="218" spans="1:39" x14ac:dyDescent="0.25">
      <c r="A218">
        <v>217</v>
      </c>
      <c r="B218" s="1">
        <v>45188.358263888891</v>
      </c>
      <c r="C218" s="1">
        <v>45188.360208333332</v>
      </c>
      <c r="D218" s="3" t="s">
        <v>375</v>
      </c>
      <c r="E218" s="3" t="s">
        <v>376</v>
      </c>
      <c r="F218" s="3"/>
      <c r="G218" s="3">
        <v>4</v>
      </c>
      <c r="H218" s="3">
        <v>3</v>
      </c>
      <c r="I218" s="3" t="s">
        <v>42</v>
      </c>
      <c r="J218" s="3" t="s">
        <v>42</v>
      </c>
      <c r="K218" s="3" t="s">
        <v>42</v>
      </c>
      <c r="L218" s="3" t="s">
        <v>42</v>
      </c>
      <c r="M218" s="3" t="s">
        <v>42</v>
      </c>
      <c r="N218" s="3" t="s">
        <v>42</v>
      </c>
      <c r="O218" s="3" t="s">
        <v>47</v>
      </c>
      <c r="P218" s="3">
        <v>3</v>
      </c>
      <c r="Q218" s="3" t="s">
        <v>42</v>
      </c>
      <c r="R218" s="3" t="s">
        <v>42</v>
      </c>
      <c r="S218" s="3" t="s">
        <v>42</v>
      </c>
      <c r="T218" s="3" t="s">
        <v>42</v>
      </c>
      <c r="U218" s="3" t="s">
        <v>42</v>
      </c>
      <c r="V218" s="3" t="s">
        <v>42</v>
      </c>
      <c r="W218" s="3" t="s">
        <v>42</v>
      </c>
      <c r="X218" s="3">
        <v>4</v>
      </c>
      <c r="Y218" s="3" t="s">
        <v>42</v>
      </c>
      <c r="Z218" s="3" t="s">
        <v>42</v>
      </c>
      <c r="AA218" s="3" t="s">
        <v>42</v>
      </c>
      <c r="AB218" s="3" t="s">
        <v>42</v>
      </c>
      <c r="AC218" s="3" t="s">
        <v>43</v>
      </c>
      <c r="AD218" s="3" t="s">
        <v>42</v>
      </c>
      <c r="AE218" s="3" t="s">
        <v>42</v>
      </c>
      <c r="AF218" s="3" t="s">
        <v>42</v>
      </c>
      <c r="AG218" s="3">
        <v>3</v>
      </c>
      <c r="AH218" s="3" t="s">
        <v>42</v>
      </c>
      <c r="AI218" s="3" t="s">
        <v>42</v>
      </c>
      <c r="AJ218" s="3" t="s">
        <v>42</v>
      </c>
      <c r="AK218" s="3" t="s">
        <v>42</v>
      </c>
      <c r="AL218" s="3" t="s">
        <v>42</v>
      </c>
      <c r="AM218" s="3" t="s">
        <v>42</v>
      </c>
    </row>
    <row r="219" spans="1:39" x14ac:dyDescent="0.25">
      <c r="A219">
        <v>218</v>
      </c>
      <c r="B219" s="1">
        <v>45188.359918981485</v>
      </c>
      <c r="C219" s="1">
        <v>45188.39880787037</v>
      </c>
      <c r="D219" s="3" t="s">
        <v>377</v>
      </c>
      <c r="E219" s="3" t="s">
        <v>378</v>
      </c>
      <c r="F219" s="3"/>
      <c r="G219" s="3">
        <v>3</v>
      </c>
      <c r="H219" s="3">
        <v>3</v>
      </c>
      <c r="I219" s="3" t="s">
        <v>42</v>
      </c>
      <c r="J219" s="3" t="s">
        <v>41</v>
      </c>
      <c r="K219" s="3" t="s">
        <v>42</v>
      </c>
      <c r="L219" s="3" t="s">
        <v>41</v>
      </c>
      <c r="M219" s="3" t="s">
        <v>42</v>
      </c>
      <c r="N219" s="3" t="s">
        <v>42</v>
      </c>
      <c r="O219" s="3" t="s">
        <v>47</v>
      </c>
      <c r="P219" s="3">
        <v>3</v>
      </c>
      <c r="Q219" s="3" t="s">
        <v>42</v>
      </c>
      <c r="R219" s="3" t="s">
        <v>42</v>
      </c>
      <c r="S219" s="3" t="s">
        <v>43</v>
      </c>
      <c r="T219" s="3" t="s">
        <v>43</v>
      </c>
      <c r="U219" s="3" t="s">
        <v>43</v>
      </c>
      <c r="V219" s="3" t="s">
        <v>42</v>
      </c>
      <c r="W219" s="3" t="s">
        <v>42</v>
      </c>
      <c r="X219" s="3">
        <v>3</v>
      </c>
      <c r="Y219" s="3" t="s">
        <v>42</v>
      </c>
      <c r="Z219" s="3" t="s">
        <v>42</v>
      </c>
      <c r="AA219" s="3" t="s">
        <v>42</v>
      </c>
      <c r="AB219" s="3" t="s">
        <v>43</v>
      </c>
      <c r="AC219" s="3" t="s">
        <v>42</v>
      </c>
      <c r="AD219" s="3" t="s">
        <v>43</v>
      </c>
      <c r="AE219" s="3" t="s">
        <v>43</v>
      </c>
      <c r="AF219" s="3" t="s">
        <v>43</v>
      </c>
      <c r="AG219" s="3">
        <v>4</v>
      </c>
      <c r="AH219" s="3" t="s">
        <v>43</v>
      </c>
      <c r="AI219" s="3" t="s">
        <v>42</v>
      </c>
      <c r="AJ219" s="3" t="s">
        <v>42</v>
      </c>
      <c r="AK219" s="3" t="s">
        <v>42</v>
      </c>
      <c r="AL219" s="3" t="s">
        <v>43</v>
      </c>
      <c r="AM219" s="3" t="s">
        <v>43</v>
      </c>
    </row>
    <row r="220" spans="1:39" x14ac:dyDescent="0.25">
      <c r="A220">
        <v>219</v>
      </c>
      <c r="B220" s="1">
        <v>45187.648692129631</v>
      </c>
      <c r="C220" s="1">
        <v>45188.459421296298</v>
      </c>
      <c r="D220" s="3" t="s">
        <v>379</v>
      </c>
      <c r="E220" s="3" t="s">
        <v>380</v>
      </c>
      <c r="F220" s="3"/>
      <c r="G220" s="3">
        <v>3</v>
      </c>
      <c r="H220" s="3">
        <v>3</v>
      </c>
      <c r="I220" s="3" t="s">
        <v>42</v>
      </c>
      <c r="J220" s="3" t="s">
        <v>41</v>
      </c>
      <c r="K220" s="3" t="s">
        <v>42</v>
      </c>
      <c r="L220" s="3" t="s">
        <v>42</v>
      </c>
      <c r="M220" s="3" t="s">
        <v>42</v>
      </c>
      <c r="N220" s="3" t="s">
        <v>42</v>
      </c>
      <c r="O220" s="3" t="s">
        <v>47</v>
      </c>
      <c r="P220" s="3">
        <v>4</v>
      </c>
      <c r="Q220" s="3" t="s">
        <v>43</v>
      </c>
      <c r="R220" s="3" t="s">
        <v>42</v>
      </c>
      <c r="S220" s="3" t="s">
        <v>43</v>
      </c>
      <c r="T220" s="3" t="s">
        <v>43</v>
      </c>
      <c r="U220" s="3" t="s">
        <v>43</v>
      </c>
      <c r="V220" s="3" t="s">
        <v>43</v>
      </c>
      <c r="W220" s="3" t="s">
        <v>43</v>
      </c>
      <c r="X220" s="3">
        <v>3</v>
      </c>
      <c r="Y220" s="3" t="s">
        <v>42</v>
      </c>
      <c r="Z220" s="3" t="s">
        <v>42</v>
      </c>
      <c r="AA220" s="3" t="s">
        <v>42</v>
      </c>
      <c r="AB220" s="3" t="s">
        <v>42</v>
      </c>
      <c r="AC220" s="3" t="s">
        <v>42</v>
      </c>
      <c r="AD220" s="3" t="s">
        <v>42</v>
      </c>
      <c r="AE220" s="3" t="s">
        <v>42</v>
      </c>
      <c r="AF220" s="3" t="s">
        <v>42</v>
      </c>
      <c r="AG220" s="3">
        <v>3</v>
      </c>
      <c r="AH220" s="3" t="s">
        <v>42</v>
      </c>
      <c r="AI220" s="3" t="s">
        <v>42</v>
      </c>
      <c r="AJ220" s="3" t="s">
        <v>42</v>
      </c>
      <c r="AK220" s="3" t="s">
        <v>42</v>
      </c>
      <c r="AL220" s="3" t="s">
        <v>42</v>
      </c>
      <c r="AM220" s="3" t="s">
        <v>42</v>
      </c>
    </row>
    <row r="221" spans="1:39" x14ac:dyDescent="0.25">
      <c r="A221">
        <v>220</v>
      </c>
      <c r="B221" s="1">
        <v>45188.553854166668</v>
      </c>
      <c r="C221" s="1">
        <v>45188.555694444447</v>
      </c>
      <c r="D221" s="3" t="s">
        <v>381</v>
      </c>
      <c r="E221" s="3" t="s">
        <v>382</v>
      </c>
      <c r="F221" s="3"/>
      <c r="G221" s="3">
        <v>4</v>
      </c>
      <c r="H221" s="3">
        <v>4</v>
      </c>
      <c r="I221" s="3" t="s">
        <v>42</v>
      </c>
      <c r="J221" s="3" t="s">
        <v>42</v>
      </c>
      <c r="K221" s="3" t="s">
        <v>42</v>
      </c>
      <c r="L221" s="3" t="s">
        <v>43</v>
      </c>
      <c r="M221" s="3" t="s">
        <v>43</v>
      </c>
      <c r="N221" s="3" t="s">
        <v>42</v>
      </c>
      <c r="O221" s="3" t="s">
        <v>47</v>
      </c>
      <c r="P221" s="3">
        <v>4</v>
      </c>
      <c r="Q221" s="3" t="s">
        <v>43</v>
      </c>
      <c r="R221" s="3" t="s">
        <v>43</v>
      </c>
      <c r="S221" s="3" t="s">
        <v>43</v>
      </c>
      <c r="T221" s="3" t="s">
        <v>43</v>
      </c>
      <c r="U221" s="3" t="s">
        <v>42</v>
      </c>
      <c r="V221" s="3" t="s">
        <v>42</v>
      </c>
      <c r="W221" s="3" t="s">
        <v>43</v>
      </c>
      <c r="X221" s="3">
        <v>3</v>
      </c>
      <c r="Y221" s="3" t="s">
        <v>42</v>
      </c>
      <c r="Z221" s="3" t="s">
        <v>42</v>
      </c>
      <c r="AA221" s="3" t="s">
        <v>42</v>
      </c>
      <c r="AB221" s="3" t="s">
        <v>43</v>
      </c>
      <c r="AC221" s="3" t="s">
        <v>43</v>
      </c>
      <c r="AD221" s="3" t="s">
        <v>43</v>
      </c>
      <c r="AE221" s="3" t="s">
        <v>43</v>
      </c>
      <c r="AF221" s="3" t="s">
        <v>43</v>
      </c>
      <c r="AG221" s="3">
        <v>4</v>
      </c>
      <c r="AH221" s="3" t="s">
        <v>43</v>
      </c>
      <c r="AI221" s="3" t="s">
        <v>43</v>
      </c>
      <c r="AJ221" s="3" t="s">
        <v>41</v>
      </c>
      <c r="AK221" s="3" t="s">
        <v>43</v>
      </c>
      <c r="AL221" s="3" t="s">
        <v>43</v>
      </c>
      <c r="AM221" s="3" t="s">
        <v>42</v>
      </c>
    </row>
    <row r="222" spans="1:39" x14ac:dyDescent="0.25">
      <c r="A222">
        <v>221</v>
      </c>
      <c r="B222" s="1">
        <v>45188.574826388889</v>
      </c>
      <c r="C222" s="1">
        <v>45188.57671296296</v>
      </c>
      <c r="D222" s="3" t="s">
        <v>383</v>
      </c>
      <c r="E222" s="3" t="s">
        <v>384</v>
      </c>
      <c r="F222" s="3"/>
      <c r="G222" s="3">
        <v>4</v>
      </c>
      <c r="H222" s="3">
        <v>4</v>
      </c>
      <c r="I222" s="3" t="s">
        <v>42</v>
      </c>
      <c r="J222" s="3" t="s">
        <v>43</v>
      </c>
      <c r="K222" s="3" t="s">
        <v>43</v>
      </c>
      <c r="L222" s="3" t="s">
        <v>43</v>
      </c>
      <c r="M222" s="3" t="s">
        <v>43</v>
      </c>
      <c r="N222" s="3" t="s">
        <v>43</v>
      </c>
      <c r="O222" s="3" t="s">
        <v>44</v>
      </c>
      <c r="P222" s="3">
        <v>4</v>
      </c>
      <c r="Q222" s="3" t="s">
        <v>43</v>
      </c>
      <c r="R222" s="3" t="s">
        <v>43</v>
      </c>
      <c r="S222" s="3" t="s">
        <v>43</v>
      </c>
      <c r="T222" s="3" t="s">
        <v>43</v>
      </c>
      <c r="U222" s="3" t="s">
        <v>43</v>
      </c>
      <c r="V222" s="3" t="s">
        <v>43</v>
      </c>
      <c r="W222" s="3" t="s">
        <v>43</v>
      </c>
      <c r="X222" s="3">
        <v>4</v>
      </c>
      <c r="Y222" s="3" t="s">
        <v>43</v>
      </c>
      <c r="Z222" s="3" t="s">
        <v>43</v>
      </c>
      <c r="AA222" s="3" t="s">
        <v>43</v>
      </c>
      <c r="AB222" s="3" t="s">
        <v>43</v>
      </c>
      <c r="AC222" s="3" t="s">
        <v>43</v>
      </c>
      <c r="AD222" s="3" t="s">
        <v>43</v>
      </c>
      <c r="AE222" s="3" t="s">
        <v>43</v>
      </c>
      <c r="AF222" s="3" t="s">
        <v>43</v>
      </c>
      <c r="AG222" s="3">
        <v>4</v>
      </c>
      <c r="AH222" s="3" t="s">
        <v>43</v>
      </c>
      <c r="AI222" s="3" t="s">
        <v>43</v>
      </c>
      <c r="AJ222" s="3" t="s">
        <v>43</v>
      </c>
      <c r="AK222" s="3" t="s">
        <v>43</v>
      </c>
      <c r="AL222" s="3" t="s">
        <v>43</v>
      </c>
      <c r="AM222" s="3" t="s">
        <v>43</v>
      </c>
    </row>
    <row r="223" spans="1:39" x14ac:dyDescent="0.25">
      <c r="A223">
        <v>222</v>
      </c>
      <c r="B223" s="1">
        <v>45188.884791666664</v>
      </c>
      <c r="C223" s="1">
        <v>45188.88858796296</v>
      </c>
      <c r="D223" s="3" t="s">
        <v>385</v>
      </c>
      <c r="E223" s="3" t="s">
        <v>386</v>
      </c>
      <c r="F223" s="3"/>
      <c r="G223" s="3">
        <v>3</v>
      </c>
      <c r="H223" s="3">
        <v>2</v>
      </c>
      <c r="I223" s="3" t="s">
        <v>41</v>
      </c>
      <c r="J223" s="3" t="s">
        <v>41</v>
      </c>
      <c r="K223" s="3" t="s">
        <v>41</v>
      </c>
      <c r="L223" s="3" t="s">
        <v>42</v>
      </c>
      <c r="M223" s="3" t="s">
        <v>42</v>
      </c>
      <c r="N223" s="3" t="s">
        <v>42</v>
      </c>
      <c r="O223" s="3" t="s">
        <v>47</v>
      </c>
      <c r="P223" s="3">
        <v>3</v>
      </c>
      <c r="Q223" s="3" t="s">
        <v>42</v>
      </c>
      <c r="R223" s="3" t="s">
        <v>42</v>
      </c>
      <c r="S223" s="3" t="s">
        <v>42</v>
      </c>
      <c r="T223" s="3" t="s">
        <v>42</v>
      </c>
      <c r="U223" s="3" t="s">
        <v>42</v>
      </c>
      <c r="V223" s="3" t="s">
        <v>42</v>
      </c>
      <c r="W223" s="3" t="s">
        <v>41</v>
      </c>
      <c r="X223" s="3"/>
      <c r="Y223" s="3"/>
      <c r="Z223" s="3"/>
      <c r="AA223" s="3" t="s">
        <v>41</v>
      </c>
      <c r="AB223" s="3" t="s">
        <v>42</v>
      </c>
      <c r="AC223" s="3" t="s">
        <v>42</v>
      </c>
      <c r="AD223" s="3" t="s">
        <v>42</v>
      </c>
      <c r="AE223" s="3" t="s">
        <v>42</v>
      </c>
      <c r="AF223" s="3" t="s">
        <v>42</v>
      </c>
      <c r="AG223" s="3">
        <v>3</v>
      </c>
      <c r="AH223" s="3" t="s">
        <v>42</v>
      </c>
      <c r="AI223" s="3" t="s">
        <v>42</v>
      </c>
      <c r="AJ223" s="3" t="s">
        <v>42</v>
      </c>
      <c r="AK223" s="3" t="s">
        <v>41</v>
      </c>
      <c r="AL223" s="3" t="s">
        <v>42</v>
      </c>
      <c r="AM223" s="3" t="s">
        <v>42</v>
      </c>
    </row>
    <row r="224" spans="1:39" x14ac:dyDescent="0.25">
      <c r="A224">
        <v>223</v>
      </c>
      <c r="B224" s="1">
        <v>45192.767939814818</v>
      </c>
      <c r="C224" s="1">
        <v>45192.768958333334</v>
      </c>
      <c r="D224" s="3" t="s">
        <v>387</v>
      </c>
      <c r="E224" s="3" t="s">
        <v>388</v>
      </c>
      <c r="F224" s="3"/>
      <c r="G224" s="3">
        <v>4</v>
      </c>
      <c r="H224" s="3">
        <v>4</v>
      </c>
      <c r="I224" s="3" t="s">
        <v>43</v>
      </c>
      <c r="J224" s="3" t="s">
        <v>43</v>
      </c>
      <c r="K224" s="3" t="s">
        <v>43</v>
      </c>
      <c r="L224" s="3" t="s">
        <v>43</v>
      </c>
      <c r="M224" s="3" t="s">
        <v>43</v>
      </c>
      <c r="N224" s="3" t="s">
        <v>43</v>
      </c>
      <c r="O224" s="3" t="s">
        <v>47</v>
      </c>
      <c r="P224" s="3">
        <v>4</v>
      </c>
      <c r="Q224" s="3" t="s">
        <v>43</v>
      </c>
      <c r="R224" s="3" t="s">
        <v>43</v>
      </c>
      <c r="S224" s="3" t="s">
        <v>43</v>
      </c>
      <c r="T224" s="3" t="s">
        <v>43</v>
      </c>
      <c r="U224" s="3" t="s">
        <v>43</v>
      </c>
      <c r="V224" s="3" t="s">
        <v>43</v>
      </c>
      <c r="W224" s="3" t="s">
        <v>43</v>
      </c>
      <c r="X224" s="3">
        <v>4</v>
      </c>
      <c r="Y224" s="3" t="s">
        <v>43</v>
      </c>
      <c r="Z224" s="3" t="s">
        <v>43</v>
      </c>
      <c r="AA224" s="3" t="s">
        <v>43</v>
      </c>
      <c r="AB224" s="3" t="s">
        <v>43</v>
      </c>
      <c r="AC224" s="3" t="s">
        <v>43</v>
      </c>
      <c r="AD224" s="3" t="s">
        <v>43</v>
      </c>
      <c r="AE224" s="3" t="s">
        <v>43</v>
      </c>
      <c r="AF224" s="3" t="s">
        <v>43</v>
      </c>
      <c r="AG224" s="3">
        <v>4</v>
      </c>
      <c r="AH224" s="3" t="s">
        <v>43</v>
      </c>
      <c r="AI224" s="3" t="s">
        <v>43</v>
      </c>
      <c r="AJ224" s="3" t="s">
        <v>43</v>
      </c>
      <c r="AK224" s="3" t="s">
        <v>43</v>
      </c>
      <c r="AL224" s="3" t="s">
        <v>43</v>
      </c>
      <c r="AM224" s="3" t="s">
        <v>43</v>
      </c>
    </row>
    <row r="225" spans="1:39" x14ac:dyDescent="0.25">
      <c r="A225">
        <v>224</v>
      </c>
      <c r="B225" s="1">
        <v>45192.767939814818</v>
      </c>
      <c r="C225" s="1">
        <v>45192.770289351851</v>
      </c>
      <c r="D225" s="3" t="s">
        <v>389</v>
      </c>
      <c r="E225" s="3" t="s">
        <v>390</v>
      </c>
      <c r="F225" s="3"/>
      <c r="G225" s="3">
        <v>4</v>
      </c>
      <c r="H225" s="3">
        <v>4</v>
      </c>
      <c r="I225" s="3" t="s">
        <v>43</v>
      </c>
      <c r="J225" s="3" t="s">
        <v>43</v>
      </c>
      <c r="K225" s="3" t="s">
        <v>43</v>
      </c>
      <c r="L225" s="3" t="s">
        <v>43</v>
      </c>
      <c r="M225" s="3" t="s">
        <v>43</v>
      </c>
      <c r="N225" s="3" t="s">
        <v>43</v>
      </c>
      <c r="O225" s="3" t="s">
        <v>47</v>
      </c>
      <c r="P225" s="3">
        <v>4</v>
      </c>
      <c r="Q225" s="3" t="s">
        <v>43</v>
      </c>
      <c r="R225" s="3" t="s">
        <v>43</v>
      </c>
      <c r="S225" s="3" t="s">
        <v>43</v>
      </c>
      <c r="T225" s="3" t="s">
        <v>43</v>
      </c>
      <c r="U225" s="3" t="s">
        <v>43</v>
      </c>
      <c r="V225" s="3" t="s">
        <v>43</v>
      </c>
      <c r="W225" s="3" t="s">
        <v>43</v>
      </c>
      <c r="X225" s="3">
        <v>4</v>
      </c>
      <c r="Y225" s="3" t="s">
        <v>43</v>
      </c>
      <c r="Z225" s="3" t="s">
        <v>43</v>
      </c>
      <c r="AA225" s="3" t="s">
        <v>43</v>
      </c>
      <c r="AB225" s="3" t="s">
        <v>43</v>
      </c>
      <c r="AC225" s="3" t="s">
        <v>43</v>
      </c>
      <c r="AD225" s="3" t="s">
        <v>43</v>
      </c>
      <c r="AE225" s="3" t="s">
        <v>43</v>
      </c>
      <c r="AF225" s="3" t="s">
        <v>43</v>
      </c>
      <c r="AG225" s="3">
        <v>4</v>
      </c>
      <c r="AH225" s="3" t="s">
        <v>43</v>
      </c>
      <c r="AI225" s="3" t="s">
        <v>43</v>
      </c>
      <c r="AJ225" s="3" t="s">
        <v>43</v>
      </c>
      <c r="AK225" s="3" t="s">
        <v>43</v>
      </c>
      <c r="AL225" s="3" t="s">
        <v>43</v>
      </c>
      <c r="AM225" s="3" t="s">
        <v>43</v>
      </c>
    </row>
    <row r="226" spans="1:39" x14ac:dyDescent="0.25">
      <c r="A226">
        <v>225</v>
      </c>
      <c r="B226" s="1">
        <v>45192.79650462963</v>
      </c>
      <c r="C226" s="1">
        <v>45192.79760416667</v>
      </c>
      <c r="D226" s="3" t="s">
        <v>391</v>
      </c>
      <c r="E226" s="3" t="s">
        <v>392</v>
      </c>
      <c r="F226" s="3"/>
      <c r="G226" s="3">
        <v>3</v>
      </c>
      <c r="H226" s="3">
        <v>3</v>
      </c>
      <c r="I226" s="3" t="s">
        <v>42</v>
      </c>
      <c r="J226" s="3" t="s">
        <v>42</v>
      </c>
      <c r="K226" s="3" t="s">
        <v>42</v>
      </c>
      <c r="L226" s="3" t="s">
        <v>42</v>
      </c>
      <c r="M226" s="3" t="s">
        <v>42</v>
      </c>
      <c r="N226" s="3" t="s">
        <v>42</v>
      </c>
      <c r="O226" s="3" t="s">
        <v>47</v>
      </c>
      <c r="P226" s="3">
        <v>3</v>
      </c>
      <c r="Q226" s="3" t="s">
        <v>42</v>
      </c>
      <c r="R226" s="3" t="s">
        <v>42</v>
      </c>
      <c r="S226" s="3" t="s">
        <v>42</v>
      </c>
      <c r="T226" s="3" t="s">
        <v>42</v>
      </c>
      <c r="U226" s="3" t="s">
        <v>42</v>
      </c>
      <c r="V226" s="3" t="s">
        <v>42</v>
      </c>
      <c r="W226" s="3" t="s">
        <v>42</v>
      </c>
      <c r="X226" s="3">
        <v>3</v>
      </c>
      <c r="Y226" s="3" t="s">
        <v>42</v>
      </c>
      <c r="Z226" s="3" t="s">
        <v>42</v>
      </c>
      <c r="AA226" s="3" t="s">
        <v>42</v>
      </c>
      <c r="AB226" s="3" t="s">
        <v>42</v>
      </c>
      <c r="AC226" s="3" t="s">
        <v>42</v>
      </c>
      <c r="AD226" s="3" t="s">
        <v>42</v>
      </c>
      <c r="AE226" s="3" t="s">
        <v>42</v>
      </c>
      <c r="AF226" s="3" t="s">
        <v>42</v>
      </c>
      <c r="AG226" s="3">
        <v>3</v>
      </c>
      <c r="AH226" s="3" t="s">
        <v>42</v>
      </c>
      <c r="AI226" s="3" t="s">
        <v>42</v>
      </c>
      <c r="AJ226" s="3" t="s">
        <v>42</v>
      </c>
      <c r="AK226" s="3" t="s">
        <v>42</v>
      </c>
      <c r="AL226" s="3" t="s">
        <v>42</v>
      </c>
      <c r="AM226" s="3" t="s">
        <v>42</v>
      </c>
    </row>
    <row r="227" spans="1:39" x14ac:dyDescent="0.25">
      <c r="A227">
        <v>226</v>
      </c>
      <c r="B227" s="1">
        <v>45192.796064814815</v>
      </c>
      <c r="C227" s="1">
        <v>45192.798425925925</v>
      </c>
      <c r="D227" s="3" t="s">
        <v>393</v>
      </c>
      <c r="E227" s="3" t="s">
        <v>394</v>
      </c>
      <c r="F227" s="3"/>
      <c r="G227" s="3">
        <v>4</v>
      </c>
      <c r="H227" s="3">
        <v>4</v>
      </c>
      <c r="I227" s="3" t="s">
        <v>43</v>
      </c>
      <c r="J227" s="3" t="s">
        <v>43</v>
      </c>
      <c r="K227" s="3" t="s">
        <v>43</v>
      </c>
      <c r="L227" s="3" t="s">
        <v>43</v>
      </c>
      <c r="M227" s="3" t="s">
        <v>43</v>
      </c>
      <c r="N227" s="3" t="s">
        <v>43</v>
      </c>
      <c r="O227" s="3" t="s">
        <v>44</v>
      </c>
      <c r="P227" s="3">
        <v>4</v>
      </c>
      <c r="Q227" s="3" t="s">
        <v>43</v>
      </c>
      <c r="R227" s="3" t="s">
        <v>43</v>
      </c>
      <c r="S227" s="3" t="s">
        <v>43</v>
      </c>
      <c r="T227" s="3" t="s">
        <v>43</v>
      </c>
      <c r="U227" s="3" t="s">
        <v>43</v>
      </c>
      <c r="V227" s="3" t="s">
        <v>43</v>
      </c>
      <c r="W227" s="3" t="s">
        <v>43</v>
      </c>
      <c r="X227" s="3">
        <v>3</v>
      </c>
      <c r="Y227" s="3" t="s">
        <v>42</v>
      </c>
      <c r="Z227" s="3" t="s">
        <v>43</v>
      </c>
      <c r="AA227" s="3" t="s">
        <v>43</v>
      </c>
      <c r="AB227" s="3" t="s">
        <v>43</v>
      </c>
      <c r="AC227" s="3" t="s">
        <v>43</v>
      </c>
      <c r="AD227" s="3" t="s">
        <v>43</v>
      </c>
      <c r="AE227" s="3" t="s">
        <v>43</v>
      </c>
      <c r="AF227" s="3" t="s">
        <v>43</v>
      </c>
      <c r="AG227" s="3">
        <v>4</v>
      </c>
      <c r="AH227" s="3" t="s">
        <v>43</v>
      </c>
      <c r="AI227" s="3" t="s">
        <v>43</v>
      </c>
      <c r="AJ227" s="3" t="s">
        <v>43</v>
      </c>
      <c r="AK227" s="3" t="s">
        <v>42</v>
      </c>
      <c r="AL227" s="3" t="s">
        <v>43</v>
      </c>
      <c r="AM227" s="3" t="s">
        <v>43</v>
      </c>
    </row>
    <row r="228" spans="1:39" x14ac:dyDescent="0.25">
      <c r="A228">
        <v>227</v>
      </c>
      <c r="B228" s="1">
        <v>45192.800891203704</v>
      </c>
      <c r="C228" s="1">
        <v>45192.802997685183</v>
      </c>
      <c r="D228" s="3" t="s">
        <v>395</v>
      </c>
      <c r="E228" s="3" t="s">
        <v>396</v>
      </c>
      <c r="F228" s="3"/>
      <c r="G228" s="3">
        <v>4</v>
      </c>
      <c r="H228" s="3">
        <v>4</v>
      </c>
      <c r="I228" s="3" t="s">
        <v>42</v>
      </c>
      <c r="J228" s="3" t="s">
        <v>42</v>
      </c>
      <c r="K228" s="3" t="s">
        <v>43</v>
      </c>
      <c r="L228" s="3" t="s">
        <v>43</v>
      </c>
      <c r="M228" s="3" t="s">
        <v>42</v>
      </c>
      <c r="N228" s="3" t="s">
        <v>43</v>
      </c>
      <c r="O228" s="3" t="s">
        <v>47</v>
      </c>
      <c r="P228" s="3">
        <v>4</v>
      </c>
      <c r="Q228" s="3" t="s">
        <v>42</v>
      </c>
      <c r="R228" s="3" t="s">
        <v>43</v>
      </c>
      <c r="S228" s="3" t="s">
        <v>43</v>
      </c>
      <c r="T228" s="3" t="s">
        <v>43</v>
      </c>
      <c r="U228" s="3" t="s">
        <v>42</v>
      </c>
      <c r="V228" s="3" t="s">
        <v>43</v>
      </c>
      <c r="W228" s="3" t="s">
        <v>42</v>
      </c>
      <c r="X228" s="3">
        <v>4</v>
      </c>
      <c r="Y228" s="3" t="s">
        <v>43</v>
      </c>
      <c r="Z228" s="3" t="s">
        <v>43</v>
      </c>
      <c r="AA228" s="3" t="s">
        <v>42</v>
      </c>
      <c r="AB228" s="3" t="s">
        <v>42</v>
      </c>
      <c r="AC228" s="3" t="s">
        <v>42</v>
      </c>
      <c r="AD228" s="3" t="s">
        <v>42</v>
      </c>
      <c r="AE228" s="3" t="s">
        <v>43</v>
      </c>
      <c r="AF228" s="3" t="s">
        <v>42</v>
      </c>
      <c r="AG228" s="3">
        <v>3</v>
      </c>
      <c r="AH228" s="3" t="s">
        <v>43</v>
      </c>
      <c r="AI228" s="3" t="s">
        <v>42</v>
      </c>
      <c r="AJ228" s="3" t="s">
        <v>42</v>
      </c>
      <c r="AK228" s="3" t="s">
        <v>42</v>
      </c>
      <c r="AL228" s="3" t="s">
        <v>42</v>
      </c>
      <c r="AM228" s="3" t="s">
        <v>42</v>
      </c>
    </row>
    <row r="229" spans="1:39" x14ac:dyDescent="0.25">
      <c r="A229">
        <v>228</v>
      </c>
      <c r="B229" s="1">
        <v>45192.807002314818</v>
      </c>
      <c r="C229" s="1">
        <v>45192.807824074072</v>
      </c>
      <c r="D229" s="3" t="s">
        <v>397</v>
      </c>
      <c r="E229" s="3" t="s">
        <v>398</v>
      </c>
      <c r="F229" s="3"/>
      <c r="G229" s="3">
        <v>4</v>
      </c>
      <c r="H229" s="3">
        <v>4</v>
      </c>
      <c r="I229" s="3" t="s">
        <v>43</v>
      </c>
      <c r="J229" s="3" t="s">
        <v>43</v>
      </c>
      <c r="K229" s="3" t="s">
        <v>43</v>
      </c>
      <c r="L229" s="3" t="s">
        <v>43</v>
      </c>
      <c r="M229" s="3" t="s">
        <v>43</v>
      </c>
      <c r="N229" s="3" t="s">
        <v>43</v>
      </c>
      <c r="O229" s="3" t="s">
        <v>45</v>
      </c>
      <c r="P229" s="3">
        <v>4</v>
      </c>
      <c r="Q229" s="3" t="s">
        <v>43</v>
      </c>
      <c r="R229" s="3" t="s">
        <v>43</v>
      </c>
      <c r="S229" s="3" t="s">
        <v>43</v>
      </c>
      <c r="T229" s="3" t="s">
        <v>43</v>
      </c>
      <c r="U229" s="3" t="s">
        <v>43</v>
      </c>
      <c r="V229" s="3" t="s">
        <v>43</v>
      </c>
      <c r="W229" s="3" t="s">
        <v>43</v>
      </c>
      <c r="X229" s="3">
        <v>4</v>
      </c>
      <c r="Y229" s="3" t="s">
        <v>43</v>
      </c>
      <c r="Z229" s="3" t="s">
        <v>43</v>
      </c>
      <c r="AA229" s="3" t="s">
        <v>43</v>
      </c>
      <c r="AB229" s="3" t="s">
        <v>43</v>
      </c>
      <c r="AC229" s="3" t="s">
        <v>43</v>
      </c>
      <c r="AD229" s="3" t="s">
        <v>43</v>
      </c>
      <c r="AE229" s="3" t="s">
        <v>43</v>
      </c>
      <c r="AF229" s="3" t="s">
        <v>43</v>
      </c>
      <c r="AG229" s="3">
        <v>3</v>
      </c>
      <c r="AH229" s="3" t="s">
        <v>43</v>
      </c>
      <c r="AI229" s="3" t="s">
        <v>43</v>
      </c>
      <c r="AJ229" s="3" t="s">
        <v>43</v>
      </c>
      <c r="AK229" s="3" t="s">
        <v>43</v>
      </c>
      <c r="AL229" s="3" t="s">
        <v>42</v>
      </c>
      <c r="AM229" s="3" t="s">
        <v>42</v>
      </c>
    </row>
    <row r="230" spans="1:39" x14ac:dyDescent="0.25">
      <c r="A230">
        <v>229</v>
      </c>
      <c r="B230" s="1">
        <v>45192.807488425926</v>
      </c>
      <c r="C230" s="1">
        <v>45192.809687499997</v>
      </c>
      <c r="D230" s="3" t="s">
        <v>399</v>
      </c>
      <c r="E230" s="3" t="s">
        <v>400</v>
      </c>
      <c r="F230" s="3"/>
      <c r="G230" s="3">
        <v>4</v>
      </c>
      <c r="H230" s="3">
        <v>4</v>
      </c>
      <c r="I230" s="3" t="s">
        <v>43</v>
      </c>
      <c r="J230" s="3" t="s">
        <v>43</v>
      </c>
      <c r="K230" s="3" t="s">
        <v>42</v>
      </c>
      <c r="L230" s="3" t="s">
        <v>43</v>
      </c>
      <c r="M230" s="3" t="s">
        <v>43</v>
      </c>
      <c r="N230" s="3" t="s">
        <v>43</v>
      </c>
      <c r="O230" s="3" t="s">
        <v>47</v>
      </c>
      <c r="P230" s="3">
        <v>4</v>
      </c>
      <c r="Q230" s="3" t="s">
        <v>43</v>
      </c>
      <c r="R230" s="3" t="s">
        <v>43</v>
      </c>
      <c r="S230" s="3" t="s">
        <v>43</v>
      </c>
      <c r="T230" s="3" t="s">
        <v>43</v>
      </c>
      <c r="U230" s="3" t="s">
        <v>43</v>
      </c>
      <c r="V230" s="3" t="s">
        <v>43</v>
      </c>
      <c r="W230" s="3" t="s">
        <v>43</v>
      </c>
      <c r="X230" s="3">
        <v>4</v>
      </c>
      <c r="Y230" s="3" t="s">
        <v>43</v>
      </c>
      <c r="Z230" s="3" t="s">
        <v>43</v>
      </c>
      <c r="AA230" s="3" t="s">
        <v>43</v>
      </c>
      <c r="AB230" s="3" t="s">
        <v>43</v>
      </c>
      <c r="AC230" s="3" t="s">
        <v>43</v>
      </c>
      <c r="AD230" s="3" t="s">
        <v>43</v>
      </c>
      <c r="AE230" s="3" t="s">
        <v>43</v>
      </c>
      <c r="AF230" s="3" t="s">
        <v>43</v>
      </c>
      <c r="AG230" s="3">
        <v>1</v>
      </c>
      <c r="AH230" s="3" t="s">
        <v>42</v>
      </c>
      <c r="AI230" s="3" t="s">
        <v>40</v>
      </c>
      <c r="AJ230" s="3" t="s">
        <v>42</v>
      </c>
      <c r="AK230" s="3" t="s">
        <v>42</v>
      </c>
      <c r="AL230" s="3" t="s">
        <v>42</v>
      </c>
      <c r="AM230" s="3" t="s">
        <v>42</v>
      </c>
    </row>
    <row r="231" spans="1:39" x14ac:dyDescent="0.25">
      <c r="A231">
        <v>230</v>
      </c>
      <c r="B231" s="1">
        <v>45192.814097222225</v>
      </c>
      <c r="C231" s="1">
        <v>45192.815023148149</v>
      </c>
      <c r="D231" s="3" t="s">
        <v>401</v>
      </c>
      <c r="E231" s="3" t="s">
        <v>402</v>
      </c>
      <c r="F231" s="3"/>
      <c r="G231" s="3">
        <v>1</v>
      </c>
      <c r="H231" s="3">
        <v>1</v>
      </c>
      <c r="I231" s="3" t="s">
        <v>40</v>
      </c>
      <c r="J231" s="3" t="s">
        <v>40</v>
      </c>
      <c r="K231" s="3" t="s">
        <v>40</v>
      </c>
      <c r="L231" s="3" t="s">
        <v>40</v>
      </c>
      <c r="M231" s="3" t="s">
        <v>40</v>
      </c>
      <c r="N231" s="3" t="s">
        <v>40</v>
      </c>
      <c r="O231" s="3" t="s">
        <v>46</v>
      </c>
      <c r="P231" s="3">
        <v>2</v>
      </c>
      <c r="Q231" s="3" t="s">
        <v>41</v>
      </c>
      <c r="R231" s="3" t="s">
        <v>41</v>
      </c>
      <c r="S231" s="3" t="s">
        <v>41</v>
      </c>
      <c r="T231" s="3" t="s">
        <v>41</v>
      </c>
      <c r="U231" s="3" t="s">
        <v>41</v>
      </c>
      <c r="V231" s="3" t="s">
        <v>41</v>
      </c>
      <c r="W231" s="3" t="s">
        <v>41</v>
      </c>
      <c r="X231" s="3">
        <v>2</v>
      </c>
      <c r="Y231" s="3" t="s">
        <v>40</v>
      </c>
      <c r="Z231" s="3" t="s">
        <v>40</v>
      </c>
      <c r="AA231" s="3" t="s">
        <v>40</v>
      </c>
      <c r="AB231" s="3" t="s">
        <v>40</v>
      </c>
      <c r="AC231" s="3" t="s">
        <v>40</v>
      </c>
      <c r="AD231" s="3" t="s">
        <v>40</v>
      </c>
      <c r="AE231" s="3" t="s">
        <v>40</v>
      </c>
      <c r="AF231" s="3" t="s">
        <v>40</v>
      </c>
      <c r="AG231" s="3">
        <v>2</v>
      </c>
      <c r="AH231" s="3" t="s">
        <v>40</v>
      </c>
      <c r="AI231" s="3" t="s">
        <v>40</v>
      </c>
      <c r="AJ231" s="3" t="s">
        <v>40</v>
      </c>
      <c r="AK231" s="3" t="s">
        <v>40</v>
      </c>
      <c r="AL231" s="3" t="s">
        <v>40</v>
      </c>
      <c r="AM231" s="3" t="s">
        <v>40</v>
      </c>
    </row>
    <row r="232" spans="1:39" x14ac:dyDescent="0.25">
      <c r="A232">
        <v>231</v>
      </c>
      <c r="B232" s="1">
        <v>45192.827037037037</v>
      </c>
      <c r="C232" s="1">
        <v>45192.829918981479</v>
      </c>
      <c r="D232" s="3" t="s">
        <v>403</v>
      </c>
      <c r="E232" s="3" t="s">
        <v>404</v>
      </c>
      <c r="F232" s="3"/>
      <c r="G232" s="3">
        <v>2</v>
      </c>
      <c r="H232" s="3">
        <v>1</v>
      </c>
      <c r="I232" s="3" t="s">
        <v>40</v>
      </c>
      <c r="J232" s="3" t="s">
        <v>41</v>
      </c>
      <c r="K232" s="3" t="s">
        <v>40</v>
      </c>
      <c r="L232" s="3" t="s">
        <v>42</v>
      </c>
      <c r="M232" s="3" t="s">
        <v>42</v>
      </c>
      <c r="N232" s="3" t="s">
        <v>42</v>
      </c>
      <c r="O232" s="3" t="s">
        <v>47</v>
      </c>
      <c r="P232" s="3">
        <v>2</v>
      </c>
      <c r="Q232" s="3" t="s">
        <v>40</v>
      </c>
      <c r="R232" s="3" t="s">
        <v>40</v>
      </c>
      <c r="S232" s="3" t="s">
        <v>41</v>
      </c>
      <c r="T232" s="3" t="s">
        <v>41</v>
      </c>
      <c r="U232" s="3" t="s">
        <v>40</v>
      </c>
      <c r="V232" s="3" t="s">
        <v>41</v>
      </c>
      <c r="W232" s="3" t="s">
        <v>40</v>
      </c>
      <c r="X232" s="3">
        <v>3</v>
      </c>
      <c r="Y232" s="3" t="s">
        <v>40</v>
      </c>
      <c r="Z232" s="3" t="s">
        <v>41</v>
      </c>
      <c r="AA232" s="3" t="s">
        <v>41</v>
      </c>
      <c r="AB232" s="3" t="s">
        <v>43</v>
      </c>
      <c r="AC232" s="3" t="s">
        <v>43</v>
      </c>
      <c r="AD232" s="3" t="s">
        <v>43</v>
      </c>
      <c r="AE232" s="3" t="s">
        <v>43</v>
      </c>
      <c r="AF232" s="3" t="s">
        <v>43</v>
      </c>
      <c r="AG232" s="3">
        <v>3</v>
      </c>
      <c r="AH232" s="3" t="s">
        <v>42</v>
      </c>
      <c r="AI232" s="3" t="s">
        <v>42</v>
      </c>
      <c r="AJ232" s="3" t="s">
        <v>42</v>
      </c>
      <c r="AK232" s="3" t="s">
        <v>42</v>
      </c>
      <c r="AL232" s="3" t="s">
        <v>42</v>
      </c>
      <c r="AM232" s="3" t="s">
        <v>42</v>
      </c>
    </row>
    <row r="233" spans="1:39" x14ac:dyDescent="0.25">
      <c r="A233">
        <v>232</v>
      </c>
      <c r="B233" s="1">
        <v>45192.906446759262</v>
      </c>
      <c r="C233" s="1">
        <v>45192.908125000002</v>
      </c>
      <c r="D233" s="3" t="s">
        <v>405</v>
      </c>
      <c r="E233" s="3" t="s">
        <v>406</v>
      </c>
      <c r="F233" s="3"/>
      <c r="G233" s="3">
        <v>4</v>
      </c>
      <c r="H233" s="3">
        <v>4</v>
      </c>
      <c r="I233" s="3" t="s">
        <v>43</v>
      </c>
      <c r="J233" s="3" t="s">
        <v>43</v>
      </c>
      <c r="K233" s="3" t="s">
        <v>43</v>
      </c>
      <c r="L233" s="3" t="s">
        <v>43</v>
      </c>
      <c r="M233" s="3" t="s">
        <v>43</v>
      </c>
      <c r="N233" s="3" t="s">
        <v>43</v>
      </c>
      <c r="O233" s="3" t="s">
        <v>47</v>
      </c>
      <c r="P233" s="3">
        <v>4</v>
      </c>
      <c r="Q233" s="3" t="s">
        <v>43</v>
      </c>
      <c r="R233" s="3" t="s">
        <v>43</v>
      </c>
      <c r="S233" s="3" t="s">
        <v>43</v>
      </c>
      <c r="T233" s="3" t="s">
        <v>43</v>
      </c>
      <c r="U233" s="3" t="s">
        <v>43</v>
      </c>
      <c r="V233" s="3" t="s">
        <v>43</v>
      </c>
      <c r="W233" s="3" t="s">
        <v>43</v>
      </c>
      <c r="X233" s="3">
        <v>4</v>
      </c>
      <c r="Y233" s="3" t="s">
        <v>43</v>
      </c>
      <c r="Z233" s="3" t="s">
        <v>43</v>
      </c>
      <c r="AA233" s="3" t="s">
        <v>43</v>
      </c>
      <c r="AB233" s="3" t="s">
        <v>43</v>
      </c>
      <c r="AC233" s="3" t="s">
        <v>43</v>
      </c>
      <c r="AD233" s="3" t="s">
        <v>43</v>
      </c>
      <c r="AE233" s="3" t="s">
        <v>43</v>
      </c>
      <c r="AF233" s="3" t="s">
        <v>43</v>
      </c>
      <c r="AG233" s="3">
        <v>4</v>
      </c>
      <c r="AH233" s="3" t="s">
        <v>43</v>
      </c>
      <c r="AI233" s="3" t="s">
        <v>43</v>
      </c>
      <c r="AJ233" s="3" t="s">
        <v>43</v>
      </c>
      <c r="AK233" s="3" t="s">
        <v>43</v>
      </c>
      <c r="AL233" s="3" t="s">
        <v>43</v>
      </c>
      <c r="AM233" s="3" t="s">
        <v>43</v>
      </c>
    </row>
    <row r="234" spans="1:39" x14ac:dyDescent="0.25">
      <c r="A234">
        <v>233</v>
      </c>
      <c r="B234" s="1">
        <v>45193.174687500003</v>
      </c>
      <c r="C234" s="1">
        <v>45193.176666666666</v>
      </c>
      <c r="D234" s="3" t="s">
        <v>407</v>
      </c>
      <c r="E234" s="3" t="s">
        <v>408</v>
      </c>
      <c r="F234" s="3"/>
      <c r="G234" s="3">
        <v>3</v>
      </c>
      <c r="H234" s="3">
        <v>2</v>
      </c>
      <c r="I234" s="3" t="s">
        <v>41</v>
      </c>
      <c r="J234" s="3" t="s">
        <v>42</v>
      </c>
      <c r="K234" s="3" t="s">
        <v>42</v>
      </c>
      <c r="L234" s="3" t="s">
        <v>42</v>
      </c>
      <c r="M234" s="3" t="s">
        <v>42</v>
      </c>
      <c r="N234" s="3" t="s">
        <v>42</v>
      </c>
      <c r="O234" s="3" t="s">
        <v>46</v>
      </c>
      <c r="P234" s="3">
        <v>3</v>
      </c>
      <c r="Q234" s="3" t="s">
        <v>42</v>
      </c>
      <c r="R234" s="3" t="s">
        <v>42</v>
      </c>
      <c r="S234" s="3" t="s">
        <v>42</v>
      </c>
      <c r="T234" s="3" t="s">
        <v>42</v>
      </c>
      <c r="U234" s="3" t="s">
        <v>42</v>
      </c>
      <c r="V234" s="3" t="s">
        <v>42</v>
      </c>
      <c r="W234" s="3" t="s">
        <v>42</v>
      </c>
      <c r="X234" s="3">
        <v>3</v>
      </c>
      <c r="Y234" s="3" t="s">
        <v>42</v>
      </c>
      <c r="Z234" s="3" t="s">
        <v>42</v>
      </c>
      <c r="AA234" s="3" t="s">
        <v>42</v>
      </c>
      <c r="AB234" s="3" t="s">
        <v>42</v>
      </c>
      <c r="AC234" s="3" t="s">
        <v>42</v>
      </c>
      <c r="AD234" s="3" t="s">
        <v>42</v>
      </c>
      <c r="AE234" s="3" t="s">
        <v>42</v>
      </c>
      <c r="AF234" s="3" t="s">
        <v>42</v>
      </c>
      <c r="AG234" s="3">
        <v>3</v>
      </c>
      <c r="AH234" s="3" t="s">
        <v>42</v>
      </c>
      <c r="AI234" s="3" t="s">
        <v>42</v>
      </c>
      <c r="AJ234" s="3" t="s">
        <v>42</v>
      </c>
      <c r="AK234" s="3" t="s">
        <v>42</v>
      </c>
      <c r="AL234" s="3" t="s">
        <v>42</v>
      </c>
      <c r="AM234" s="3" t="s">
        <v>42</v>
      </c>
    </row>
    <row r="235" spans="1:39" x14ac:dyDescent="0.25">
      <c r="A235">
        <v>234</v>
      </c>
      <c r="B235" s="1">
        <v>45193.247835648152</v>
      </c>
      <c r="C235" s="1">
        <v>45193.250196759262</v>
      </c>
      <c r="D235" s="3" t="s">
        <v>409</v>
      </c>
      <c r="E235" s="3" t="s">
        <v>410</v>
      </c>
      <c r="F235" s="3"/>
      <c r="G235" s="3">
        <v>4</v>
      </c>
      <c r="H235" s="3">
        <v>4</v>
      </c>
      <c r="I235" s="3" t="s">
        <v>42</v>
      </c>
      <c r="J235" s="3" t="s">
        <v>43</v>
      </c>
      <c r="K235" s="3" t="s">
        <v>43</v>
      </c>
      <c r="L235" s="3" t="s">
        <v>43</v>
      </c>
      <c r="M235" s="3" t="s">
        <v>43</v>
      </c>
      <c r="N235" s="3" t="s">
        <v>43</v>
      </c>
      <c r="O235" s="3" t="s">
        <v>45</v>
      </c>
      <c r="P235" s="3">
        <v>4</v>
      </c>
      <c r="Q235" s="3" t="s">
        <v>42</v>
      </c>
      <c r="R235" s="3" t="s">
        <v>43</v>
      </c>
      <c r="S235" s="3" t="s">
        <v>43</v>
      </c>
      <c r="T235" s="3" t="s">
        <v>43</v>
      </c>
      <c r="U235" s="3" t="s">
        <v>43</v>
      </c>
      <c r="V235" s="3" t="s">
        <v>43</v>
      </c>
      <c r="W235" s="3" t="s">
        <v>43</v>
      </c>
      <c r="X235" s="3">
        <v>4</v>
      </c>
      <c r="Y235" s="3" t="s">
        <v>42</v>
      </c>
      <c r="Z235" s="3" t="s">
        <v>42</v>
      </c>
      <c r="AA235" s="3" t="s">
        <v>42</v>
      </c>
      <c r="AB235" s="3" t="s">
        <v>43</v>
      </c>
      <c r="AC235" s="3" t="s">
        <v>43</v>
      </c>
      <c r="AD235" s="3" t="s">
        <v>43</v>
      </c>
      <c r="AE235" s="3" t="s">
        <v>42</v>
      </c>
      <c r="AF235" s="3" t="s">
        <v>43</v>
      </c>
      <c r="AG235" s="3">
        <v>4</v>
      </c>
      <c r="AH235" s="3" t="s">
        <v>43</v>
      </c>
      <c r="AI235" s="3" t="s">
        <v>43</v>
      </c>
      <c r="AJ235" s="3" t="s">
        <v>43</v>
      </c>
      <c r="AK235" s="3" t="s">
        <v>42</v>
      </c>
      <c r="AL235" s="3" t="s">
        <v>43</v>
      </c>
      <c r="AM235" s="3" t="s">
        <v>43</v>
      </c>
    </row>
    <row r="236" spans="1:39" x14ac:dyDescent="0.25">
      <c r="A236">
        <v>235</v>
      </c>
      <c r="B236" s="1">
        <v>45193.278113425928</v>
      </c>
      <c r="C236" s="1">
        <v>45193.280405092592</v>
      </c>
      <c r="D236" s="3" t="s">
        <v>411</v>
      </c>
      <c r="E236" s="3" t="s">
        <v>412</v>
      </c>
      <c r="F236" s="3"/>
      <c r="G236" s="3">
        <v>3</v>
      </c>
      <c r="H236" s="3">
        <v>3</v>
      </c>
      <c r="I236" s="3" t="s">
        <v>42</v>
      </c>
      <c r="J236" s="3" t="s">
        <v>42</v>
      </c>
      <c r="K236" s="3" t="s">
        <v>42</v>
      </c>
      <c r="L236" s="3" t="s">
        <v>42</v>
      </c>
      <c r="M236" s="3" t="s">
        <v>42</v>
      </c>
      <c r="N236" s="3" t="s">
        <v>42</v>
      </c>
      <c r="O236" s="3" t="s">
        <v>47</v>
      </c>
      <c r="P236" s="3">
        <v>4</v>
      </c>
      <c r="Q236" s="3" t="s">
        <v>43</v>
      </c>
      <c r="R236" s="3" t="s">
        <v>43</v>
      </c>
      <c r="S236" s="3" t="s">
        <v>43</v>
      </c>
      <c r="T236" s="3" t="s">
        <v>43</v>
      </c>
      <c r="U236" s="3" t="s">
        <v>43</v>
      </c>
      <c r="V236" s="3" t="s">
        <v>43</v>
      </c>
      <c r="W236" s="3" t="s">
        <v>43</v>
      </c>
      <c r="X236" s="3">
        <v>3</v>
      </c>
      <c r="Y236" s="3" t="s">
        <v>42</v>
      </c>
      <c r="Z236" s="3" t="s">
        <v>42</v>
      </c>
      <c r="AA236" s="3" t="s">
        <v>42</v>
      </c>
      <c r="AB236" s="3" t="s">
        <v>42</v>
      </c>
      <c r="AC236" s="3" t="s">
        <v>42</v>
      </c>
      <c r="AD236" s="3" t="s">
        <v>42</v>
      </c>
      <c r="AE236" s="3" t="s">
        <v>42</v>
      </c>
      <c r="AF236" s="3" t="s">
        <v>42</v>
      </c>
      <c r="AG236" s="3">
        <v>3</v>
      </c>
      <c r="AH236" s="3" t="s">
        <v>42</v>
      </c>
      <c r="AI236" s="3" t="s">
        <v>42</v>
      </c>
      <c r="AJ236" s="3" t="s">
        <v>42</v>
      </c>
      <c r="AK236" s="3" t="s">
        <v>42</v>
      </c>
      <c r="AL236" s="3" t="s">
        <v>42</v>
      </c>
      <c r="AM236" s="3" t="s">
        <v>42</v>
      </c>
    </row>
    <row r="237" spans="1:39" x14ac:dyDescent="0.25">
      <c r="A237">
        <v>236</v>
      </c>
      <c r="B237" s="1">
        <v>45193.276805555557</v>
      </c>
      <c r="C237" s="1">
        <v>45193.281134259261</v>
      </c>
      <c r="D237" s="3" t="s">
        <v>413</v>
      </c>
      <c r="E237" s="3" t="s">
        <v>414</v>
      </c>
      <c r="F237" s="3"/>
      <c r="G237" s="3">
        <v>3</v>
      </c>
      <c r="H237" s="3">
        <v>3</v>
      </c>
      <c r="I237" s="3" t="s">
        <v>42</v>
      </c>
      <c r="J237" s="3" t="s">
        <v>43</v>
      </c>
      <c r="K237" s="3" t="s">
        <v>43</v>
      </c>
      <c r="L237" s="3" t="s">
        <v>43</v>
      </c>
      <c r="M237" s="3" t="s">
        <v>43</v>
      </c>
      <c r="N237" s="3" t="s">
        <v>43</v>
      </c>
      <c r="O237" s="3" t="s">
        <v>45</v>
      </c>
      <c r="P237" s="3">
        <v>4</v>
      </c>
      <c r="Q237" s="3" t="s">
        <v>43</v>
      </c>
      <c r="R237" s="3" t="s">
        <v>43</v>
      </c>
      <c r="S237" s="3" t="s">
        <v>43</v>
      </c>
      <c r="T237" s="3" t="s">
        <v>43</v>
      </c>
      <c r="U237" s="3" t="s">
        <v>43</v>
      </c>
      <c r="V237" s="3" t="s">
        <v>43</v>
      </c>
      <c r="W237" s="3" t="s">
        <v>42</v>
      </c>
      <c r="X237" s="3">
        <v>4</v>
      </c>
      <c r="Y237" s="3" t="s">
        <v>43</v>
      </c>
      <c r="Z237" s="3" t="s">
        <v>43</v>
      </c>
      <c r="AA237" s="3" t="s">
        <v>42</v>
      </c>
      <c r="AB237" s="3" t="s">
        <v>43</v>
      </c>
      <c r="AC237" s="3" t="s">
        <v>43</v>
      </c>
      <c r="AD237" s="3" t="s">
        <v>43</v>
      </c>
      <c r="AE237" s="3" t="s">
        <v>43</v>
      </c>
      <c r="AF237" s="3" t="s">
        <v>43</v>
      </c>
      <c r="AG237" s="3">
        <v>1</v>
      </c>
      <c r="AH237" s="3" t="s">
        <v>42</v>
      </c>
      <c r="AI237" s="3" t="s">
        <v>42</v>
      </c>
      <c r="AJ237" s="3" t="s">
        <v>42</v>
      </c>
      <c r="AK237" s="3" t="s">
        <v>42</v>
      </c>
      <c r="AL237" s="3" t="s">
        <v>42</v>
      </c>
      <c r="AM237" s="3" t="s">
        <v>42</v>
      </c>
    </row>
    <row r="238" spans="1:39" x14ac:dyDescent="0.25">
      <c r="A238">
        <v>237</v>
      </c>
      <c r="B238" s="1">
        <v>45193.299780092595</v>
      </c>
      <c r="C238" s="1">
        <v>45193.301504629628</v>
      </c>
      <c r="D238" s="3" t="s">
        <v>415</v>
      </c>
      <c r="E238" s="3" t="s">
        <v>416</v>
      </c>
      <c r="F238" s="3"/>
      <c r="G238" s="3">
        <v>3</v>
      </c>
      <c r="H238" s="3">
        <v>2</v>
      </c>
      <c r="I238" s="3" t="s">
        <v>41</v>
      </c>
      <c r="J238" s="3" t="s">
        <v>41</v>
      </c>
      <c r="K238" s="3" t="s">
        <v>42</v>
      </c>
      <c r="L238" s="3" t="s">
        <v>42</v>
      </c>
      <c r="M238" s="3" t="s">
        <v>42</v>
      </c>
      <c r="N238" s="3" t="s">
        <v>42</v>
      </c>
      <c r="O238" s="3" t="s">
        <v>47</v>
      </c>
      <c r="P238" s="3">
        <v>3</v>
      </c>
      <c r="Q238" s="3" t="s">
        <v>43</v>
      </c>
      <c r="R238" s="3" t="s">
        <v>43</v>
      </c>
      <c r="S238" s="3" t="s">
        <v>43</v>
      </c>
      <c r="T238" s="3" t="s">
        <v>43</v>
      </c>
      <c r="U238" s="3" t="s">
        <v>43</v>
      </c>
      <c r="V238" s="3" t="s">
        <v>43</v>
      </c>
      <c r="W238" s="3" t="s">
        <v>42</v>
      </c>
      <c r="X238" s="3">
        <v>3</v>
      </c>
      <c r="Y238" s="3" t="s">
        <v>42</v>
      </c>
      <c r="Z238" s="3" t="s">
        <v>42</v>
      </c>
      <c r="AA238" s="3" t="s">
        <v>42</v>
      </c>
      <c r="AB238" s="3" t="s">
        <v>42</v>
      </c>
      <c r="AC238" s="3" t="s">
        <v>42</v>
      </c>
      <c r="AD238" s="3" t="s">
        <v>42</v>
      </c>
      <c r="AE238" s="3" t="s">
        <v>42</v>
      </c>
      <c r="AF238" s="3" t="s">
        <v>42</v>
      </c>
      <c r="AG238" s="3">
        <v>3</v>
      </c>
      <c r="AH238" s="3" t="s">
        <v>42</v>
      </c>
      <c r="AI238" s="3" t="s">
        <v>43</v>
      </c>
      <c r="AJ238" s="3" t="s">
        <v>42</v>
      </c>
      <c r="AK238" s="3" t="s">
        <v>42</v>
      </c>
      <c r="AL238" s="3" t="s">
        <v>43</v>
      </c>
      <c r="AM238" s="3" t="s">
        <v>42</v>
      </c>
    </row>
    <row r="239" spans="1:39" x14ac:dyDescent="0.25">
      <c r="A239">
        <v>238</v>
      </c>
      <c r="B239" s="1">
        <v>45193.293090277781</v>
      </c>
      <c r="C239" s="1">
        <v>45193.301701388889</v>
      </c>
      <c r="D239" s="3" t="s">
        <v>417</v>
      </c>
      <c r="E239" s="3" t="s">
        <v>418</v>
      </c>
      <c r="F239" s="3"/>
      <c r="G239" s="3">
        <v>1</v>
      </c>
      <c r="H239" s="3">
        <v>1</v>
      </c>
      <c r="I239" s="3" t="s">
        <v>42</v>
      </c>
      <c r="J239" s="3" t="s">
        <v>42</v>
      </c>
      <c r="K239" s="3" t="s">
        <v>42</v>
      </c>
      <c r="L239" s="3" t="s">
        <v>42</v>
      </c>
      <c r="M239" s="3" t="s">
        <v>42</v>
      </c>
      <c r="N239" s="3" t="s">
        <v>42</v>
      </c>
      <c r="O239" s="3" t="s">
        <v>47</v>
      </c>
      <c r="P239" s="3">
        <v>4</v>
      </c>
      <c r="Q239" s="3" t="s">
        <v>43</v>
      </c>
      <c r="R239" s="3" t="s">
        <v>43</v>
      </c>
      <c r="S239" s="3" t="s">
        <v>41</v>
      </c>
      <c r="T239" s="3" t="s">
        <v>43</v>
      </c>
      <c r="U239" s="3" t="s">
        <v>43</v>
      </c>
      <c r="V239" s="3" t="s">
        <v>43</v>
      </c>
      <c r="W239" s="3" t="s">
        <v>43</v>
      </c>
      <c r="X239" s="3">
        <v>4</v>
      </c>
      <c r="Y239" s="3" t="s">
        <v>43</v>
      </c>
      <c r="Z239" s="3" t="s">
        <v>43</v>
      </c>
      <c r="AA239" s="3" t="s">
        <v>43</v>
      </c>
      <c r="AB239" s="3" t="s">
        <v>43</v>
      </c>
      <c r="AC239" s="3" t="s">
        <v>43</v>
      </c>
      <c r="AD239" s="3" t="s">
        <v>43</v>
      </c>
      <c r="AE239" s="3" t="s">
        <v>43</v>
      </c>
      <c r="AF239" s="3" t="s">
        <v>43</v>
      </c>
      <c r="AG239" s="3">
        <v>4</v>
      </c>
      <c r="AH239" s="3" t="s">
        <v>43</v>
      </c>
      <c r="AI239" s="3" t="s">
        <v>43</v>
      </c>
      <c r="AJ239" s="3" t="s">
        <v>43</v>
      </c>
      <c r="AK239" s="3" t="s">
        <v>43</v>
      </c>
      <c r="AL239" s="3" t="s">
        <v>43</v>
      </c>
      <c r="AM239" s="3" t="s">
        <v>43</v>
      </c>
    </row>
    <row r="240" spans="1:39" x14ac:dyDescent="0.25">
      <c r="A240">
        <v>239</v>
      </c>
      <c r="B240" s="1">
        <v>45193.30395833333</v>
      </c>
      <c r="C240" s="1">
        <v>45193.307962962965</v>
      </c>
      <c r="D240" s="3" t="s">
        <v>419</v>
      </c>
      <c r="E240" s="3" t="s">
        <v>420</v>
      </c>
      <c r="F240" s="3"/>
      <c r="G240" s="3">
        <v>3</v>
      </c>
      <c r="H240" s="3">
        <v>3</v>
      </c>
      <c r="I240" s="3" t="s">
        <v>42</v>
      </c>
      <c r="J240" s="3" t="s">
        <v>42</v>
      </c>
      <c r="K240" s="3" t="s">
        <v>42</v>
      </c>
      <c r="L240" s="3" t="s">
        <v>41</v>
      </c>
      <c r="M240" s="3" t="s">
        <v>42</v>
      </c>
      <c r="N240" s="3" t="s">
        <v>42</v>
      </c>
      <c r="O240" s="3" t="s">
        <v>47</v>
      </c>
      <c r="P240" s="3">
        <v>3</v>
      </c>
      <c r="Q240" s="3" t="s">
        <v>42</v>
      </c>
      <c r="R240" s="3" t="s">
        <v>42</v>
      </c>
      <c r="S240" s="3" t="s">
        <v>42</v>
      </c>
      <c r="T240" s="3" t="s">
        <v>42</v>
      </c>
      <c r="U240" s="3" t="s">
        <v>42</v>
      </c>
      <c r="V240" s="3" t="s">
        <v>42</v>
      </c>
      <c r="W240" s="3" t="s">
        <v>42</v>
      </c>
      <c r="X240" s="3">
        <v>3</v>
      </c>
      <c r="Y240" s="3" t="s">
        <v>42</v>
      </c>
      <c r="Z240" s="3" t="s">
        <v>42</v>
      </c>
      <c r="AA240" s="3" t="s">
        <v>42</v>
      </c>
      <c r="AB240" s="3" t="s">
        <v>43</v>
      </c>
      <c r="AC240" s="3" t="s">
        <v>41</v>
      </c>
      <c r="AD240" s="3" t="s">
        <v>41</v>
      </c>
      <c r="AE240" s="3" t="s">
        <v>41</v>
      </c>
      <c r="AF240" s="3" t="s">
        <v>42</v>
      </c>
      <c r="AG240" s="3">
        <v>3</v>
      </c>
      <c r="AH240" s="3" t="s">
        <v>42</v>
      </c>
      <c r="AI240" s="3" t="s">
        <v>42</v>
      </c>
      <c r="AJ240" s="3" t="s">
        <v>42</v>
      </c>
      <c r="AK240" s="3" t="s">
        <v>42</v>
      </c>
      <c r="AL240" s="3" t="s">
        <v>42</v>
      </c>
      <c r="AM240" s="3" t="s">
        <v>42</v>
      </c>
    </row>
    <row r="241" spans="1:39" x14ac:dyDescent="0.25">
      <c r="A241">
        <v>240</v>
      </c>
      <c r="B241" s="1">
        <v>45193.309814814813</v>
      </c>
      <c r="C241" s="1">
        <v>45193.311377314814</v>
      </c>
      <c r="D241" s="3" t="s">
        <v>421</v>
      </c>
      <c r="E241" s="3" t="s">
        <v>422</v>
      </c>
      <c r="F241" s="3"/>
      <c r="G241" s="3">
        <v>3</v>
      </c>
      <c r="H241" s="3">
        <v>3</v>
      </c>
      <c r="I241" s="3" t="s">
        <v>42</v>
      </c>
      <c r="J241" s="3" t="s">
        <v>42</v>
      </c>
      <c r="K241" s="3" t="s">
        <v>42</v>
      </c>
      <c r="L241" s="3" t="s">
        <v>43</v>
      </c>
      <c r="M241" s="3" t="s">
        <v>43</v>
      </c>
      <c r="N241" s="3" t="s">
        <v>43</v>
      </c>
      <c r="O241" s="3" t="s">
        <v>47</v>
      </c>
      <c r="P241" s="3">
        <v>4</v>
      </c>
      <c r="Q241" s="3" t="s">
        <v>43</v>
      </c>
      <c r="R241" s="3" t="s">
        <v>43</v>
      </c>
      <c r="S241" s="3" t="s">
        <v>43</v>
      </c>
      <c r="T241" s="3" t="s">
        <v>43</v>
      </c>
      <c r="U241" s="3" t="s">
        <v>43</v>
      </c>
      <c r="V241" s="3" t="s">
        <v>43</v>
      </c>
      <c r="W241" s="3" t="s">
        <v>43</v>
      </c>
      <c r="X241" s="3">
        <v>4</v>
      </c>
      <c r="Y241" s="3" t="s">
        <v>43</v>
      </c>
      <c r="Z241" s="3" t="s">
        <v>43</v>
      </c>
      <c r="AA241" s="3" t="s">
        <v>43</v>
      </c>
      <c r="AB241" s="3" t="s">
        <v>43</v>
      </c>
      <c r="AC241" s="3" t="s">
        <v>43</v>
      </c>
      <c r="AD241" s="3" t="s">
        <v>43</v>
      </c>
      <c r="AE241" s="3" t="s">
        <v>43</v>
      </c>
      <c r="AF241" s="3" t="s">
        <v>43</v>
      </c>
      <c r="AG241" s="3">
        <v>4</v>
      </c>
      <c r="AH241" s="3" t="s">
        <v>43</v>
      </c>
      <c r="AI241" s="3" t="s">
        <v>43</v>
      </c>
      <c r="AJ241" s="3" t="s">
        <v>43</v>
      </c>
      <c r="AK241" s="3" t="s">
        <v>43</v>
      </c>
      <c r="AL241" s="3" t="s">
        <v>43</v>
      </c>
      <c r="AM241" s="3" t="s">
        <v>43</v>
      </c>
    </row>
    <row r="242" spans="1:39" x14ac:dyDescent="0.25">
      <c r="A242">
        <v>241</v>
      </c>
      <c r="B242" s="1">
        <v>45193.308993055558</v>
      </c>
      <c r="C242" s="1">
        <v>45193.312071759261</v>
      </c>
      <c r="D242" s="3" t="s">
        <v>423</v>
      </c>
      <c r="E242" s="3" t="s">
        <v>424</v>
      </c>
      <c r="F242" s="3"/>
      <c r="G242" s="3">
        <v>2</v>
      </c>
      <c r="H242" s="3">
        <v>2</v>
      </c>
      <c r="I242" s="3" t="s">
        <v>40</v>
      </c>
      <c r="J242" s="3" t="s">
        <v>42</v>
      </c>
      <c r="K242" s="3" t="s">
        <v>40</v>
      </c>
      <c r="L242" s="3" t="s">
        <v>40</v>
      </c>
      <c r="M242" s="3" t="s">
        <v>41</v>
      </c>
      <c r="N242" s="3" t="s">
        <v>40</v>
      </c>
      <c r="O242" s="3" t="s">
        <v>47</v>
      </c>
      <c r="P242" s="3">
        <v>2</v>
      </c>
      <c r="Q242" s="3" t="s">
        <v>42</v>
      </c>
      <c r="R242" s="3" t="s">
        <v>40</v>
      </c>
      <c r="S242" s="3" t="s">
        <v>41</v>
      </c>
      <c r="T242" s="3" t="s">
        <v>42</v>
      </c>
      <c r="U242" s="3" t="s">
        <v>40</v>
      </c>
      <c r="V242" s="3" t="s">
        <v>41</v>
      </c>
      <c r="W242" s="3" t="s">
        <v>40</v>
      </c>
      <c r="X242" s="3">
        <v>2</v>
      </c>
      <c r="Y242" s="3" t="s">
        <v>42</v>
      </c>
      <c r="Z242" s="3" t="s">
        <v>41</v>
      </c>
      <c r="AA242" s="3" t="s">
        <v>41</v>
      </c>
      <c r="AB242" s="3" t="s">
        <v>42</v>
      </c>
      <c r="AC242" s="3" t="s">
        <v>41</v>
      </c>
      <c r="AD242" s="3" t="s">
        <v>41</v>
      </c>
      <c r="AE242" s="3" t="s">
        <v>42</v>
      </c>
      <c r="AF242" s="3" t="s">
        <v>41</v>
      </c>
      <c r="AG242" s="3">
        <v>1</v>
      </c>
      <c r="AH242" s="3" t="s">
        <v>42</v>
      </c>
      <c r="AI242" s="3" t="s">
        <v>40</v>
      </c>
      <c r="AJ242" s="3" t="s">
        <v>42</v>
      </c>
      <c r="AK242" s="3" t="s">
        <v>41</v>
      </c>
      <c r="AL242" s="3" t="s">
        <v>40</v>
      </c>
      <c r="AM242" s="3" t="s">
        <v>40</v>
      </c>
    </row>
    <row r="243" spans="1:39" x14ac:dyDescent="0.25">
      <c r="A243">
        <v>242</v>
      </c>
      <c r="B243" s="1">
        <v>45193.311793981484</v>
      </c>
      <c r="C243" s="1">
        <v>45193.316446759258</v>
      </c>
      <c r="D243" s="3" t="s">
        <v>425</v>
      </c>
      <c r="E243" s="3" t="s">
        <v>426</v>
      </c>
      <c r="F243" s="3"/>
      <c r="G243" s="3">
        <v>4</v>
      </c>
      <c r="H243" s="3">
        <v>4</v>
      </c>
      <c r="I243" s="3" t="s">
        <v>43</v>
      </c>
      <c r="J243" s="3" t="s">
        <v>43</v>
      </c>
      <c r="K243" s="3" t="s">
        <v>43</v>
      </c>
      <c r="L243" s="3" t="s">
        <v>43</v>
      </c>
      <c r="M243" s="3" t="s">
        <v>43</v>
      </c>
      <c r="N243" s="3" t="s">
        <v>43</v>
      </c>
      <c r="O243" s="3" t="s">
        <v>47</v>
      </c>
      <c r="P243" s="3">
        <v>4</v>
      </c>
      <c r="Q243" s="3" t="s">
        <v>43</v>
      </c>
      <c r="R243" s="3" t="s">
        <v>43</v>
      </c>
      <c r="S243" s="3" t="s">
        <v>43</v>
      </c>
      <c r="T243" s="3" t="s">
        <v>43</v>
      </c>
      <c r="U243" s="3" t="s">
        <v>43</v>
      </c>
      <c r="V243" s="3" t="s">
        <v>43</v>
      </c>
      <c r="W243" s="3" t="s">
        <v>43</v>
      </c>
      <c r="X243" s="3">
        <v>4</v>
      </c>
      <c r="Y243" s="3" t="s">
        <v>43</v>
      </c>
      <c r="Z243" s="3" t="s">
        <v>43</v>
      </c>
      <c r="AA243" s="3" t="s">
        <v>43</v>
      </c>
      <c r="AB243" s="3" t="s">
        <v>43</v>
      </c>
      <c r="AC243" s="3" t="s">
        <v>43</v>
      </c>
      <c r="AD243" s="3" t="s">
        <v>43</v>
      </c>
      <c r="AE243" s="3" t="s">
        <v>43</v>
      </c>
      <c r="AF243" s="3" t="s">
        <v>43</v>
      </c>
      <c r="AG243" s="3">
        <v>4</v>
      </c>
      <c r="AH243" s="3" t="s">
        <v>43</v>
      </c>
      <c r="AI243" s="3" t="s">
        <v>43</v>
      </c>
      <c r="AJ243" s="3" t="s">
        <v>43</v>
      </c>
      <c r="AK243" s="3" t="s">
        <v>43</v>
      </c>
      <c r="AL243" s="3" t="s">
        <v>43</v>
      </c>
      <c r="AM243" s="3" t="s">
        <v>43</v>
      </c>
    </row>
    <row r="244" spans="1:39" x14ac:dyDescent="0.25">
      <c r="A244">
        <v>243</v>
      </c>
      <c r="B244" s="1">
        <v>45193.309108796297</v>
      </c>
      <c r="C244" s="1">
        <v>45193.319618055553</v>
      </c>
      <c r="D244" s="3" t="s">
        <v>427</v>
      </c>
      <c r="E244" s="3" t="s">
        <v>428</v>
      </c>
      <c r="F244" s="3"/>
      <c r="G244" s="3">
        <v>3</v>
      </c>
      <c r="H244" s="3">
        <v>3</v>
      </c>
      <c r="I244" s="3" t="s">
        <v>42</v>
      </c>
      <c r="J244" s="3" t="s">
        <v>42</v>
      </c>
      <c r="K244" s="3" t="s">
        <v>42</v>
      </c>
      <c r="L244" s="3" t="s">
        <v>42</v>
      </c>
      <c r="M244" s="3" t="s">
        <v>42</v>
      </c>
      <c r="N244" s="3" t="s">
        <v>42</v>
      </c>
      <c r="O244" s="3" t="s">
        <v>47</v>
      </c>
      <c r="P244" s="3">
        <v>3</v>
      </c>
      <c r="Q244" s="3" t="s">
        <v>42</v>
      </c>
      <c r="R244" s="3" t="s">
        <v>42</v>
      </c>
      <c r="S244" s="3" t="s">
        <v>42</v>
      </c>
      <c r="T244" s="3" t="s">
        <v>42</v>
      </c>
      <c r="U244" s="3" t="s">
        <v>41</v>
      </c>
      <c r="V244" s="3" t="s">
        <v>42</v>
      </c>
      <c r="W244" s="3" t="s">
        <v>41</v>
      </c>
      <c r="X244" s="3">
        <v>3</v>
      </c>
      <c r="Y244" s="3" t="s">
        <v>42</v>
      </c>
      <c r="Z244" s="3" t="s">
        <v>42</v>
      </c>
      <c r="AA244" s="3" t="s">
        <v>42</v>
      </c>
      <c r="AB244" s="3" t="s">
        <v>42</v>
      </c>
      <c r="AC244" s="3" t="s">
        <v>42</v>
      </c>
      <c r="AD244" s="3" t="s">
        <v>42</v>
      </c>
      <c r="AE244" s="3" t="s">
        <v>42</v>
      </c>
      <c r="AF244" s="3" t="s">
        <v>42</v>
      </c>
      <c r="AG244" s="3">
        <v>3</v>
      </c>
      <c r="AH244" s="3" t="s">
        <v>42</v>
      </c>
      <c r="AI244" s="3" t="s">
        <v>42</v>
      </c>
      <c r="AJ244" s="3" t="s">
        <v>42</v>
      </c>
      <c r="AK244" s="3" t="s">
        <v>42</v>
      </c>
      <c r="AL244" s="3" t="s">
        <v>42</v>
      </c>
      <c r="AM244" s="3" t="s">
        <v>42</v>
      </c>
    </row>
    <row r="245" spans="1:39" x14ac:dyDescent="0.25">
      <c r="A245">
        <v>244</v>
      </c>
      <c r="B245" s="1">
        <v>45193.324247685188</v>
      </c>
      <c r="C245" s="1">
        <v>45193.326018518521</v>
      </c>
      <c r="D245" s="3" t="s">
        <v>429</v>
      </c>
      <c r="E245" s="3" t="s">
        <v>430</v>
      </c>
      <c r="F245" s="3"/>
      <c r="G245" s="3">
        <v>3</v>
      </c>
      <c r="H245" s="3">
        <v>3</v>
      </c>
      <c r="I245" s="3" t="s">
        <v>42</v>
      </c>
      <c r="J245" s="3" t="s">
        <v>42</v>
      </c>
      <c r="K245" s="3" t="s">
        <v>42</v>
      </c>
      <c r="L245" s="3" t="s">
        <v>43</v>
      </c>
      <c r="M245" s="3" t="s">
        <v>43</v>
      </c>
      <c r="N245" s="3" t="s">
        <v>43</v>
      </c>
      <c r="O245" s="3" t="s">
        <v>47</v>
      </c>
      <c r="P245" s="3">
        <v>3</v>
      </c>
      <c r="Q245" s="3" t="s">
        <v>42</v>
      </c>
      <c r="R245" s="3" t="s">
        <v>42</v>
      </c>
      <c r="S245" s="3" t="s">
        <v>43</v>
      </c>
      <c r="T245" s="3" t="s">
        <v>43</v>
      </c>
      <c r="U245" s="3" t="s">
        <v>41</v>
      </c>
      <c r="V245" s="3" t="s">
        <v>42</v>
      </c>
      <c r="W245" s="3" t="s">
        <v>42</v>
      </c>
      <c r="X245" s="3">
        <v>3</v>
      </c>
      <c r="Y245" s="3" t="s">
        <v>42</v>
      </c>
      <c r="Z245" s="3" t="s">
        <v>42</v>
      </c>
      <c r="AA245" s="3" t="s">
        <v>42</v>
      </c>
      <c r="AB245" s="3" t="s">
        <v>42</v>
      </c>
      <c r="AC245" s="3" t="s">
        <v>42</v>
      </c>
      <c r="AD245" s="3" t="s">
        <v>42</v>
      </c>
      <c r="AE245" s="3" t="s">
        <v>42</v>
      </c>
      <c r="AF245" s="3" t="s">
        <v>42</v>
      </c>
      <c r="AG245" s="3">
        <v>3</v>
      </c>
      <c r="AH245" s="3" t="s">
        <v>42</v>
      </c>
      <c r="AI245" s="3" t="s">
        <v>42</v>
      </c>
      <c r="AJ245" s="3" t="s">
        <v>42</v>
      </c>
      <c r="AK245" s="3" t="s">
        <v>42</v>
      </c>
      <c r="AL245" s="3" t="s">
        <v>42</v>
      </c>
      <c r="AM245" s="3" t="s">
        <v>42</v>
      </c>
    </row>
    <row r="246" spans="1:39" x14ac:dyDescent="0.25">
      <c r="A246">
        <v>245</v>
      </c>
      <c r="B246" s="1">
        <v>45193.312071759261</v>
      </c>
      <c r="C246" s="1">
        <v>45193.330682870372</v>
      </c>
      <c r="D246" s="3" t="s">
        <v>431</v>
      </c>
      <c r="E246" s="3" t="s">
        <v>432</v>
      </c>
      <c r="F246" s="3"/>
      <c r="G246" s="3">
        <v>4</v>
      </c>
      <c r="H246" s="3">
        <v>4</v>
      </c>
      <c r="I246" s="3" t="s">
        <v>43</v>
      </c>
      <c r="J246" s="3" t="s">
        <v>43</v>
      </c>
      <c r="K246" s="3" t="s">
        <v>43</v>
      </c>
      <c r="L246" s="3" t="s">
        <v>43</v>
      </c>
      <c r="M246" s="3" t="s">
        <v>43</v>
      </c>
      <c r="N246" s="3" t="s">
        <v>43</v>
      </c>
      <c r="O246" s="3" t="s">
        <v>47</v>
      </c>
      <c r="P246" s="3">
        <v>4</v>
      </c>
      <c r="Q246" s="3" t="s">
        <v>43</v>
      </c>
      <c r="R246" s="3" t="s">
        <v>43</v>
      </c>
      <c r="S246" s="3" t="s">
        <v>43</v>
      </c>
      <c r="T246" s="3" t="s">
        <v>43</v>
      </c>
      <c r="U246" s="3" t="s">
        <v>43</v>
      </c>
      <c r="V246" s="3" t="s">
        <v>43</v>
      </c>
      <c r="W246" s="3" t="s">
        <v>43</v>
      </c>
      <c r="X246" s="3">
        <v>4</v>
      </c>
      <c r="Y246" s="3" t="s">
        <v>43</v>
      </c>
      <c r="Z246" s="3" t="s">
        <v>43</v>
      </c>
      <c r="AA246" s="3" t="s">
        <v>43</v>
      </c>
      <c r="AB246" s="3" t="s">
        <v>43</v>
      </c>
      <c r="AC246" s="3" t="s">
        <v>43</v>
      </c>
      <c r="AD246" s="3" t="s">
        <v>43</v>
      </c>
      <c r="AE246" s="3" t="s">
        <v>43</v>
      </c>
      <c r="AF246" s="3" t="s">
        <v>43</v>
      </c>
      <c r="AG246" s="3">
        <v>4</v>
      </c>
      <c r="AH246" s="3" t="s">
        <v>43</v>
      </c>
      <c r="AI246" s="3" t="s">
        <v>43</v>
      </c>
      <c r="AJ246" s="3" t="s">
        <v>43</v>
      </c>
      <c r="AK246" s="3" t="s">
        <v>43</v>
      </c>
      <c r="AL246" s="3" t="s">
        <v>43</v>
      </c>
      <c r="AM246" s="3" t="s">
        <v>43</v>
      </c>
    </row>
    <row r="247" spans="1:39" x14ac:dyDescent="0.25">
      <c r="A247">
        <v>246</v>
      </c>
      <c r="B247" s="1">
        <v>45193.330092592594</v>
      </c>
      <c r="C247" s="1">
        <v>45193.331516203703</v>
      </c>
      <c r="D247" s="3" t="s">
        <v>433</v>
      </c>
      <c r="E247" s="3" t="s">
        <v>434</v>
      </c>
      <c r="F247" s="3"/>
      <c r="G247" s="3">
        <v>3</v>
      </c>
      <c r="H247" s="3">
        <v>3</v>
      </c>
      <c r="I247" s="3" t="s">
        <v>42</v>
      </c>
      <c r="J247" s="3" t="s">
        <v>42</v>
      </c>
      <c r="K247" s="3" t="s">
        <v>42</v>
      </c>
      <c r="L247" s="3" t="s">
        <v>42</v>
      </c>
      <c r="M247" s="3" t="s">
        <v>42</v>
      </c>
      <c r="N247" s="3" t="s">
        <v>42</v>
      </c>
      <c r="O247" s="3" t="s">
        <v>47</v>
      </c>
      <c r="P247" s="3">
        <v>3</v>
      </c>
      <c r="Q247" s="3" t="s">
        <v>42</v>
      </c>
      <c r="R247" s="3" t="s">
        <v>42</v>
      </c>
      <c r="S247" s="3" t="s">
        <v>42</v>
      </c>
      <c r="T247" s="3" t="s">
        <v>42</v>
      </c>
      <c r="U247" s="3" t="s">
        <v>42</v>
      </c>
      <c r="V247" s="3" t="s">
        <v>42</v>
      </c>
      <c r="W247" s="3" t="s">
        <v>42</v>
      </c>
      <c r="X247" s="3">
        <v>3</v>
      </c>
      <c r="Y247" s="3" t="s">
        <v>42</v>
      </c>
      <c r="Z247" s="3" t="s">
        <v>42</v>
      </c>
      <c r="AA247" s="3" t="s">
        <v>42</v>
      </c>
      <c r="AB247" s="3" t="s">
        <v>42</v>
      </c>
      <c r="AC247" s="3" t="s">
        <v>42</v>
      </c>
      <c r="AD247" s="3" t="s">
        <v>42</v>
      </c>
      <c r="AE247" s="3" t="s">
        <v>42</v>
      </c>
      <c r="AF247" s="3" t="s">
        <v>42</v>
      </c>
      <c r="AG247" s="3">
        <v>3</v>
      </c>
      <c r="AH247" s="3" t="s">
        <v>42</v>
      </c>
      <c r="AI247" s="3" t="s">
        <v>42</v>
      </c>
      <c r="AJ247" s="3" t="s">
        <v>42</v>
      </c>
      <c r="AK247" s="3" t="s">
        <v>42</v>
      </c>
      <c r="AL247" s="3" t="s">
        <v>42</v>
      </c>
      <c r="AM247" s="3" t="s">
        <v>42</v>
      </c>
    </row>
    <row r="248" spans="1:39" x14ac:dyDescent="0.25">
      <c r="A248">
        <v>247</v>
      </c>
      <c r="B248" s="1">
        <v>45193.346504629626</v>
      </c>
      <c r="C248" s="1">
        <v>45193.347442129627</v>
      </c>
      <c r="D248" s="3" t="s">
        <v>435</v>
      </c>
      <c r="E248" s="3" t="s">
        <v>436</v>
      </c>
      <c r="F248" s="3"/>
      <c r="G248" s="3">
        <v>4</v>
      </c>
      <c r="H248" s="3">
        <v>4</v>
      </c>
      <c r="I248" s="3" t="s">
        <v>43</v>
      </c>
      <c r="J248" s="3" t="s">
        <v>43</v>
      </c>
      <c r="K248" s="3" t="s">
        <v>43</v>
      </c>
      <c r="L248" s="3" t="s">
        <v>43</v>
      </c>
      <c r="M248" s="3" t="s">
        <v>43</v>
      </c>
      <c r="N248" s="3" t="s">
        <v>43</v>
      </c>
      <c r="O248" s="3" t="s">
        <v>47</v>
      </c>
      <c r="P248" s="3">
        <v>4</v>
      </c>
      <c r="Q248" s="3" t="s">
        <v>43</v>
      </c>
      <c r="R248" s="3" t="s">
        <v>43</v>
      </c>
      <c r="S248" s="3" t="s">
        <v>43</v>
      </c>
      <c r="T248" s="3" t="s">
        <v>43</v>
      </c>
      <c r="U248" s="3" t="s">
        <v>43</v>
      </c>
      <c r="V248" s="3" t="s">
        <v>43</v>
      </c>
      <c r="W248" s="3" t="s">
        <v>43</v>
      </c>
      <c r="X248" s="3">
        <v>4</v>
      </c>
      <c r="Y248" s="3" t="s">
        <v>43</v>
      </c>
      <c r="Z248" s="3" t="s">
        <v>43</v>
      </c>
      <c r="AA248" s="3" t="s">
        <v>43</v>
      </c>
      <c r="AB248" s="3" t="s">
        <v>43</v>
      </c>
      <c r="AC248" s="3" t="s">
        <v>43</v>
      </c>
      <c r="AD248" s="3" t="s">
        <v>43</v>
      </c>
      <c r="AE248" s="3" t="s">
        <v>43</v>
      </c>
      <c r="AF248" s="3" t="s">
        <v>43</v>
      </c>
      <c r="AG248" s="3">
        <v>4</v>
      </c>
      <c r="AH248" s="3" t="s">
        <v>43</v>
      </c>
      <c r="AI248" s="3" t="s">
        <v>43</v>
      </c>
      <c r="AJ248" s="3" t="s">
        <v>43</v>
      </c>
      <c r="AK248" s="3" t="s">
        <v>43</v>
      </c>
      <c r="AL248" s="3" t="s">
        <v>43</v>
      </c>
      <c r="AM248" s="3" t="s">
        <v>43</v>
      </c>
    </row>
    <row r="249" spans="1:39" x14ac:dyDescent="0.25">
      <c r="A249">
        <v>248</v>
      </c>
      <c r="B249" s="1">
        <v>45193.34584490741</v>
      </c>
      <c r="C249" s="1">
        <v>45193.35119212963</v>
      </c>
      <c r="D249" s="3" t="s">
        <v>437</v>
      </c>
      <c r="E249" s="3" t="s">
        <v>438</v>
      </c>
      <c r="F249" s="3"/>
      <c r="G249" s="3">
        <v>3</v>
      </c>
      <c r="H249" s="3">
        <v>3</v>
      </c>
      <c r="I249" s="3" t="s">
        <v>41</v>
      </c>
      <c r="J249" s="3" t="s">
        <v>41</v>
      </c>
      <c r="K249" s="3" t="s">
        <v>42</v>
      </c>
      <c r="L249" s="3" t="s">
        <v>43</v>
      </c>
      <c r="M249" s="3" t="s">
        <v>42</v>
      </c>
      <c r="N249" s="3" t="s">
        <v>41</v>
      </c>
      <c r="O249" s="3" t="s">
        <v>47</v>
      </c>
      <c r="P249" s="3">
        <v>4</v>
      </c>
      <c r="Q249" s="3" t="s">
        <v>43</v>
      </c>
      <c r="R249" s="3" t="s">
        <v>43</v>
      </c>
      <c r="S249" s="3" t="s">
        <v>43</v>
      </c>
      <c r="T249" s="3" t="s">
        <v>43</v>
      </c>
      <c r="U249" s="3" t="s">
        <v>43</v>
      </c>
      <c r="V249" s="3" t="s">
        <v>43</v>
      </c>
      <c r="W249" s="3" t="s">
        <v>41</v>
      </c>
      <c r="X249" s="3">
        <v>4</v>
      </c>
      <c r="Y249" s="3" t="s">
        <v>43</v>
      </c>
      <c r="Z249" s="3" t="s">
        <v>43</v>
      </c>
      <c r="AA249" s="3" t="s">
        <v>42</v>
      </c>
      <c r="AB249" s="3" t="s">
        <v>42</v>
      </c>
      <c r="AC249" s="3" t="s">
        <v>43</v>
      </c>
      <c r="AD249" s="3" t="s">
        <v>43</v>
      </c>
      <c r="AE249" s="3" t="s">
        <v>42</v>
      </c>
      <c r="AF249" s="3" t="s">
        <v>42</v>
      </c>
      <c r="AG249" s="3">
        <v>4</v>
      </c>
      <c r="AH249" s="3" t="s">
        <v>42</v>
      </c>
      <c r="AI249" s="3" t="s">
        <v>43</v>
      </c>
      <c r="AJ249" s="3" t="s">
        <v>42</v>
      </c>
      <c r="AK249" s="3" t="s">
        <v>42</v>
      </c>
      <c r="AL249" s="3" t="s">
        <v>42</v>
      </c>
      <c r="AM249" s="3" t="s">
        <v>43</v>
      </c>
    </row>
    <row r="250" spans="1:39" x14ac:dyDescent="0.25">
      <c r="A250">
        <v>249</v>
      </c>
      <c r="B250" s="1">
        <v>45193.409953703704</v>
      </c>
      <c r="C250" s="1">
        <v>45193.412303240744</v>
      </c>
      <c r="D250" s="3" t="s">
        <v>439</v>
      </c>
      <c r="E250" s="3" t="s">
        <v>440</v>
      </c>
      <c r="F250" s="3"/>
      <c r="G250" s="3">
        <v>4</v>
      </c>
      <c r="H250" s="3">
        <v>4</v>
      </c>
      <c r="I250" s="3" t="s">
        <v>43</v>
      </c>
      <c r="J250" s="3" t="s">
        <v>43</v>
      </c>
      <c r="K250" s="3" t="s">
        <v>43</v>
      </c>
      <c r="L250" s="3" t="s">
        <v>43</v>
      </c>
      <c r="M250" s="3" t="s">
        <v>43</v>
      </c>
      <c r="N250" s="3" t="s">
        <v>43</v>
      </c>
      <c r="O250" s="3" t="s">
        <v>47</v>
      </c>
      <c r="P250" s="3">
        <v>4</v>
      </c>
      <c r="Q250" s="3" t="s">
        <v>43</v>
      </c>
      <c r="R250" s="3" t="s">
        <v>43</v>
      </c>
      <c r="S250" s="3" t="s">
        <v>43</v>
      </c>
      <c r="T250" s="3" t="s">
        <v>43</v>
      </c>
      <c r="U250" s="3" t="s">
        <v>43</v>
      </c>
      <c r="V250" s="3" t="s">
        <v>43</v>
      </c>
      <c r="W250" s="3" t="s">
        <v>43</v>
      </c>
      <c r="X250" s="3">
        <v>4</v>
      </c>
      <c r="Y250" s="3" t="s">
        <v>43</v>
      </c>
      <c r="Z250" s="3" t="s">
        <v>43</v>
      </c>
      <c r="AA250" s="3" t="s">
        <v>43</v>
      </c>
      <c r="AB250" s="3" t="s">
        <v>43</v>
      </c>
      <c r="AC250" s="3" t="s">
        <v>43</v>
      </c>
      <c r="AD250" s="3" t="s">
        <v>43</v>
      </c>
      <c r="AE250" s="3" t="s">
        <v>43</v>
      </c>
      <c r="AF250" s="3" t="s">
        <v>43</v>
      </c>
      <c r="AG250" s="3">
        <v>4</v>
      </c>
      <c r="AH250" s="3" t="s">
        <v>43</v>
      </c>
      <c r="AI250" s="3" t="s">
        <v>43</v>
      </c>
      <c r="AJ250" s="3" t="s">
        <v>43</v>
      </c>
      <c r="AK250" s="3" t="s">
        <v>43</v>
      </c>
      <c r="AL250" s="3" t="s">
        <v>43</v>
      </c>
      <c r="AM250" s="3" t="s">
        <v>43</v>
      </c>
    </row>
    <row r="251" spans="1:39" x14ac:dyDescent="0.25">
      <c r="A251">
        <v>250</v>
      </c>
      <c r="B251" s="1">
        <v>45193.565092592595</v>
      </c>
      <c r="C251" s="1">
        <v>45193.566921296297</v>
      </c>
      <c r="D251" s="3" t="s">
        <v>441</v>
      </c>
      <c r="E251" s="3" t="s">
        <v>442</v>
      </c>
      <c r="F251" s="3"/>
      <c r="G251" s="3">
        <v>2</v>
      </c>
      <c r="H251" s="3">
        <v>1</v>
      </c>
      <c r="I251" s="3" t="s">
        <v>42</v>
      </c>
      <c r="J251" s="3" t="s">
        <v>41</v>
      </c>
      <c r="K251" s="3" t="s">
        <v>42</v>
      </c>
      <c r="L251" s="3" t="s">
        <v>43</v>
      </c>
      <c r="M251" s="3" t="s">
        <v>41</v>
      </c>
      <c r="N251" s="3" t="s">
        <v>41</v>
      </c>
      <c r="O251" s="3" t="s">
        <v>45</v>
      </c>
      <c r="P251" s="3">
        <v>2</v>
      </c>
      <c r="Q251" s="3" t="s">
        <v>42</v>
      </c>
      <c r="R251" s="3" t="s">
        <v>41</v>
      </c>
      <c r="S251" s="3" t="s">
        <v>40</v>
      </c>
      <c r="T251" s="3" t="s">
        <v>42</v>
      </c>
      <c r="U251" s="3" t="s">
        <v>41</v>
      </c>
      <c r="V251" s="3" t="s">
        <v>42</v>
      </c>
      <c r="W251" s="3" t="s">
        <v>41</v>
      </c>
      <c r="X251" s="3">
        <v>2</v>
      </c>
      <c r="Y251" s="3" t="s">
        <v>41</v>
      </c>
      <c r="Z251" s="3" t="s">
        <v>40</v>
      </c>
      <c r="AA251" s="3" t="s">
        <v>40</v>
      </c>
      <c r="AB251" s="3" t="s">
        <v>41</v>
      </c>
      <c r="AC251" s="3" t="s">
        <v>43</v>
      </c>
      <c r="AD251" s="3" t="s">
        <v>43</v>
      </c>
      <c r="AE251" s="3" t="s">
        <v>42</v>
      </c>
      <c r="AF251" s="3" t="s">
        <v>42</v>
      </c>
      <c r="AG251" s="3">
        <v>2</v>
      </c>
      <c r="AH251" s="3" t="s">
        <v>42</v>
      </c>
      <c r="AI251" s="3" t="s">
        <v>42</v>
      </c>
      <c r="AJ251" s="3" t="s">
        <v>42</v>
      </c>
      <c r="AK251" s="3" t="s">
        <v>41</v>
      </c>
      <c r="AL251" s="3" t="s">
        <v>41</v>
      </c>
      <c r="AM251" s="3" t="s">
        <v>42</v>
      </c>
    </row>
    <row r="252" spans="1:39" x14ac:dyDescent="0.25">
      <c r="A252">
        <v>251</v>
      </c>
      <c r="B252" s="1">
        <v>45193.949699074074</v>
      </c>
      <c r="C252" s="1">
        <v>45193.95076388889</v>
      </c>
      <c r="D252" s="3" t="s">
        <v>443</v>
      </c>
      <c r="E252" s="3" t="s">
        <v>444</v>
      </c>
      <c r="F252" s="3"/>
      <c r="G252" s="3">
        <v>4</v>
      </c>
      <c r="H252" s="3">
        <v>4</v>
      </c>
      <c r="I252" s="3" t="s">
        <v>43</v>
      </c>
      <c r="J252" s="3" t="s">
        <v>43</v>
      </c>
      <c r="K252" s="3" t="s">
        <v>43</v>
      </c>
      <c r="L252" s="3" t="s">
        <v>43</v>
      </c>
      <c r="M252" s="3" t="s">
        <v>43</v>
      </c>
      <c r="N252" s="3" t="s">
        <v>43</v>
      </c>
      <c r="O252" s="3" t="s">
        <v>47</v>
      </c>
      <c r="P252" s="3">
        <v>4</v>
      </c>
      <c r="Q252" s="3" t="s">
        <v>43</v>
      </c>
      <c r="R252" s="3" t="s">
        <v>43</v>
      </c>
      <c r="S252" s="3" t="s">
        <v>43</v>
      </c>
      <c r="T252" s="3" t="s">
        <v>43</v>
      </c>
      <c r="U252" s="3" t="s">
        <v>43</v>
      </c>
      <c r="V252" s="3" t="s">
        <v>43</v>
      </c>
      <c r="W252" s="3" t="s">
        <v>43</v>
      </c>
      <c r="X252" s="3">
        <v>4</v>
      </c>
      <c r="Y252" s="3" t="s">
        <v>43</v>
      </c>
      <c r="Z252" s="3" t="s">
        <v>43</v>
      </c>
      <c r="AA252" s="3" t="s">
        <v>43</v>
      </c>
      <c r="AB252" s="3" t="s">
        <v>43</v>
      </c>
      <c r="AC252" s="3" t="s">
        <v>43</v>
      </c>
      <c r="AD252" s="3" t="s">
        <v>43</v>
      </c>
      <c r="AE252" s="3" t="s">
        <v>43</v>
      </c>
      <c r="AF252" s="3" t="s">
        <v>43</v>
      </c>
      <c r="AG252" s="3">
        <v>4</v>
      </c>
      <c r="AH252" s="3" t="s">
        <v>43</v>
      </c>
      <c r="AI252" s="3" t="s">
        <v>43</v>
      </c>
      <c r="AJ252" s="3" t="s">
        <v>43</v>
      </c>
      <c r="AK252" s="3" t="s">
        <v>43</v>
      </c>
      <c r="AL252" s="3" t="s">
        <v>43</v>
      </c>
      <c r="AM252" s="3" t="s">
        <v>43</v>
      </c>
    </row>
  </sheetData>
  <conditionalFormatting sqref="E110:E252">
    <cfRule type="duplicateValues" dxfId="13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D26" sqref="D26"/>
    </sheetView>
  </sheetViews>
  <sheetFormatPr defaultRowHeight="15" x14ac:dyDescent="0.25"/>
  <sheetData>
    <row r="1" spans="1:1" x14ac:dyDescent="0.25">
      <c r="A1" t="s">
        <v>156</v>
      </c>
    </row>
    <row r="2" spans="1:1" x14ac:dyDescent="0.25">
      <c r="A2" t="s">
        <v>157</v>
      </c>
    </row>
    <row r="3" spans="1:1" x14ac:dyDescent="0.25">
      <c r="A3" t="s">
        <v>158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127E06FDBFCA44897FAD77CBCD68BAB" ma:contentTypeVersion="18" ma:contentTypeDescription="Crear nuevo documento." ma:contentTypeScope="" ma:versionID="e21214760bc6ffb084ea6aea27c79320">
  <xsd:schema xmlns:xsd="http://www.w3.org/2001/XMLSchema" xmlns:xs="http://www.w3.org/2001/XMLSchema" xmlns:p="http://schemas.microsoft.com/office/2006/metadata/properties" xmlns:ns2="3d9e9b26-d791-46d2-91ac-3fc0303a8009" xmlns:ns3="4d7a5692-489a-4820-95b9-53038f324b0c" targetNamespace="http://schemas.microsoft.com/office/2006/metadata/properties" ma:root="true" ma:fieldsID="c0bb05b2badbb575b61a2cef7c1ed682" ns2:_="" ns3:_="">
    <xsd:import namespace="3d9e9b26-d791-46d2-91ac-3fc0303a8009"/>
    <xsd:import namespace="4d7a5692-489a-4820-95b9-53038f324b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9e9b26-d791-46d2-91ac-3fc0303a8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c20ccec0-8823-4e46-b433-78d24de9a2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a5692-489a-4820-95b9-53038f324b0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be57-870f-4096-a3cd-c1f560874183}" ma:internalName="TaxCatchAll" ma:showField="CatchAllData" ma:web="4d7a5692-489a-4820-95b9-53038f324b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d7a5692-489a-4820-95b9-53038f324b0c" xsi:nil="true"/>
    <lcf76f155ced4ddcb4097134ff3c332f xmlns="3d9e9b26-d791-46d2-91ac-3fc0303a80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B99ADE5-9BB5-4399-97FD-FA5285073DCE}"/>
</file>

<file path=customXml/itemProps2.xml><?xml version="1.0" encoding="utf-8"?>
<ds:datastoreItem xmlns:ds="http://schemas.openxmlformats.org/officeDocument/2006/customXml" ds:itemID="{ECF8D9B8-9422-45A8-8800-6F653FF1DB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62B183-31E4-49F3-80AF-8EA06E88D266}">
  <ds:schemaRefs>
    <ds:schemaRef ds:uri="http://schemas.microsoft.com/office/2006/metadata/properties"/>
    <ds:schemaRef ds:uri="http://schemas.microsoft.com/office/infopath/2007/PartnerControls"/>
    <ds:schemaRef ds:uri="13af887f-ac1f-4459-b60b-d4f72558705d"/>
    <ds:schemaRef ds:uri="26ec5143-380d-4281-b78e-508da1110b4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Christhiam Farro Briceño</dc:creator>
  <cp:keywords/>
  <dc:description/>
  <cp:lastModifiedBy>Christhiam Farro Briceño</cp:lastModifiedBy>
  <cp:revision/>
  <dcterms:created xsi:type="dcterms:W3CDTF">2021-11-24T15:31:31Z</dcterms:created>
  <dcterms:modified xsi:type="dcterms:W3CDTF">2023-09-27T22:14:23Z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0x0101006127E06FDBFCA44897FAD77CBCD68BAB</vt:lpwstr>
  </property>
  <property fmtid="{D5CDD505-2E9C-101B-9397-08002B2CF9AE}" pid="11" name="MediaServiceImageTags">
    <vt:lpwstr/>
  </property>
</Properties>
</file>