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farro\Documents\2023\Encuestas\Q4\"/>
    </mc:Choice>
  </mc:AlternateContent>
  <xr:revisionPtr revIDLastSave="0" documentId="13_ncr:1_{D09E296E-3212-4F10-BBAE-792EF0F592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" sheetId="3" r:id="rId1"/>
    <sheet name="Resultado" sheetId="4" r:id="rId2"/>
    <sheet name="_56F9DC9755BA473782653E2940F9" sheetId="2" state="veryHidden" r:id="rId3"/>
  </sheets>
  <definedNames>
    <definedName name="_56F9DC9755BA473782653E2940F9FormId">"uJr7nK7Fokmrbn30RQgQBHJyJENyGj1Dpt7dUDgnvtlUNVNMMDZNRDJPQTFVQTMxM1E3V1I5RTJETCQlQCN0PWcu"</definedName>
    <definedName name="_56F9DC9755BA473782653E2940F9ResponseSheet">"Form1"</definedName>
    <definedName name="_56F9DC9755BA473782653E2940F9SourceDocId">"{c072b3f3-b962-4caf-a1c9-5225ca0fe1c0}"</definedName>
  </definedNames>
  <calcPr calcId="191028"/>
  <pivotCaches>
    <pivotCache cacheId="5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4" i="4" l="1"/>
  <c r="C205" i="4"/>
  <c r="C196" i="4"/>
  <c r="C187" i="4"/>
  <c r="C178" i="4"/>
  <c r="C169" i="4"/>
  <c r="C159" i="4"/>
  <c r="C151" i="4"/>
  <c r="C143" i="4"/>
  <c r="C135" i="4"/>
  <c r="C127" i="4"/>
  <c r="C119" i="4"/>
  <c r="C111" i="4"/>
  <c r="C103" i="4"/>
  <c r="C95" i="4"/>
  <c r="C87" i="4"/>
  <c r="C79" i="4"/>
  <c r="C71" i="4"/>
  <c r="C63" i="4"/>
  <c r="C55" i="4"/>
  <c r="C47" i="4"/>
  <c r="C39" i="4"/>
  <c r="C31" i="4"/>
  <c r="C23" i="4"/>
  <c r="C15" i="4"/>
  <c r="C7" i="4"/>
  <c r="F11" i="4" l="1"/>
  <c r="F12" i="4"/>
  <c r="F13" i="4"/>
  <c r="F16" i="4"/>
  <c r="F14" i="4" l="1"/>
</calcChain>
</file>

<file path=xl/sharedStrings.xml><?xml version="1.0" encoding="utf-8"?>
<sst xmlns="http://schemas.openxmlformats.org/spreadsheetml/2006/main" count="9941" uniqueCount="602">
  <si>
    <t>ID</t>
  </si>
  <si>
    <t>Start time</t>
  </si>
  <si>
    <t>Completion time</t>
  </si>
  <si>
    <t>Email</t>
  </si>
  <si>
    <t>Name</t>
  </si>
  <si>
    <t>En general, ¿cuál es su nivel de satisfacción con TODOS LOS SERVICIOS que le ofrecemos (alimentación, hotelería, lavandería, mantenimiento y oficinas)?</t>
  </si>
  <si>
    <t>En general, ¿cuál es su nivel de satisfacción con el SERVICIO DE ALIMENTACIÓN que le ofrecemos?:</t>
  </si>
  <si>
    <t>1. Sazón y Variedad de los alimentos servidos</t>
  </si>
  <si>
    <t>2. Festivales gastronómicos (pollo a la brasa, caja china, postres, panes, parrillada, temático).</t>
  </si>
  <si>
    <t>3. Disponibilidad de preparaciones u opciones de comedor</t>
  </si>
  <si>
    <t>4. Trato cordial y oportuno en el comedor</t>
  </si>
  <si>
    <t>5. Disponibilidad de vajilla y cubertería</t>
  </si>
  <si>
    <t>6. Servicios de recreación (salón de juegos, spa, coffee, PS5, cine, gimnasio, entre otros)</t>
  </si>
  <si>
    <t>Por favor indicar el comedor que utiliza para el almuerzo:</t>
  </si>
  <si>
    <t>En general, ¿cuál es su nivel de satisfacción con el SERVICIO DE ALOJAMIENTO que le ofrecemos?</t>
  </si>
  <si>
    <t>1. La limpieza y desinfección de la habitación</t>
  </si>
  <si>
    <t>2. La limpieza y desinfección en los SSHH de la habitación</t>
  </si>
  <si>
    <t>3. Entrega semanal de los suministros: Papel higiénico y jabón de tocador</t>
  </si>
  <si>
    <t>4. Cambio de ropa de cama semanal</t>
  </si>
  <si>
    <t>5. Limpieza y desinfección en los SSHH de los comedores.</t>
  </si>
  <si>
    <t>6. Limpieza y desinfección en las oficinas y/o modulares</t>
  </si>
  <si>
    <t xml:space="preserve">7. La devolución de su ropa de la lavandería se realiza dentro de las 72 horas.  </t>
  </si>
  <si>
    <t>En general, ¿cuál es su nivel de satisfacción con el SERVICIO DE MANTENIMIENTO?:</t>
  </si>
  <si>
    <t>1. Mantenimiento y reparación de mobiliarios y equipos en habitaciones cuando lo solicita</t>
  </si>
  <si>
    <t>2. Mantenimiento y reparación de mobiliario en oficinas cuando lo solicita</t>
  </si>
  <si>
    <t>1. Disponibilidad de Supervisores/ Jefes de servicio</t>
  </si>
  <si>
    <t>2. Presentación del personal (uniforme, limpieza, aseo)</t>
  </si>
  <si>
    <t xml:space="preserve">3. Amabilidad del personal </t>
  </si>
  <si>
    <t>4. Disponibilidad y disposición del personal para atender o resolver necesidades del cliente</t>
  </si>
  <si>
    <t>5. El personal ofrece alternativas de solución adecuadas y rápidas</t>
  </si>
  <si>
    <t>6. Concentración y enfoque del personal en su trabajo durante la atención</t>
  </si>
  <si>
    <t>En general, ¿cuál es su nivel de satisfacción con el servicio de transporte de personal brindado por CIVA?</t>
  </si>
  <si>
    <t>1. Comportamiento o trato cordial de los conductores.</t>
  </si>
  <si>
    <t>2. Pericia en el manejo de los conductores</t>
  </si>
  <si>
    <t>3. Procedimiento para el control de equipaje.</t>
  </si>
  <si>
    <t>4. Disposición de alcohol en gel en las escaleras de ingreso/salida del bus.</t>
  </si>
  <si>
    <t>5. Orden y limpieza de los buses.</t>
  </si>
  <si>
    <t>6. Transbordos por desperfectos  mecánicos en ruta.</t>
  </si>
  <si>
    <t>MUY INSATISFECHO</t>
  </si>
  <si>
    <t>INSATISFECHO</t>
  </si>
  <si>
    <t>SATISFECHO</t>
  </si>
  <si>
    <t>MUY SATISFECHO</t>
  </si>
  <si>
    <t>Tuctu</t>
  </si>
  <si>
    <t>Tunshuruco</t>
  </si>
  <si>
    <t>oorrillo@chinalco.com.pe</t>
  </si>
  <si>
    <t>Oriana Orrillo Perez</t>
  </si>
  <si>
    <t>drosas@chinalco.com.pe</t>
  </si>
  <si>
    <t>Danny Rosas Nole</t>
  </si>
  <si>
    <t>jmunayco@chinalco.com.pe</t>
  </si>
  <si>
    <t>Jose Munayco Coronado</t>
  </si>
  <si>
    <t>mleonc@chinalco.com.pe</t>
  </si>
  <si>
    <t>Mayra Leon Chavez</t>
  </si>
  <si>
    <t>jsantamaria@chinalco.com.pe</t>
  </si>
  <si>
    <t>Javier Santa Maria Gomez</t>
  </si>
  <si>
    <t>jlarosa@chinalco.com.pe</t>
  </si>
  <si>
    <t>Javier La Rosa Hidalgo</t>
  </si>
  <si>
    <t>jvasquez@chinalco.com.pe</t>
  </si>
  <si>
    <t>Jose Vasquez Haro</t>
  </si>
  <si>
    <t>mgonzales@chinalco.com.pe</t>
  </si>
  <si>
    <t>Manuel Gonzales King Kee</t>
  </si>
  <si>
    <t>dcontreras@chinalco.com.pe</t>
  </si>
  <si>
    <t>Diego Contreras Marroquin</t>
  </si>
  <si>
    <t>jataupillco@chinalco.com.pe</t>
  </si>
  <si>
    <t>Joe Ataupillco Calderon</t>
  </si>
  <si>
    <t>cbaldassari@chinalco.com.pe</t>
  </si>
  <si>
    <t>kherrera@chinalco.com.pe</t>
  </si>
  <si>
    <t>Karla Herrera Salas</t>
  </si>
  <si>
    <t>cparisaca@chinalco.com.pe</t>
  </si>
  <si>
    <t>Cesar Parisaca Valdez</t>
  </si>
  <si>
    <t>amartinez@chinalco.com.pe</t>
  </si>
  <si>
    <t>Alfredo Martinez Velarde</t>
  </si>
  <si>
    <t>Truck Shop</t>
  </si>
  <si>
    <t>mulloa@chinalco.com.pe</t>
  </si>
  <si>
    <t>Marco Ulloa Yaulimango</t>
  </si>
  <si>
    <t>jcarrillo@chinalco.com.pe</t>
  </si>
  <si>
    <t>Joseph Carrillo Ibarra</t>
  </si>
  <si>
    <t>czenteno@chinalco.com.pe</t>
  </si>
  <si>
    <t>Carlos Zenteno Bolanos</t>
  </si>
  <si>
    <t>hhuanambal@chinalco.com.pe</t>
  </si>
  <si>
    <t>Hector Huanambal Castillo</t>
  </si>
  <si>
    <t>epajuelo@chinalco.com.pe</t>
  </si>
  <si>
    <t>Erwin Pajuelo Santiago</t>
  </si>
  <si>
    <t>vzafra@chinalco.com.pe</t>
  </si>
  <si>
    <t>Victor Zafra Escalante</t>
  </si>
  <si>
    <t>rapaza@chinalco.com.pe</t>
  </si>
  <si>
    <t>Roni Apaza Huamani</t>
  </si>
  <si>
    <t>rmaravi@chinalco.com.pe</t>
  </si>
  <si>
    <t>Ricardo Maravi Benites</t>
  </si>
  <si>
    <t>flaurente@chinalco.com.pe</t>
  </si>
  <si>
    <t>Freddy Laurente Rodriguez</t>
  </si>
  <si>
    <t>jangulo@chinalco.com.pe</t>
  </si>
  <si>
    <t>Jose Angulo Echea</t>
  </si>
  <si>
    <t>Carhuacoto</t>
  </si>
  <si>
    <t>jmosquera@chinalco.com.pe</t>
  </si>
  <si>
    <t>James Mosquera Espinoza</t>
  </si>
  <si>
    <t>mvargas@chinalco.com.pe</t>
  </si>
  <si>
    <t>Moises Vargas Ramos</t>
  </si>
  <si>
    <t>yramirez@chinalco.com.pe</t>
  </si>
  <si>
    <t>Socorro Ramirez Alva</t>
  </si>
  <si>
    <t>esolorzanoh@chinalco.com.pe</t>
  </si>
  <si>
    <t>Elz Solorzano Huaranga</t>
  </si>
  <si>
    <t>jparedes@chinalco.com.pe</t>
  </si>
  <si>
    <t>Jose Paredes Yañez</t>
  </si>
  <si>
    <t>jmendozab@chinalco.com.pe</t>
  </si>
  <si>
    <t>Judith Mendoza Bonifacio</t>
  </si>
  <si>
    <t>mguerrero@chinalco.com.pe</t>
  </si>
  <si>
    <t>Marco Guerrero Loyola</t>
  </si>
  <si>
    <t>vcrisanto@chinalco.com.pe</t>
  </si>
  <si>
    <t>Victor Crisanto Casas</t>
  </si>
  <si>
    <t>fquinde@chinalco.com.pe</t>
  </si>
  <si>
    <t>Fabian Quinde Hernandez</t>
  </si>
  <si>
    <t>amestanza@chinalco.com.pe</t>
  </si>
  <si>
    <t>Alain Mestanza Oblitas</t>
  </si>
  <si>
    <t>wchaveza@chinalco.com.pe</t>
  </si>
  <si>
    <t>Wilson Chavez Aliaga</t>
  </si>
  <si>
    <t>occoycca@chinalco.com.pe</t>
  </si>
  <si>
    <t>Oscar Ccoycca Palacios</t>
  </si>
  <si>
    <t>caracena@chinalco.com.pe</t>
  </si>
  <si>
    <t>Carlos Aracena Lupaca</t>
  </si>
  <si>
    <t>lluna@chinalco.com.pe</t>
  </si>
  <si>
    <t>Leonidas Luna Figueroa</t>
  </si>
  <si>
    <t>asalazar@chinalco.com.pe</t>
  </si>
  <si>
    <t>Isidro Salazar Manrique</t>
  </si>
  <si>
    <t>jcerpa@chinalco.com.pe</t>
  </si>
  <si>
    <t>Johnny Cerpa Gambarini</t>
  </si>
  <si>
    <t>jgutarra@chinalco.com.pe</t>
  </si>
  <si>
    <t>Juan Gutarra Huaynates</t>
  </si>
  <si>
    <t>gsanchez@chinalco.com.pe</t>
  </si>
  <si>
    <t>Gerardo Sanchez Bautista</t>
  </si>
  <si>
    <t>vrojas@chinalco.com.pe</t>
  </si>
  <si>
    <t>Vicente Rojas Mori</t>
  </si>
  <si>
    <t>alaureano@chinalco.com.pe</t>
  </si>
  <si>
    <t>Amilcar Laureano Agüero</t>
  </si>
  <si>
    <t>jgamboa@chinalco.com.pe</t>
  </si>
  <si>
    <t>Juan Gamboa Deza</t>
  </si>
  <si>
    <t>mcuadros@chinalco.com.pe</t>
  </si>
  <si>
    <t>Mizael Cuadros Hallasi</t>
  </si>
  <si>
    <t>abueno@chinalco.com.pe</t>
  </si>
  <si>
    <t>Anibal Bueno Huaranga</t>
  </si>
  <si>
    <t>fblanco@chinalco.com.pe</t>
  </si>
  <si>
    <t>Freimy Blanco Fernandez</t>
  </si>
  <si>
    <t>rlazaro@chinalco.com.pe</t>
  </si>
  <si>
    <t>Romel Lazaro Huaman</t>
  </si>
  <si>
    <t>thuaman@chinalco.com.pe</t>
  </si>
  <si>
    <t>Tonio Huaman Florian</t>
  </si>
  <si>
    <t>acamposh@chinalco.com.pe</t>
  </si>
  <si>
    <t>Abel Campos Huaman</t>
  </si>
  <si>
    <t>rcabello@chinalco.com.pe</t>
  </si>
  <si>
    <t>Raúl Oscar Cabello Marmanillo</t>
  </si>
  <si>
    <t>calarcon@chinalco.com.pe</t>
  </si>
  <si>
    <t>Carlos Alarcon Ibañez</t>
  </si>
  <si>
    <t>rflores@chinalco.com.pe</t>
  </si>
  <si>
    <t>Ronald Flores Barron</t>
  </si>
  <si>
    <t>jandres@chinalco.com.pe</t>
  </si>
  <si>
    <t>Jessica Andres Sotomayor</t>
  </si>
  <si>
    <t>lcavero@chinalco.com.pe</t>
  </si>
  <si>
    <t>Luis Cavero Cavero</t>
  </si>
  <si>
    <t>gnavarro@chinalco.com.pe</t>
  </si>
  <si>
    <t>Gloria Navarro Perez</t>
  </si>
  <si>
    <t>avaldiviah@chinalco.com.pe</t>
  </si>
  <si>
    <t>Aristides Valdivia Herrera</t>
  </si>
  <si>
    <t>rnarahashi@chinalco.com.pe</t>
  </si>
  <si>
    <t>Roberto Narahashi Yonashiro</t>
  </si>
  <si>
    <t>wyana@chinalco.com.pe</t>
  </si>
  <si>
    <t>Walter Yana Castro</t>
  </si>
  <si>
    <t>hdelacruz@chinalco.com.pe</t>
  </si>
  <si>
    <t>Hober De La Cruz Carhuallanqui</t>
  </si>
  <si>
    <t>grobles@chinalco.com.pe</t>
  </si>
  <si>
    <t>Gil Robles Torres</t>
  </si>
  <si>
    <t>atanta@chinalco.com.pe</t>
  </si>
  <si>
    <t>Andy Tanta Minaya</t>
  </si>
  <si>
    <t>whuggardcaine@chinalco.com.pe</t>
  </si>
  <si>
    <t>William Huggard Caine Cardo</t>
  </si>
  <si>
    <t>jarias@chinalco.com.pe</t>
  </si>
  <si>
    <t>Julie Arias Loza</t>
  </si>
  <si>
    <t>Usr_alm01@chinalco.com.pe</t>
  </si>
  <si>
    <t>Usr Alm01</t>
  </si>
  <si>
    <t>vmayta@chinalco.com.pe</t>
  </si>
  <si>
    <t>Vladimir Mayta Caceres</t>
  </si>
  <si>
    <t>jaltamirano@chinalco.com.pe</t>
  </si>
  <si>
    <t>Jaime Altamirano Perez</t>
  </si>
  <si>
    <t>jabarca@chinalco.com.pe</t>
  </si>
  <si>
    <t>Jack Abarca Bernardo</t>
  </si>
  <si>
    <t>ccampos@chinalco.com.pe</t>
  </si>
  <si>
    <t>Cesar Campos Carrera</t>
  </si>
  <si>
    <t>vchomba@chinalco.com.pe</t>
  </si>
  <si>
    <t>Victor Chomba Galvez</t>
  </si>
  <si>
    <t>rcanorio@chinalco.com.pe</t>
  </si>
  <si>
    <t>Ricardo Canorio Pariona</t>
  </si>
  <si>
    <t>mcondori@chinalco.com.pe</t>
  </si>
  <si>
    <t>Martin Condori Figueroa</t>
  </si>
  <si>
    <t>rberrios@chinalco.com.pe</t>
  </si>
  <si>
    <t>Ronald Berrios Rodriguez</t>
  </si>
  <si>
    <t>jhuaman@chinalco.com.pe</t>
  </si>
  <si>
    <t>Jaime Huaman Diaz</t>
  </si>
  <si>
    <t>jluque@chinalco.com.pe</t>
  </si>
  <si>
    <t>Jose Luque Medina</t>
  </si>
  <si>
    <t>jsanchez@chinalco.com.pe</t>
  </si>
  <si>
    <t>Jorge Sanchez Blas</t>
  </si>
  <si>
    <t>rbroncano@chinalco.com.pe</t>
  </si>
  <si>
    <t>Roger Broncano Reyes</t>
  </si>
  <si>
    <t>hdelpozo@chinalco.com.pe</t>
  </si>
  <si>
    <t>Hugo Del Pozo Torres</t>
  </si>
  <si>
    <t>gcalvo@chinalco.com.pe</t>
  </si>
  <si>
    <t>Guillermo Calvo Zevallos</t>
  </si>
  <si>
    <t>vbellina@chinalco.com.pe</t>
  </si>
  <si>
    <t>Victor Bellina Santti</t>
  </si>
  <si>
    <t>jprieto@chinalco.com.pe</t>
  </si>
  <si>
    <t>Juan Prieto Ascuña</t>
  </si>
  <si>
    <t>fcruz@chinalco.com.pe</t>
  </si>
  <si>
    <t>Frank Cruz More</t>
  </si>
  <si>
    <t>jgarciar@chinalco.com.pe</t>
  </si>
  <si>
    <t>Jorge Garcia Ramon</t>
  </si>
  <si>
    <t>mcotrina@chinalco.com.pe</t>
  </si>
  <si>
    <t>Miguel Cotrina Villanueva</t>
  </si>
  <si>
    <t>rsalazar@chinalco.com.pe</t>
  </si>
  <si>
    <t>Roberto Salazar Ramirez</t>
  </si>
  <si>
    <t>mprudencio@chinalco.com.pe</t>
  </si>
  <si>
    <t>Miguel Prudencio Antunez</t>
  </si>
  <si>
    <t>vdiaz@chinalco.com.pe</t>
  </si>
  <si>
    <t>Victor Diaz Quiroz</t>
  </si>
  <si>
    <t>jamado@chinalco.com.pe</t>
  </si>
  <si>
    <t>Juan Amado Cerpa</t>
  </si>
  <si>
    <t>tescobar@chinalco.com.pe</t>
  </si>
  <si>
    <t>Tania Escobar Soldevilla</t>
  </si>
  <si>
    <t>jvasqueza@chinalco.com.pe</t>
  </si>
  <si>
    <t>Jeiser Vasquez Astonitas</t>
  </si>
  <si>
    <t>jircanaupa@chinalco.com.pe</t>
  </si>
  <si>
    <t>Yber Ircanaupa Acevedo</t>
  </si>
  <si>
    <t>csanchez@chinalco.com.pe</t>
  </si>
  <si>
    <t>Christian Sanchez Contreras</t>
  </si>
  <si>
    <t>evalencia@chinalco.com.pe</t>
  </si>
  <si>
    <t>Erick Valencia Vargas</t>
  </si>
  <si>
    <t>vtomanguilla@chinalco.com.pe</t>
  </si>
  <si>
    <t>Victor Tomanguilla Collazos</t>
  </si>
  <si>
    <t>kquispe@chinalco.com.pe</t>
  </si>
  <si>
    <t>Katheryng Quispe Vargas</t>
  </si>
  <si>
    <t>ramado@chinalco.com.pe</t>
  </si>
  <si>
    <t>Raul Amado Cervantes</t>
  </si>
  <si>
    <t>jrojas@chinalco.com.pe</t>
  </si>
  <si>
    <t>Jesus Rojas</t>
  </si>
  <si>
    <t>mcasimiro@chinalco.com.pe</t>
  </si>
  <si>
    <t>Michael Casimiro Echevarria</t>
  </si>
  <si>
    <t>barce@chinalco.com.pe</t>
  </si>
  <si>
    <t>Bryan Arce Chilon</t>
  </si>
  <si>
    <t>dquevedo@chinalco.com.pe</t>
  </si>
  <si>
    <t>Diego Quevedo Victoria</t>
  </si>
  <si>
    <t>amorales@chinalco.com.pe</t>
  </si>
  <si>
    <t>Angel Morales Sarmiento</t>
  </si>
  <si>
    <t>pchavez@chinalco.com.pe</t>
  </si>
  <si>
    <t>Pavel Chavez Azurin</t>
  </si>
  <si>
    <t>iguillermo@chinalco.com.pe</t>
  </si>
  <si>
    <t>Isaias Guillermo Minaya</t>
  </si>
  <si>
    <t>jalbarracin@chinalco.com.pe</t>
  </si>
  <si>
    <t>Juan Albarracin Chavez</t>
  </si>
  <si>
    <t>vcalderon@chinalco.com.pe</t>
  </si>
  <si>
    <t>Victor Calderon Reano</t>
  </si>
  <si>
    <t>rmendoza@chinalco.com.pe</t>
  </si>
  <si>
    <t>Robert Mendoza Camilla</t>
  </si>
  <si>
    <t>mmartinezm@chinalco.com.pe</t>
  </si>
  <si>
    <t>Milagros Martinez Melendez</t>
  </si>
  <si>
    <t>cdelgado@chinalco.com.pe</t>
  </si>
  <si>
    <t>Cesar Delgado Cespedes</t>
  </si>
  <si>
    <t>btaype@chinalco.com.pe</t>
  </si>
  <si>
    <t>Boris Ruben Taype Tapia</t>
  </si>
  <si>
    <t>esalinasg@chinalco.com.pe</t>
  </si>
  <si>
    <t>Edwin Salinas Guillen</t>
  </si>
  <si>
    <t>lrodriguez@chinalco.com.pe</t>
  </si>
  <si>
    <t>Luis Rodriguez Fernandez</t>
  </si>
  <si>
    <t>jmalaga@chinalco.com.pe</t>
  </si>
  <si>
    <t>Jair Malaga Coaguila</t>
  </si>
  <si>
    <t>watuncar@chinalco.com.pe</t>
  </si>
  <si>
    <t>William Atuncar Apestegui</t>
  </si>
  <si>
    <t>jjimenez@chinalco.com.pe</t>
  </si>
  <si>
    <t>Jose Jimenez Hurtado</t>
  </si>
  <si>
    <t>mtalledo@chinalco.com.pe</t>
  </si>
  <si>
    <t>Miguel Talledo Avila</t>
  </si>
  <si>
    <t>lpuicon@chinalco.com.pe</t>
  </si>
  <si>
    <t>Luis Puicon Jimenez</t>
  </si>
  <si>
    <t>jpatino@chinalco.com.pe</t>
  </si>
  <si>
    <t>Jorge Patino Escobar</t>
  </si>
  <si>
    <t>sguadalupe@chinalco.com.pe</t>
  </si>
  <si>
    <t>Sandra Guadalupe Astuhuaman</t>
  </si>
  <si>
    <t>losorio@chinalco.com.pe</t>
  </si>
  <si>
    <t>Luis Osorio Torres</t>
  </si>
  <si>
    <t>gku@chinalco.com.pe</t>
  </si>
  <si>
    <t>Gian Ku Chung</t>
  </si>
  <si>
    <t>Claudio Alberto Baldassari Talledo</t>
  </si>
  <si>
    <t>dmorales@chinalco.com.pe</t>
  </si>
  <si>
    <t>Dante Mauricio Morales Segura</t>
  </si>
  <si>
    <t>dyang@chinalco.com.pe</t>
  </si>
  <si>
    <t>Dong Yang</t>
  </si>
  <si>
    <t>jquispe@chinalco.com.pe</t>
  </si>
  <si>
    <t>Jesica Carol Quispe Chuquija</t>
  </si>
  <si>
    <t>dgutierrez@chinalco.com.pe</t>
  </si>
  <si>
    <t>Diana Jessica Gutierrez Aguirre</t>
  </si>
  <si>
    <t>gcoyla@chinalco.com.pe</t>
  </si>
  <si>
    <t>Gonzalo Coyla Corrales</t>
  </si>
  <si>
    <t>Usr_alm04@chinalco.com.pe</t>
  </si>
  <si>
    <t>Usr Alm04</t>
  </si>
  <si>
    <t>fvargas@chinalco.com.pe</t>
  </si>
  <si>
    <t>d Vargas Navarrete</t>
  </si>
  <si>
    <t>jvalero@chinalco.com.pe</t>
  </si>
  <si>
    <t>Jussely Kathy Valero Galarza</t>
  </si>
  <si>
    <t>frosado@chinalco.com.pe</t>
  </si>
  <si>
    <t>Franz Rosado Gonzales</t>
  </si>
  <si>
    <t>amendozam@chinalco.com.pe</t>
  </si>
  <si>
    <t>Anthony Gabriel Mendoza Mendoza</t>
  </si>
  <si>
    <t>rcardenas@chinalco.com.pe</t>
  </si>
  <si>
    <t>Rai Angel Cárdenas Palacios</t>
  </si>
  <si>
    <t>cgutierrez@chinalco.com.pe</t>
  </si>
  <si>
    <t>Carlos Gutierrez Corzo</t>
  </si>
  <si>
    <t>hacuna@chinalco.com.pe</t>
  </si>
  <si>
    <t>Hebert Acuna Olarte</t>
  </si>
  <si>
    <t>cnunez@chinalco.com.pe</t>
  </si>
  <si>
    <t>Carlos Nuñez Cordero</t>
  </si>
  <si>
    <t>eandamayo@chinalco.com.pe</t>
  </si>
  <si>
    <t>Eduardo Daniel Andamayo Chávez</t>
  </si>
  <si>
    <t>oobando@chinalco.com.pe</t>
  </si>
  <si>
    <t>Oscar Obando Bardales</t>
  </si>
  <si>
    <t>usr_alm03@chinalco.com.pe</t>
  </si>
  <si>
    <t>Usr Alm03</t>
  </si>
  <si>
    <t>nzurita@chinalco.com.pe</t>
  </si>
  <si>
    <t>Nilton Zurita Surichaqui</t>
  </si>
  <si>
    <t>jsosa@chinalco.com.pe</t>
  </si>
  <si>
    <t>Jose David Sosa Naval</t>
  </si>
  <si>
    <t>efernandez@chinalco.com.pe</t>
  </si>
  <si>
    <t>Emer Fernandez Mena</t>
  </si>
  <si>
    <t>dbartolo@chinalco.com.pe</t>
  </si>
  <si>
    <t>Diego Bartolo Tirado</t>
  </si>
  <si>
    <t>dhurtado@chinalco.com.pe</t>
  </si>
  <si>
    <t>David Hurtado Vicente</t>
  </si>
  <si>
    <t>mcastror@chinalco.com.pe</t>
  </si>
  <si>
    <t>Moises Castro Reyes</t>
  </si>
  <si>
    <t>amanchego@chinalco.com.pe</t>
  </si>
  <si>
    <t>Amilcar Manchego Bejarano</t>
  </si>
  <si>
    <t>sshuan@chinalco.com.pe</t>
  </si>
  <si>
    <t>Sheyla Gabriela Shuan Huanca</t>
  </si>
  <si>
    <t>sgarcia@chinalco.com.pe</t>
  </si>
  <si>
    <t>Susana Garcia Durand</t>
  </si>
  <si>
    <t>cbarboza@chinalco.com.pe</t>
  </si>
  <si>
    <t>Cesar Barboza Wimpon</t>
  </si>
  <si>
    <t>jmaza@chinalco.com.pe</t>
  </si>
  <si>
    <t>Jorge Mitchell Maza More</t>
  </si>
  <si>
    <t>jolorteguis@chinalco.com.pe</t>
  </si>
  <si>
    <t>John Olortegui Solorzano</t>
  </si>
  <si>
    <t>tcaceres@chinalco.com.pe</t>
  </si>
  <si>
    <t>Teresa Katherina Caceres Ponce</t>
  </si>
  <si>
    <t>clostaunau@chinalco.com.pe</t>
  </si>
  <si>
    <t>Celso Lostaunau Valdez</t>
  </si>
  <si>
    <t>wvasquez@chinalco.com.pe</t>
  </si>
  <si>
    <t>Willmer Vasquez Maguina</t>
  </si>
  <si>
    <t>amendozap@chinalco.com.pe</t>
  </si>
  <si>
    <t>Alfredo Mendoza Pillco</t>
  </si>
  <si>
    <t>jsantiago@chinalco.com.pe</t>
  </si>
  <si>
    <t>Jorge Gustavo Santiago Soto</t>
  </si>
  <si>
    <t>rtorrejon@chinalco.com.pe</t>
  </si>
  <si>
    <t>Roberto Torrejon Reyes</t>
  </si>
  <si>
    <t>creyes@chinalco.com.pe</t>
  </si>
  <si>
    <t>Cecilia Reyes Lara</t>
  </si>
  <si>
    <t>jluna@chinalco.com.pe</t>
  </si>
  <si>
    <t>Jesus Luna Benavides</t>
  </si>
  <si>
    <t>mbilbao@chinalco.com.pe</t>
  </si>
  <si>
    <t>Marco Bilbao Arauco</t>
  </si>
  <si>
    <t>vtapara@chinalco.com.pe</t>
  </si>
  <si>
    <t>Victor Tapara Ccoyo</t>
  </si>
  <si>
    <t>jcruzado@chinalco.com.pe</t>
  </si>
  <si>
    <t>Jose Luis Cruzado Ruiz</t>
  </si>
  <si>
    <t>ptovar@chinalco.com.pe</t>
  </si>
  <si>
    <t>Pedro Eleazar Tovar Saniz</t>
  </si>
  <si>
    <t>mvelasque@chinalco.com.pe</t>
  </si>
  <si>
    <t>Miguel Angel Velasque Sante</t>
  </si>
  <si>
    <t>gmondragon@chinalco.com.pe</t>
  </si>
  <si>
    <t>Grover Rogelio Mondragon Rivera</t>
  </si>
  <si>
    <t>jgonzales@chinalco.com.pe</t>
  </si>
  <si>
    <t>Juan Alejandro Gonzales Estrada</t>
  </si>
  <si>
    <t>evilcapuma@chinalco.com.pe</t>
  </si>
  <si>
    <t>Enrique Vilcapuma Moreno</t>
  </si>
  <si>
    <t>cmedina@chinalco.com.pe</t>
  </si>
  <si>
    <t>Clinton Kennedy Medina Mauricio</t>
  </si>
  <si>
    <t>rjurado@chinalco.com.pe</t>
  </si>
  <si>
    <t>Renan Jurado Zorrilla</t>
  </si>
  <si>
    <t>mterrazas@chinalco.com.pe</t>
  </si>
  <si>
    <t>Manuel Terrazas Jimenez</t>
  </si>
  <si>
    <t>dmontufar@chinalco.com.pe</t>
  </si>
  <si>
    <t>Daniel Alberto Montufar Apaza</t>
  </si>
  <si>
    <t>atorres@chinalco.com.pe</t>
  </si>
  <si>
    <t>Aldo Torres Rodriguez</t>
  </si>
  <si>
    <t>fnieto@chinalco.com.pe</t>
  </si>
  <si>
    <t>Fabrizio Rafael Nieto Chuco</t>
  </si>
  <si>
    <t>rrengifo@chinalco.com.pe</t>
  </si>
  <si>
    <t>Rodolfo Ruperto Rengifo Rodriguez</t>
  </si>
  <si>
    <t>ninches@chinalco.com.pe</t>
  </si>
  <si>
    <t>Nelson Inche Soto</t>
  </si>
  <si>
    <t>wsoberon@chinalco.com.pe</t>
  </si>
  <si>
    <t>Willan Sheran Soberon Camacho</t>
  </si>
  <si>
    <t>jrodriguez@chinalco.com.pe</t>
  </si>
  <si>
    <t>Juan Jorge Rodriguez Sanchez</t>
  </si>
  <si>
    <t>jdavila@chinalco.com.pe</t>
  </si>
  <si>
    <t>Jersson Daniel Davila Ruiz</t>
  </si>
  <si>
    <t>jblancoh@chinalco.com.pe</t>
  </si>
  <si>
    <t>John Blanco Hinostroza</t>
  </si>
  <si>
    <t>emontenegro@chinalco.com.pe</t>
  </si>
  <si>
    <t>Elber Montenegro Torres</t>
  </si>
  <si>
    <t>jatoche@chinalco.com.pe</t>
  </si>
  <si>
    <t>Jossy Halston Atoche Puse</t>
  </si>
  <si>
    <t>ysolano@chinalco.com.pe</t>
  </si>
  <si>
    <t>Yohn Solano Dominguez</t>
  </si>
  <si>
    <t>jcuevas@chinalco.com.pe</t>
  </si>
  <si>
    <t>Jesus Cueva Sanchez</t>
  </si>
  <si>
    <t>jalderete@chinalco.com.pe</t>
  </si>
  <si>
    <t>Jhojan Alderete Allpoc</t>
  </si>
  <si>
    <t>npocohuanca@chinalco.com.pe</t>
  </si>
  <si>
    <t>Noel Pocohuanca Paccori</t>
  </si>
  <si>
    <t>jvasquezro@chinalco.com.pe</t>
  </si>
  <si>
    <t>Jholler Vasquez Rodriguez</t>
  </si>
  <si>
    <t>earaujos@chinalco.com.pe</t>
  </si>
  <si>
    <t>Elias Smith</t>
  </si>
  <si>
    <t>mjacinto@chinalco.com.pe</t>
  </si>
  <si>
    <t>Marco Antonio Jacinto Livia</t>
  </si>
  <si>
    <t>sclemente@chinalco.com.pe</t>
  </si>
  <si>
    <t>Stanley Edwin Clemente Cervantes</t>
  </si>
  <si>
    <t>rramon@chinalco.com.pe</t>
  </si>
  <si>
    <t>Rolando Rafael Ramon Rivera</t>
  </si>
  <si>
    <t>jcasas@chinalco.com.pe</t>
  </si>
  <si>
    <t>Julio Armando Casas Cardenas</t>
  </si>
  <si>
    <t>knieto@chinalco.com.pe</t>
  </si>
  <si>
    <t>Katty Nieto Montalvan</t>
  </si>
  <si>
    <t>jcueva@chinalco.com.pe</t>
  </si>
  <si>
    <t>Juan Cueva Morote</t>
  </si>
  <si>
    <t>uJr7nK7Fokmrbn30RQgQBHJyJENyGj1Dpt7dUDgnvtlUNVNMMDZNRDJPQTFVQTMxM1E3V1I5RTJETCQlQCN0PWcu</t>
  </si>
  <si>
    <t>Form1</t>
  </si>
  <si>
    <t>{c072b3f3-b962-4caf-a1c9-5225ca0fe1c0}</t>
  </si>
  <si>
    <t>Column1</t>
  </si>
  <si>
    <t>anonymous</t>
  </si>
  <si>
    <t>45152545</t>
  </si>
  <si>
    <t>41344870</t>
  </si>
  <si>
    <t>46304904</t>
  </si>
  <si>
    <t>47145668</t>
  </si>
  <si>
    <t>46978142</t>
  </si>
  <si>
    <t>40846493</t>
  </si>
  <si>
    <t>6811598</t>
  </si>
  <si>
    <t>41122312</t>
  </si>
  <si>
    <t>40261529</t>
  </si>
  <si>
    <t>77422913</t>
  </si>
  <si>
    <t>43358228</t>
  </si>
  <si>
    <t>44765926</t>
  </si>
  <si>
    <t>43812468</t>
  </si>
  <si>
    <t>71924876</t>
  </si>
  <si>
    <t>20057189</t>
  </si>
  <si>
    <t>21268999</t>
  </si>
  <si>
    <t>20104544</t>
  </si>
  <si>
    <t>21282801</t>
  </si>
  <si>
    <t>47106450</t>
  </si>
  <si>
    <t>46138783</t>
  </si>
  <si>
    <t>45049586</t>
  </si>
  <si>
    <t>42351464</t>
  </si>
  <si>
    <t>43393103</t>
  </si>
  <si>
    <t>42408947</t>
  </si>
  <si>
    <t>20104258</t>
  </si>
  <si>
    <t>42294018</t>
  </si>
  <si>
    <t>20903677</t>
  </si>
  <si>
    <t>19968373</t>
  </si>
  <si>
    <t>20076234</t>
  </si>
  <si>
    <t>42097289</t>
  </si>
  <si>
    <t>72155420</t>
  </si>
  <si>
    <t>26692644</t>
  </si>
  <si>
    <t>46247166</t>
  </si>
  <si>
    <t>47235657</t>
  </si>
  <si>
    <t>46315672</t>
  </si>
  <si>
    <t>75660173</t>
  </si>
  <si>
    <t>72658554</t>
  </si>
  <si>
    <t>71551158</t>
  </si>
  <si>
    <t>41695907</t>
  </si>
  <si>
    <t>41192213</t>
  </si>
  <si>
    <t>46229507</t>
  </si>
  <si>
    <t>9581808</t>
  </si>
  <si>
    <t>8925337</t>
  </si>
  <si>
    <t>40804405</t>
  </si>
  <si>
    <t>21288875</t>
  </si>
  <si>
    <t>43015353</t>
  </si>
  <si>
    <t>21561044</t>
  </si>
  <si>
    <t>21284339</t>
  </si>
  <si>
    <t>77085188</t>
  </si>
  <si>
    <t>42731848</t>
  </si>
  <si>
    <t>20723132</t>
  </si>
  <si>
    <t>45977973</t>
  </si>
  <si>
    <t>41594805</t>
  </si>
  <si>
    <t>10331384</t>
  </si>
  <si>
    <t>41936597</t>
  </si>
  <si>
    <t>72154856</t>
  </si>
  <si>
    <t>22099968</t>
  </si>
  <si>
    <t>42167714</t>
  </si>
  <si>
    <t>40119340</t>
  </si>
  <si>
    <t>71788701</t>
  </si>
  <si>
    <t>44692426</t>
  </si>
  <si>
    <t>41608297</t>
  </si>
  <si>
    <t>21297991</t>
  </si>
  <si>
    <t>43837567</t>
  </si>
  <si>
    <t>10880652</t>
  </si>
  <si>
    <t>45782463</t>
  </si>
  <si>
    <t>47433972</t>
  </si>
  <si>
    <t>44732217</t>
  </si>
  <si>
    <t>40587849</t>
  </si>
  <si>
    <t>42200597</t>
  </si>
  <si>
    <t>40783246</t>
  </si>
  <si>
    <t>16734975</t>
  </si>
  <si>
    <t>45159724</t>
  </si>
  <si>
    <t>29661036</t>
  </si>
  <si>
    <t>43614712</t>
  </si>
  <si>
    <t>40862476</t>
  </si>
  <si>
    <t>44095523</t>
  </si>
  <si>
    <t>40933024</t>
  </si>
  <si>
    <t>42242937</t>
  </si>
  <si>
    <t>44004673</t>
  </si>
  <si>
    <t>40982508</t>
  </si>
  <si>
    <t>21882479</t>
  </si>
  <si>
    <t>43073592</t>
  </si>
  <si>
    <t>45276463</t>
  </si>
  <si>
    <t>41733239</t>
  </si>
  <si>
    <t>43466961</t>
  </si>
  <si>
    <t>20680630</t>
  </si>
  <si>
    <t>41891123</t>
  </si>
  <si>
    <t>43169632</t>
  </si>
  <si>
    <t>47579215</t>
  </si>
  <si>
    <t>41707535</t>
  </si>
  <si>
    <t>30494530</t>
  </si>
  <si>
    <t>47052009</t>
  </si>
  <si>
    <t>43002382</t>
  </si>
  <si>
    <t>46185176</t>
  </si>
  <si>
    <t>73867695</t>
  </si>
  <si>
    <t>29708685</t>
  </si>
  <si>
    <t>41282609</t>
  </si>
  <si>
    <t>74920120</t>
  </si>
  <si>
    <t>43701408</t>
  </si>
  <si>
    <t>72228111</t>
  </si>
  <si>
    <t>41258426</t>
  </si>
  <si>
    <t>21272408</t>
  </si>
  <si>
    <t>40727491</t>
  </si>
  <si>
    <t>44339112</t>
  </si>
  <si>
    <t>4053372</t>
  </si>
  <si>
    <t>41067617</t>
  </si>
  <si>
    <t>46010738</t>
  </si>
  <si>
    <t>45932978</t>
  </si>
  <si>
    <t>41546595</t>
  </si>
  <si>
    <t>16124909</t>
  </si>
  <si>
    <t>43743723</t>
  </si>
  <si>
    <t>44367602</t>
  </si>
  <si>
    <t>7472440</t>
  </si>
  <si>
    <t>2871752</t>
  </si>
  <si>
    <t>40925866</t>
  </si>
  <si>
    <t>42381130</t>
  </si>
  <si>
    <t>43340733</t>
  </si>
  <si>
    <t>40310977</t>
  </si>
  <si>
    <t>46563079</t>
  </si>
  <si>
    <t>71141423</t>
  </si>
  <si>
    <t>48451898</t>
  </si>
  <si>
    <t>42541291</t>
  </si>
  <si>
    <t>40842582</t>
  </si>
  <si>
    <t>10685762</t>
  </si>
  <si>
    <t>42135584</t>
  </si>
  <si>
    <t>47066158</t>
  </si>
  <si>
    <t>72354124</t>
  </si>
  <si>
    <t>43205023</t>
  </si>
  <si>
    <t>43221729</t>
  </si>
  <si>
    <t>21530871</t>
  </si>
  <si>
    <t>29572492</t>
  </si>
  <si>
    <t>21258312</t>
  </si>
  <si>
    <t>Row Labels</t>
  </si>
  <si>
    <t>Grand Total</t>
  </si>
  <si>
    <t>Count of En general, ¿cuál es su nivel de satisfacción con TODOS LOS SERVICIOS que le ofrecemos (alimentación, hotelería, lavandería, mantenimiento y oficinas)?</t>
  </si>
  <si>
    <t>Count of 1. Sazón y Variedad de los alimentos servidos</t>
  </si>
  <si>
    <t>Count of 2. Festivales gastronómicos (pollo a la brasa, caja china, postres, panes, parrillada, temático).</t>
  </si>
  <si>
    <t>Count of 3. Disponibilidad de preparaciones u opciones de comedor</t>
  </si>
  <si>
    <t>Count of 4. Trato cordial y oportuno en el comedor</t>
  </si>
  <si>
    <t>Count of 5. Disponibilidad de vajilla y cubertería</t>
  </si>
  <si>
    <t>Count of 6. Servicios de recreación (salón de juegos, spa, coffee, PS5, cine, gimnasio, entre otros)</t>
  </si>
  <si>
    <t>Count of 1. La limpieza y desinfección de la habitación</t>
  </si>
  <si>
    <t>Count of 2. La limpieza y desinfección en los SSHH de la habitación</t>
  </si>
  <si>
    <t>Count of 3. Entrega semanal de los suministros: Papel higiénico y jabón de tocador</t>
  </si>
  <si>
    <t>Count of 4. Cambio de ropa de cama semanal</t>
  </si>
  <si>
    <t>Count of 5. Limpieza y desinfección en los SSHH de los comedores.</t>
  </si>
  <si>
    <t>Count of 6. Limpieza y desinfección en las oficinas y/o modulares</t>
  </si>
  <si>
    <t xml:space="preserve">Count of 7. La devolución de su ropa de la lavandería se realiza dentro de las 72 horas.  </t>
  </si>
  <si>
    <t>(blank)</t>
  </si>
  <si>
    <t>Count of 1. Mantenimiento y reparación de mobiliarios y equipos en habitaciones cuando lo solicita</t>
  </si>
  <si>
    <t>Count of 2. Mantenimiento y reparación de mobiliario en oficinas cuando lo solicita</t>
  </si>
  <si>
    <t>Count of En general, ¿cuál es su nivel de satisfacción con el SERVICIO DE ALIMENTACIÓN que le ofrecemos?:</t>
  </si>
  <si>
    <t>Count of En general, ¿cuál es su nivel de satisfacción con el SERVICIO DE ALOJAMIENTO que le ofrecemos?</t>
  </si>
  <si>
    <t>Count of En general, ¿cuál es su nivel de satisfacción con el SERVICIO DE MANTENIMIENTO?:</t>
  </si>
  <si>
    <t>Promedio atributos Alimentación</t>
  </si>
  <si>
    <t>Promedio atributos Alojamiento</t>
  </si>
  <si>
    <t>Promedio atributos Mantenimiento</t>
  </si>
  <si>
    <t>Promedio SSGG</t>
  </si>
  <si>
    <t>Count of 1. Comportamiento o trato cordial de los conductores.</t>
  </si>
  <si>
    <t>Count of 2. Pericia en el manejo de los conductores</t>
  </si>
  <si>
    <t>Count of 3. Procedimiento para el control de equipaje.</t>
  </si>
  <si>
    <t>Count of 4. Disposición de alcohol en gel en las escaleras de ingreso/salida del bus.</t>
  </si>
  <si>
    <t>Count of 5. Orden y limpieza de los buses.</t>
  </si>
  <si>
    <t>Count of 6. Transbordos por desperfectos  mecánicos en ruta.</t>
  </si>
  <si>
    <t>Count of En general, ¿cuál es su nivel de satisfacción con el servicio de transporte de personal brindado por CIVA?</t>
  </si>
  <si>
    <t>Promedio Transportes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</si>
</sst>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quotePrefix="1" applyNumberFormat="1" applyFill="1" applyBorder="1"/>
    <xf numFmtId="0" fontId="0" fillId="0" borderId="1" xfId="0" quotePrefix="1" applyNumberFormat="1" applyBorder="1"/>
    <xf numFmtId="0" fontId="0" fillId="2" borderId="2" xfId="0" applyNumberFormat="1" applyFill="1" applyBorder="1"/>
    <xf numFmtId="0" fontId="0" fillId="0" borderId="2" xfId="0" applyNumberFormat="1" applyBorder="1"/>
    <xf numFmtId="164" fontId="0" fillId="2" borderId="3" xfId="0" applyNumberFormat="1" applyFill="1" applyBorder="1"/>
    <xf numFmtId="0" fontId="0" fillId="2" borderId="3" xfId="0" applyNumberFormat="1" applyFill="1" applyBorder="1"/>
    <xf numFmtId="0" fontId="0" fillId="2" borderId="3" xfId="0" quotePrefix="1" applyNumberFormat="1" applyFill="1" applyBorder="1"/>
    <xf numFmtId="0" fontId="0" fillId="2" borderId="4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5" xfId="0" applyBorder="1"/>
    <xf numFmtId="10" fontId="0" fillId="0" borderId="5" xfId="0" applyNumberFormat="1" applyBorder="1"/>
    <xf numFmtId="0" fontId="2" fillId="0" borderId="5" xfId="0" applyFont="1" applyBorder="1"/>
    <xf numFmtId="10" fontId="2" fillId="0" borderId="5" xfId="0" applyNumberFormat="1" applyFont="1" applyBorder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117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hiam Farro Briceño" refreshedDate="45293.461301041665" createdVersion="8" refreshedVersion="8" minRefreshableVersion="3" recordCount="325" xr:uid="{06ABE674-6058-4A1C-B415-3AACA07DC95E}">
  <cacheSource type="worksheet">
    <worksheetSource name="Table13"/>
  </cacheSource>
  <cacheFields count="39">
    <cacheField name="ID" numFmtId="0">
      <sharedItems containsSemiMixedTypes="0" containsString="0" containsNumber="1" containsInteger="1" minValue="1" maxValue="325"/>
    </cacheField>
    <cacheField name="Start time" numFmtId="164">
      <sharedItems containsSemiMixedTypes="0" containsNonDate="0" containsDate="1" containsString="0" minDate="2023-12-23T15:09:21" maxDate="2024-01-02T10:16:27"/>
    </cacheField>
    <cacheField name="Completion time" numFmtId="164">
      <sharedItems containsSemiMixedTypes="0" containsNonDate="0" containsDate="1" containsString="0" minDate="2023-12-23T15:12:20" maxDate="2024-01-02T10:19:14"/>
    </cacheField>
    <cacheField name="Email" numFmtId="0">
      <sharedItems/>
    </cacheField>
    <cacheField name="Name" numFmtId="0">
      <sharedItems containsBlank="1"/>
    </cacheField>
    <cacheField name="Column1" numFmtId="0">
      <sharedItems containsBlank="1"/>
    </cacheField>
    <cacheField name="En general, ¿cuál es su nivel de satisfacción con TODOS LOS SERVICIOS que le ofrecemos (alimentación, hotelería, lavandería, mantenimiento y oficinas)?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En general, ¿cuál es su nivel de satisfacción con el SERVICIO DE ALIMENTACIÓN que le ofrecemos?: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1. Sazón y Variedad de los alimentos servidos" numFmtId="0">
      <sharedItems count="4">
        <s v="MUY SATISFECHO"/>
        <s v="SATISFECHO"/>
        <s v="MUY INSATISFECHO"/>
        <s v="INSATISFECHO"/>
      </sharedItems>
    </cacheField>
    <cacheField name="2. Festivales gastronómicos (pollo a la brasa, caja china, postres, panes, parrillada, temático)." numFmtId="0">
      <sharedItems count="4">
        <s v="MUY SATISFECHO"/>
        <s v="SATISFECHO"/>
        <s v="INSATISFECHO"/>
        <s v="MUY INSATISFECHO"/>
      </sharedItems>
    </cacheField>
    <cacheField name="3. Disponibilidad de preparaciones u opciones de comedor" numFmtId="0">
      <sharedItems count="4">
        <s v="MUY SATISFECHO"/>
        <s v="MUY INSATISFECHO"/>
        <s v="SATISFECHO"/>
        <s v="INSATISFECHO"/>
      </sharedItems>
    </cacheField>
    <cacheField name="4. Trato cordial y oportuno en el comedor" numFmtId="0">
      <sharedItems count="4">
        <s v="MUY SATISFECHO"/>
        <s v="SATISFECHO"/>
        <s v="MUY INSATISFECHO"/>
        <s v="INSATISFECHO"/>
      </sharedItems>
    </cacheField>
    <cacheField name="5. Disponibilidad de vajilla y cubertería" numFmtId="0">
      <sharedItems count="4">
        <s v="MUY SATISFECHO"/>
        <s v="SATISFECHO"/>
        <s v="INSATISFECHO"/>
        <s v="MUY INSATISFECHO"/>
      </sharedItems>
    </cacheField>
    <cacheField name="6. Servicios de recreación (salón de juegos, spa, coffee, PS5, cine, gimnasio, entre otros)" numFmtId="0">
      <sharedItems count="4">
        <s v="MUY SATISFECHO"/>
        <s v="SATISFECHO"/>
        <s v="INSATISFECHO"/>
        <s v="MUY INSATISFECHO"/>
      </sharedItems>
    </cacheField>
    <cacheField name="Por favor indicar el comedor que utiliza para el almuerzo:" numFmtId="0">
      <sharedItems/>
    </cacheField>
    <cacheField name="En general, ¿cuál es su nivel de satisfacción con el SERVICIO DE ALOJAMIENTO que le ofrecemos?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1. La limpieza y desinfección de la habitación" numFmtId="0">
      <sharedItems count="4">
        <s v="MUY SATISFECHO"/>
        <s v="SATISFECHO"/>
        <s v="INSATISFECHO"/>
        <s v="MUY INSATISFECHO"/>
      </sharedItems>
    </cacheField>
    <cacheField name="2. La limpieza y desinfección en los SSHH de la habitación" numFmtId="0">
      <sharedItems count="4">
        <s v="MUY SATISFECHO"/>
        <s v="SATISFECHO"/>
        <s v="INSATISFECHO"/>
        <s v="MUY INSATISFECHO"/>
      </sharedItems>
    </cacheField>
    <cacheField name="3. Entrega semanal de los suministros: Papel higiénico y jabón de tocador" numFmtId="0">
      <sharedItems count="4">
        <s v="MUY SATISFECHO"/>
        <s v="SATISFECHO"/>
        <s v="MUY INSATISFECHO"/>
        <s v="INSATISFECHO"/>
      </sharedItems>
    </cacheField>
    <cacheField name="4. Cambio de ropa de cama semanal" numFmtId="0">
      <sharedItems count="4">
        <s v="MUY SATISFECHO"/>
        <s v="SATISFECHO"/>
        <s v="MUY INSATISFECHO"/>
        <s v="INSATISFECHO"/>
      </sharedItems>
    </cacheField>
    <cacheField name="5. Limpieza y desinfección en los SSHH de los comedores." numFmtId="0">
      <sharedItems count="4">
        <s v="MUY SATISFECHO"/>
        <s v="SATISFECHO"/>
        <s v="INSATISFECHO"/>
        <s v="MUY INSATISFECHO"/>
      </sharedItems>
    </cacheField>
    <cacheField name="6. Limpieza y desinfección en las oficinas y/o modulares" numFmtId="0">
      <sharedItems count="4">
        <s v="MUY SATISFECHO"/>
        <s v="SATISFECHO"/>
        <s v="MUY INSATISFECHO"/>
        <s v="INSATISFECHO"/>
      </sharedItems>
    </cacheField>
    <cacheField name="7. La devolución de su ropa de la lavandería se realiza dentro de las 72 horas.  " numFmtId="0">
      <sharedItems count="4">
        <s v="MUY SATISFECHO"/>
        <s v="SATISFECHO"/>
        <s v="INSATISFECHO"/>
        <s v="MUY INSATISFECHO"/>
      </sharedItems>
    </cacheField>
    <cacheField name="En general, ¿cuál es su nivel de satisfacción con el SERVICIO DE MANTENIMIENTO?: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1. Mantenimiento y reparación de mobiliarios y equipos en habitaciones cuando lo solicita" numFmtId="0">
      <sharedItems containsBlank="1" count="5">
        <s v="MUY SATISFECHO"/>
        <s v="SATISFECHO"/>
        <s v="INSATISFECHO"/>
        <s v="MUY INSATISFECHO"/>
        <m/>
      </sharedItems>
    </cacheField>
    <cacheField name="2. Mantenimiento y reparación de mobiliario en oficinas cuando lo solicita" numFmtId="0">
      <sharedItems containsBlank="1" count="5">
        <s v="MUY SATISFECHO"/>
        <s v="SATISFECHO"/>
        <s v="INSATISFECHO"/>
        <s v="MUY INSATISFECHO"/>
        <m/>
      </sharedItems>
    </cacheField>
    <cacheField name="1. Disponibilidad de Supervisores/ Jefes de servicio" numFmtId="0">
      <sharedItems/>
    </cacheField>
    <cacheField name="2. Presentación del personal (uniforme, limpieza, aseo)" numFmtId="0">
      <sharedItems/>
    </cacheField>
    <cacheField name="3. Amabilidad del personal " numFmtId="0">
      <sharedItems/>
    </cacheField>
    <cacheField name="4. Disponibilidad y disposición del personal para atender o resolver necesidades del cliente" numFmtId="0">
      <sharedItems/>
    </cacheField>
    <cacheField name="5. El personal ofrece alternativas de solución adecuadas y rápidas" numFmtId="0">
      <sharedItems/>
    </cacheField>
    <cacheField name="6. Concentración y enfoque del personal en su trabajo durante la atención" numFmtId="0">
      <sharedItems/>
    </cacheField>
    <cacheField name="En general, ¿cuál es su nivel de satisfacción con el servicio de transporte de personal brindado por CIVA?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1. Comportamiento o trato cordial de los conductores." numFmtId="0">
      <sharedItems count="4">
        <s v="MUY SATISFECHO"/>
        <s v="SATISFECHO"/>
        <s v="MUY INSATISFECHO"/>
        <s v="INSATISFECHO"/>
      </sharedItems>
    </cacheField>
    <cacheField name="2. Pericia en el manejo de los conductores" numFmtId="0">
      <sharedItems count="4">
        <s v="MUY SATISFECHO"/>
        <s v="SATISFECHO"/>
        <s v="MUY INSATISFECHO"/>
        <s v="INSATISFECHO"/>
      </sharedItems>
    </cacheField>
    <cacheField name="3. Procedimiento para el control de equipaje." numFmtId="0">
      <sharedItems count="4">
        <s v="MUY SATISFECHO"/>
        <s v="SATISFECHO"/>
        <s v="MUY INSATISFECHO"/>
        <s v="INSATISFECHO"/>
      </sharedItems>
    </cacheField>
    <cacheField name="4. Disposición de alcohol en gel en las escaleras de ingreso/salida del bus." numFmtId="0">
      <sharedItems count="4">
        <s v="MUY SATISFECHO"/>
        <s v="SATISFECHO"/>
        <s v="MUY INSATISFECHO"/>
        <s v="INSATISFECHO"/>
      </sharedItems>
    </cacheField>
    <cacheField name="5. Orden y limpieza de los buses." numFmtId="0">
      <sharedItems count="4">
        <s v="MUY SATISFECHO"/>
        <s v="SATISFECHO"/>
        <s v="MUY INSATISFECHO"/>
        <s v="INSATISFECHO"/>
      </sharedItems>
    </cacheField>
    <cacheField name="6. Transbordos por desperfectos  mecánicos en ruta." numFmtId="0">
      <sharedItems count="4">
        <s v="MUY SATISFECHO"/>
        <s v="SATISFECHO"/>
        <s v="MUY INSATISFECHO"/>
        <s v="INSATISFEC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n v="1"/>
    <d v="2023-12-23T16:03:28"/>
    <d v="2023-12-23T16:11:03"/>
    <s v="oorrillo@chinalco.com.pe"/>
    <s v="Oriana Orrillo Perez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"/>
    <d v="2023-12-23T16:10:27"/>
    <d v="2023-12-23T16:12:29"/>
    <s v="mvargas@chinalco.com.pe"/>
    <s v="Moises Vargas Ramos"/>
    <m/>
    <x v="0"/>
    <x v="1"/>
    <x v="1"/>
    <x v="1"/>
    <x v="0"/>
    <x v="1"/>
    <x v="0"/>
    <x v="1"/>
    <s v="Tunshuruco"/>
    <x v="1"/>
    <x v="1"/>
    <x v="1"/>
    <x v="0"/>
    <x v="1"/>
    <x v="1"/>
    <x v="1"/>
    <x v="1"/>
    <x v="1"/>
    <x v="1"/>
    <x v="1"/>
    <s v="SATISFECHO"/>
    <s v="SATISFECHO"/>
    <s v="MUY SATISFECHO"/>
    <s v="SATISFECHO"/>
    <s v="SATISFECHO"/>
    <s v="SATISFECHO"/>
    <x v="0"/>
    <x v="1"/>
    <x v="1"/>
    <x v="1"/>
    <x v="1"/>
    <x v="0"/>
    <x v="1"/>
  </r>
  <r>
    <n v="3"/>
    <d v="2023-12-23T16:10:28"/>
    <d v="2023-12-23T16:14:07"/>
    <s v="oobando@chinalco.com.pe"/>
    <s v="Oscar Obando Bardales"/>
    <m/>
    <x v="1"/>
    <x v="2"/>
    <x v="2"/>
    <x v="2"/>
    <x v="1"/>
    <x v="1"/>
    <x v="1"/>
    <x v="1"/>
    <s v="Truck Shop"/>
    <x v="1"/>
    <x v="1"/>
    <x v="1"/>
    <x v="1"/>
    <x v="1"/>
    <x v="1"/>
    <x v="1"/>
    <x v="1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"/>
    <d v="2023-12-23T16:11:11"/>
    <d v="2023-12-23T16:14:14"/>
    <s v="lcavero@chinalco.com.pe"/>
    <s v="Luis Cavero Cavero"/>
    <m/>
    <x v="1"/>
    <x v="0"/>
    <x v="0"/>
    <x v="0"/>
    <x v="0"/>
    <x v="0"/>
    <x v="0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5"/>
    <d v="2023-12-23T16:17:58"/>
    <d v="2023-12-23T16:20:43"/>
    <s v="jmalaga@chinalco.com.pe"/>
    <s v="Jair Malaga Coaguila"/>
    <m/>
    <x v="1"/>
    <x v="1"/>
    <x v="1"/>
    <x v="1"/>
    <x v="2"/>
    <x v="1"/>
    <x v="1"/>
    <x v="1"/>
    <s v="Truck Shop"/>
    <x v="0"/>
    <x v="0"/>
    <x v="0"/>
    <x v="1"/>
    <x v="1"/>
    <x v="0"/>
    <x v="0"/>
    <x v="1"/>
    <x v="1"/>
    <x v="1"/>
    <x v="1"/>
    <s v="SATISFECHO"/>
    <s v="SATISFECHO"/>
    <s v="MUY SATISFECHO"/>
    <s v="MUY SATISFECHO"/>
    <s v="SATISFECHO"/>
    <s v="SATISFECHO"/>
    <x v="1"/>
    <x v="1"/>
    <x v="1"/>
    <x v="1"/>
    <x v="1"/>
    <x v="1"/>
    <x v="1"/>
  </r>
  <r>
    <n v="6"/>
    <d v="2023-12-23T16:17:46"/>
    <d v="2023-12-23T16:21:54"/>
    <s v="usr_alm03@chinalco.com.pe"/>
    <s v="Usr Alm03"/>
    <m/>
    <x v="1"/>
    <x v="1"/>
    <x v="1"/>
    <x v="1"/>
    <x v="3"/>
    <x v="1"/>
    <x v="1"/>
    <x v="1"/>
    <s v="Tunshuruco"/>
    <x v="1"/>
    <x v="1"/>
    <x v="1"/>
    <x v="0"/>
    <x v="1"/>
    <x v="1"/>
    <x v="0"/>
    <x v="0"/>
    <x v="1"/>
    <x v="1"/>
    <x v="1"/>
    <s v="SATISFECHO"/>
    <s v="SATISFECHO"/>
    <s v="SATISFECHO"/>
    <s v="SATISFECHO"/>
    <s v="SATISFECHO"/>
    <s v="SATISFECHO"/>
    <x v="1"/>
    <x v="1"/>
    <x v="0"/>
    <x v="1"/>
    <x v="0"/>
    <x v="0"/>
    <x v="1"/>
  </r>
  <r>
    <n v="7"/>
    <d v="2023-12-23T16:12:23"/>
    <d v="2023-12-23T16:22:31"/>
    <s v="nzurita@chinalco.com.pe"/>
    <s v="Nilton Zurita Surichaqui"/>
    <m/>
    <x v="2"/>
    <x v="3"/>
    <x v="3"/>
    <x v="1"/>
    <x v="3"/>
    <x v="1"/>
    <x v="2"/>
    <x v="2"/>
    <s v="Tunshuruco"/>
    <x v="2"/>
    <x v="2"/>
    <x v="2"/>
    <x v="1"/>
    <x v="1"/>
    <x v="2"/>
    <x v="1"/>
    <x v="2"/>
    <x v="2"/>
    <x v="2"/>
    <x v="2"/>
    <s v="SATISFECHO"/>
    <s v="SATISFECHO"/>
    <s v="SATISFECHO"/>
    <s v="SATISFECHO"/>
    <s v="SATISFECHO"/>
    <s v="SATISFECHO"/>
    <x v="1"/>
    <x v="1"/>
    <x v="1"/>
    <x v="1"/>
    <x v="1"/>
    <x v="1"/>
    <x v="1"/>
  </r>
  <r>
    <n v="8"/>
    <d v="2023-12-23T16:23:01"/>
    <d v="2023-12-23T16:25:13"/>
    <s v="Usr_alm01@chinalco.com.pe"/>
    <s v="Usr Alm01"/>
    <m/>
    <x v="3"/>
    <x v="2"/>
    <x v="2"/>
    <x v="2"/>
    <x v="3"/>
    <x v="1"/>
    <x v="3"/>
    <x v="3"/>
    <s v="Tunshuruco"/>
    <x v="2"/>
    <x v="3"/>
    <x v="3"/>
    <x v="2"/>
    <x v="2"/>
    <x v="3"/>
    <x v="2"/>
    <x v="3"/>
    <x v="3"/>
    <x v="3"/>
    <x v="3"/>
    <s v="MUY INSATISFECHO"/>
    <s v="MUY INSATISFECHO"/>
    <s v="MUY INSATISFECHO"/>
    <s v="MUY INSATISFECHO"/>
    <s v="MUY INSATISFECHO"/>
    <s v="MUY INSATISFECHO"/>
    <x v="2"/>
    <x v="2"/>
    <x v="2"/>
    <x v="2"/>
    <x v="2"/>
    <x v="2"/>
    <x v="2"/>
  </r>
  <r>
    <n v="9"/>
    <d v="2023-12-23T16:27:30"/>
    <d v="2023-12-23T16:30:04"/>
    <s v="amartinez@chinalco.com.pe"/>
    <s v="Alfredo Martinez Velarde"/>
    <m/>
    <x v="3"/>
    <x v="2"/>
    <x v="2"/>
    <x v="3"/>
    <x v="1"/>
    <x v="2"/>
    <x v="2"/>
    <x v="3"/>
    <s v="Truck Shop"/>
    <x v="2"/>
    <x v="1"/>
    <x v="1"/>
    <x v="1"/>
    <x v="0"/>
    <x v="2"/>
    <x v="3"/>
    <x v="0"/>
    <x v="2"/>
    <x v="3"/>
    <x v="2"/>
    <s v="MUY INSATISFECHO"/>
    <s v="MUY INSATISFECHO"/>
    <s v="MUY INSATISFECHO"/>
    <s v="MUY INSATISFECHO"/>
    <s v="MUY INSATISFECHO"/>
    <s v="MUY INSATISFECHO"/>
    <x v="0"/>
    <x v="0"/>
    <x v="0"/>
    <x v="0"/>
    <x v="0"/>
    <x v="0"/>
    <x v="1"/>
  </r>
  <r>
    <n v="10"/>
    <d v="2023-12-23T16:28:40"/>
    <d v="2023-12-23T16:30:55"/>
    <s v="jsosa@chinalco.com.pe"/>
    <s v="Jose David Sosa Naval"/>
    <m/>
    <x v="1"/>
    <x v="0"/>
    <x v="1"/>
    <x v="0"/>
    <x v="2"/>
    <x v="0"/>
    <x v="0"/>
    <x v="1"/>
    <s v="Tunshuruco"/>
    <x v="1"/>
    <x v="1"/>
    <x v="1"/>
    <x v="1"/>
    <x v="1"/>
    <x v="1"/>
    <x v="1"/>
    <x v="0"/>
    <x v="2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1"/>
    <d v="2023-12-23T16:29:56"/>
    <d v="2023-12-23T16:36:03"/>
    <s v="wyana@chinalco.com.pe"/>
    <s v="Walter Yana Castro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2"/>
    <d v="2023-12-23T16:36:05"/>
    <d v="2023-12-23T16:37:12"/>
    <s v="epajuelo@chinalco.com.pe"/>
    <s v="Erwin Pajuelo Santiago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3"/>
    <d v="2023-12-23T16:36:12"/>
    <d v="2023-12-23T16:37:13"/>
    <s v="rapaza@chinalco.com.pe"/>
    <s v="Roni Apaza Huamani"/>
    <m/>
    <x v="0"/>
    <x v="0"/>
    <x v="1"/>
    <x v="1"/>
    <x v="2"/>
    <x v="0"/>
    <x v="0"/>
    <x v="0"/>
    <s v="Tunshuruco"/>
    <x v="0"/>
    <x v="1"/>
    <x v="1"/>
    <x v="1"/>
    <x v="1"/>
    <x v="1"/>
    <x v="1"/>
    <x v="1"/>
    <x v="0"/>
    <x v="1"/>
    <x v="1"/>
    <s v="SATISFECHO"/>
    <s v="INSATISFECHO"/>
    <s v="SATISFECHO"/>
    <s v="SATISFECHO"/>
    <s v="SATISFECHO"/>
    <s v="SATISFECHO"/>
    <x v="0"/>
    <x v="0"/>
    <x v="0"/>
    <x v="0"/>
    <x v="0"/>
    <x v="0"/>
    <x v="0"/>
  </r>
  <r>
    <n v="14"/>
    <d v="2023-12-23T16:30:05"/>
    <d v="2023-12-23T16:37:35"/>
    <s v="jmosquera@chinalco.com.pe"/>
    <s v="James Mosquera Espinoza"/>
    <m/>
    <x v="0"/>
    <x v="0"/>
    <x v="1"/>
    <x v="1"/>
    <x v="0"/>
    <x v="1"/>
    <x v="0"/>
    <x v="0"/>
    <s v="Tunshuruco"/>
    <x v="0"/>
    <x v="0"/>
    <x v="0"/>
    <x v="0"/>
    <x v="0"/>
    <x v="0"/>
    <x v="0"/>
    <x v="1"/>
    <x v="0"/>
    <x v="0"/>
    <x v="0"/>
    <s v="MUY SATISFECHO"/>
    <s v="SATISFECHO"/>
    <s v="MUY SATISFECHO"/>
    <s v="MUY SATISFECHO"/>
    <s v="MUY SATISFECHO"/>
    <s v="MUY SATISFECHO"/>
    <x v="1"/>
    <x v="0"/>
    <x v="0"/>
    <x v="1"/>
    <x v="1"/>
    <x v="0"/>
    <x v="1"/>
  </r>
  <r>
    <n v="15"/>
    <d v="2023-12-23T16:33:14"/>
    <d v="2023-12-23T16:43:25"/>
    <s v="cbaldassari@chinalco.com.pe"/>
    <s v="Claudio Alberto Baldassari Talledo"/>
    <m/>
    <x v="0"/>
    <x v="0"/>
    <x v="0"/>
    <x v="0"/>
    <x v="2"/>
    <x v="0"/>
    <x v="0"/>
    <x v="0"/>
    <s v="Tunshuruco"/>
    <x v="0"/>
    <x v="0"/>
    <x v="0"/>
    <x v="1"/>
    <x v="0"/>
    <x v="0"/>
    <x v="0"/>
    <x v="0"/>
    <x v="4"/>
    <x v="1"/>
    <x v="1"/>
    <s v="SATISFECHO"/>
    <s v="MUY SATISFECHO"/>
    <s v="MUY SATISFECHO"/>
    <s v="SATISFECHO"/>
    <s v="MUY SATISFECHO"/>
    <s v="MUY SATISFECHO"/>
    <x v="0"/>
    <x v="0"/>
    <x v="0"/>
    <x v="0"/>
    <x v="0"/>
    <x v="0"/>
    <x v="0"/>
  </r>
  <r>
    <n v="16"/>
    <d v="2023-12-23T16:42:23"/>
    <d v="2023-12-23T16:44:56"/>
    <s v="efernandez@chinalco.com.pe"/>
    <s v="Emer Fernandez Mena"/>
    <m/>
    <x v="3"/>
    <x v="2"/>
    <x v="2"/>
    <x v="3"/>
    <x v="1"/>
    <x v="1"/>
    <x v="3"/>
    <x v="3"/>
    <s v="Truck Shop"/>
    <x v="2"/>
    <x v="2"/>
    <x v="3"/>
    <x v="3"/>
    <x v="3"/>
    <x v="3"/>
    <x v="3"/>
    <x v="3"/>
    <x v="2"/>
    <x v="2"/>
    <x v="2"/>
    <s v="MUY INSATISFECHO"/>
    <s v="INSATISFECHO"/>
    <s v="SATISFECHO"/>
    <s v="MUY INSATISFECHO"/>
    <s v="MUY INSATISFECHO"/>
    <s v="MUY INSATISFECHO"/>
    <x v="3"/>
    <x v="1"/>
    <x v="3"/>
    <x v="3"/>
    <x v="3"/>
    <x v="3"/>
    <x v="3"/>
  </r>
  <r>
    <n v="17"/>
    <d v="2023-12-23T16:46:33"/>
    <d v="2023-12-23T16:49:00"/>
    <s v="mcotrina@chinalco.com.pe"/>
    <s v="Miguel Cotrina Villanueva"/>
    <m/>
    <x v="2"/>
    <x v="1"/>
    <x v="3"/>
    <x v="2"/>
    <x v="3"/>
    <x v="0"/>
    <x v="0"/>
    <x v="0"/>
    <s v="Tunshuruco"/>
    <x v="1"/>
    <x v="1"/>
    <x v="1"/>
    <x v="2"/>
    <x v="2"/>
    <x v="1"/>
    <x v="1"/>
    <x v="3"/>
    <x v="2"/>
    <x v="1"/>
    <x v="1"/>
    <s v="SATISFECHO"/>
    <s v="SATISFECHO"/>
    <s v="MUY SATISFECHO"/>
    <s v="MUY SATISFECHO"/>
    <s v="MUY SATISFECHO"/>
    <s v="MUY SATISFECHO"/>
    <x v="1"/>
    <x v="1"/>
    <x v="2"/>
    <x v="2"/>
    <x v="3"/>
    <x v="1"/>
    <x v="1"/>
  </r>
  <r>
    <n v="18"/>
    <d v="2023-12-23T16:51:36"/>
    <d v="2023-12-23T16:55:25"/>
    <s v="lluna@chinalco.com.pe"/>
    <s v="Leonidas Luna Figueroa"/>
    <m/>
    <x v="0"/>
    <x v="0"/>
    <x v="0"/>
    <x v="0"/>
    <x v="2"/>
    <x v="0"/>
    <x v="0"/>
    <x v="1"/>
    <s v="Tunshuruco"/>
    <x v="0"/>
    <x v="0"/>
    <x v="0"/>
    <x v="0"/>
    <x v="0"/>
    <x v="1"/>
    <x v="1"/>
    <x v="1"/>
    <x v="0"/>
    <x v="1"/>
    <x v="1"/>
    <s v="MUY SATISFECHO"/>
    <s v="MUY SATISFECHO"/>
    <s v="MUY SATISFECHO"/>
    <s v="MUY SATISFECHO"/>
    <s v="SATISFECHO"/>
    <s v="SATISFECHO"/>
    <x v="0"/>
    <x v="0"/>
    <x v="0"/>
    <x v="0"/>
    <x v="1"/>
    <x v="1"/>
    <x v="1"/>
  </r>
  <r>
    <n v="19"/>
    <d v="2023-12-23T16:54:37"/>
    <d v="2023-12-23T16:56:21"/>
    <s v="evalencia@chinalco.com.pe"/>
    <s v="Erick Valencia Vargas"/>
    <m/>
    <x v="1"/>
    <x v="1"/>
    <x v="3"/>
    <x v="1"/>
    <x v="3"/>
    <x v="1"/>
    <x v="1"/>
    <x v="1"/>
    <s v="Carhuacoto"/>
    <x v="1"/>
    <x v="1"/>
    <x v="1"/>
    <x v="1"/>
    <x v="1"/>
    <x v="1"/>
    <x v="0"/>
    <x v="0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0"/>
    <d v="2023-12-23T17:13:35"/>
    <d v="2023-12-23T17:15:46"/>
    <s v="jprieto@chinalco.com.pe"/>
    <s v="Juan Prieto Ascuña"/>
    <m/>
    <x v="0"/>
    <x v="3"/>
    <x v="3"/>
    <x v="2"/>
    <x v="3"/>
    <x v="0"/>
    <x v="1"/>
    <x v="1"/>
    <s v="Tuctu"/>
    <x v="2"/>
    <x v="0"/>
    <x v="0"/>
    <x v="0"/>
    <x v="0"/>
    <x v="1"/>
    <x v="1"/>
    <x v="0"/>
    <x v="1"/>
    <x v="2"/>
    <x v="2"/>
    <s v="INSATISFECHO"/>
    <s v="SATISFECHO"/>
    <s v="SATISFECHO"/>
    <s v="SATISFECHO"/>
    <s v="SATISFECHO"/>
    <s v="SATISFECHO"/>
    <x v="0"/>
    <x v="0"/>
    <x v="0"/>
    <x v="3"/>
    <x v="1"/>
    <x v="1"/>
    <x v="1"/>
  </r>
  <r>
    <n v="21"/>
    <d v="2023-12-23T17:23:39"/>
    <d v="2023-12-23T17:24:58"/>
    <s v="jataupillco@chinalco.com.pe"/>
    <s v="Joe Ataupillco Calderon"/>
    <m/>
    <x v="3"/>
    <x v="2"/>
    <x v="2"/>
    <x v="3"/>
    <x v="1"/>
    <x v="2"/>
    <x v="3"/>
    <x v="3"/>
    <s v="Tunshuruco"/>
    <x v="3"/>
    <x v="3"/>
    <x v="2"/>
    <x v="2"/>
    <x v="3"/>
    <x v="3"/>
    <x v="2"/>
    <x v="3"/>
    <x v="3"/>
    <x v="3"/>
    <x v="3"/>
    <s v="MUY INSATISFECHO"/>
    <s v="MUY INSATISFECHO"/>
    <s v="MUY INSATISFECHO"/>
    <s v="MUY INSATISFECHO"/>
    <s v="MUY INSATISFECHO"/>
    <s v="MUY INSATISFECHO"/>
    <x v="3"/>
    <x v="2"/>
    <x v="3"/>
    <x v="2"/>
    <x v="3"/>
    <x v="2"/>
    <x v="3"/>
  </r>
  <r>
    <n v="22"/>
    <d v="2023-12-23T17:24:38"/>
    <d v="2023-12-23T17:25:49"/>
    <s v="dbartolo@chinalco.com.pe"/>
    <s v="Diego Bartolo Tirado"/>
    <m/>
    <x v="0"/>
    <x v="0"/>
    <x v="2"/>
    <x v="3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3"/>
    <d v="2023-12-23T17:25:04"/>
    <d v="2023-12-23T17:29:27"/>
    <s v="jhuaman@chinalco.com.pe"/>
    <s v="Jaime Huaman Diaz"/>
    <m/>
    <x v="1"/>
    <x v="3"/>
    <x v="1"/>
    <x v="2"/>
    <x v="2"/>
    <x v="1"/>
    <x v="1"/>
    <x v="1"/>
    <s v="Truck Shop"/>
    <x v="1"/>
    <x v="1"/>
    <x v="1"/>
    <x v="1"/>
    <x v="1"/>
    <x v="2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4"/>
    <d v="2023-12-23T17:29:20"/>
    <d v="2023-12-23T17:30:58"/>
    <s v="fblanco@chinalco.com.pe"/>
    <s v="Freimy Blanco Fernandez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5"/>
    <d v="2023-12-23T17:31:21"/>
    <d v="2023-12-23T17:34:23"/>
    <s v="gnavarro@chinalco.com.pe"/>
    <s v="Gloria Navarro Perez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6"/>
    <d v="2023-12-23T16:11:58"/>
    <d v="2023-12-23T17:40:00"/>
    <s v="dmorales@chinalco.com.pe"/>
    <s v="Dante Mauricio Morales Segur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7"/>
    <d v="2023-12-23T18:35:39"/>
    <d v="2023-12-23T18:38:36"/>
    <s v="rberrios@chinalco.com.pe"/>
    <s v="Ronald Berrios Rodriguez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3"/>
    <x v="1"/>
    <x v="1"/>
  </r>
  <r>
    <n v="28"/>
    <d v="2023-12-23T19:11:10"/>
    <d v="2023-12-23T19:13:30"/>
    <s v="wchaveza@chinalco.com.pe"/>
    <s v="Wilson Chavez Aliaga"/>
    <m/>
    <x v="1"/>
    <x v="1"/>
    <x v="1"/>
    <x v="1"/>
    <x v="2"/>
    <x v="0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MUY SATISFECHO"/>
    <s v="SATISFECHO"/>
    <s v="SATISFECHO"/>
    <s v="SATISFECHO"/>
    <x v="1"/>
    <x v="1"/>
    <x v="1"/>
    <x v="1"/>
    <x v="1"/>
    <x v="1"/>
    <x v="1"/>
  </r>
  <r>
    <n v="29"/>
    <d v="2023-12-23T19:22:26"/>
    <d v="2023-12-23T19:36:56"/>
    <s v="dhurtado@chinalco.com.pe"/>
    <s v="David Hurtado Vicente"/>
    <m/>
    <x v="1"/>
    <x v="1"/>
    <x v="1"/>
    <x v="1"/>
    <x v="2"/>
    <x v="1"/>
    <x v="1"/>
    <x v="1"/>
    <s v="Tunshuruco"/>
    <x v="1"/>
    <x v="1"/>
    <x v="1"/>
    <x v="1"/>
    <x v="1"/>
    <x v="1"/>
    <x v="1"/>
    <x v="2"/>
    <x v="2"/>
    <x v="2"/>
    <x v="2"/>
    <s v="INSATISFECHO"/>
    <s v="SATISFECHO"/>
    <s v="SATISFECHO"/>
    <s v="INSATISFECHO"/>
    <s v="INSATISFECHO"/>
    <s v="INSATISFECHO"/>
    <x v="1"/>
    <x v="0"/>
    <x v="0"/>
    <x v="0"/>
    <x v="0"/>
    <x v="0"/>
    <x v="0"/>
  </r>
  <r>
    <n v="30"/>
    <d v="2023-12-23T20:05:12"/>
    <d v="2023-12-23T20:10:32"/>
    <s v="caracena@chinalco.com.pe"/>
    <s v="Carlos Aracena Lupaca"/>
    <m/>
    <x v="1"/>
    <x v="1"/>
    <x v="1"/>
    <x v="1"/>
    <x v="2"/>
    <x v="1"/>
    <x v="1"/>
    <x v="1"/>
    <s v="Truck Shop"/>
    <x v="1"/>
    <x v="1"/>
    <x v="2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31"/>
    <d v="2023-12-23T20:11:02"/>
    <d v="2023-12-23T20:14:21"/>
    <s v="mcastror@chinalco.com.pe"/>
    <s v="Moises Castro Reyes"/>
    <m/>
    <x v="3"/>
    <x v="3"/>
    <x v="1"/>
    <x v="2"/>
    <x v="1"/>
    <x v="2"/>
    <x v="2"/>
    <x v="2"/>
    <s v="Tuctu"/>
    <x v="2"/>
    <x v="1"/>
    <x v="1"/>
    <x v="1"/>
    <x v="1"/>
    <x v="1"/>
    <x v="1"/>
    <x v="1"/>
    <x v="1"/>
    <x v="1"/>
    <x v="1"/>
    <s v="INSATISFECHO"/>
    <s v="SATISFECHO"/>
    <s v="MUY SATISFECHO"/>
    <s v="INSATISFECHO"/>
    <s v="SATISFECHO"/>
    <s v="INSATISFECHO"/>
    <x v="1"/>
    <x v="1"/>
    <x v="1"/>
    <x v="1"/>
    <x v="1"/>
    <x v="1"/>
    <x v="1"/>
  </r>
  <r>
    <n v="32"/>
    <d v="2023-12-23T22:54:56"/>
    <d v="2023-12-23T22:58:16"/>
    <s v="tescobar@chinalco.com.pe"/>
    <s v="Tania Escobar Soldevilla"/>
    <m/>
    <x v="1"/>
    <x v="3"/>
    <x v="3"/>
    <x v="2"/>
    <x v="3"/>
    <x v="3"/>
    <x v="1"/>
    <x v="1"/>
    <s v="Carhuacoto"/>
    <x v="1"/>
    <x v="1"/>
    <x v="1"/>
    <x v="1"/>
    <x v="1"/>
    <x v="1"/>
    <x v="1"/>
    <x v="0"/>
    <x v="1"/>
    <x v="1"/>
    <x v="2"/>
    <s v="SATISFECHO"/>
    <s v="SATISFECHO"/>
    <s v="SATISFECHO"/>
    <s v="SATISFECHO"/>
    <s v="INSATISFECHO"/>
    <s v="SATISFECHO"/>
    <x v="1"/>
    <x v="1"/>
    <x v="1"/>
    <x v="1"/>
    <x v="1"/>
    <x v="1"/>
    <x v="1"/>
  </r>
  <r>
    <n v="33"/>
    <d v="2023-12-24T01:00:50"/>
    <d v="2023-12-24T01:03:03"/>
    <s v="gku@chinalco.com.pe"/>
    <s v="Gian Ku Chung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34"/>
    <d v="2023-12-24T07:33:27"/>
    <d v="2023-12-24T07:34:35"/>
    <s v="jcerpa@chinalco.com.pe"/>
    <s v="Johnny Cerpa Gambarini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5"/>
    <d v="2023-12-23T16:04:50"/>
    <d v="2023-12-24T07:41:44"/>
    <s v="mleonc@chinalco.com.pe"/>
    <s v="Mayra Leon Chavez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6"/>
    <d v="2023-12-24T08:48:33"/>
    <d v="2023-12-24T08:49:56"/>
    <s v="gsanchez@chinalco.com.pe"/>
    <s v="Gerardo Sanchez Bautist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7"/>
    <d v="2023-12-24T08:54:54"/>
    <d v="2023-12-24T08:55:48"/>
    <s v="jandres@chinalco.com.pe"/>
    <s v="Jessica Andres Sotomayor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8"/>
    <d v="2023-12-24T09:46:40"/>
    <d v="2023-12-24T09:48:24"/>
    <s v="jsantamaria@chinalco.com.pe"/>
    <s v="Javier Santa Maria Gomez"/>
    <m/>
    <x v="0"/>
    <x v="0"/>
    <x v="1"/>
    <x v="0"/>
    <x v="0"/>
    <x v="0"/>
    <x v="0"/>
    <x v="0"/>
    <s v="Tunshuruco"/>
    <x v="0"/>
    <x v="0"/>
    <x v="0"/>
    <x v="0"/>
    <x v="0"/>
    <x v="2"/>
    <x v="1"/>
    <x v="0"/>
    <x v="1"/>
    <x v="1"/>
    <x v="1"/>
    <s v="MUY SATISFECHO"/>
    <s v="MUY SATISFECHO"/>
    <s v="MUY SATISFECHO"/>
    <s v="MUY SATISFECHO"/>
    <s v="SATISFECHO"/>
    <s v="MUY SATISFECHO"/>
    <x v="0"/>
    <x v="0"/>
    <x v="0"/>
    <x v="1"/>
    <x v="1"/>
    <x v="1"/>
    <x v="0"/>
  </r>
  <r>
    <n v="39"/>
    <d v="2023-12-24T10:20:05"/>
    <d v="2023-12-24T10:22:22"/>
    <s v="dgutierrez@chinalco.com.pe"/>
    <s v="Diana Jessica Gutierrez Aguirre"/>
    <m/>
    <x v="1"/>
    <x v="0"/>
    <x v="1"/>
    <x v="0"/>
    <x v="0"/>
    <x v="0"/>
    <x v="0"/>
    <x v="0"/>
    <s v="Tunshuruco"/>
    <x v="1"/>
    <x v="0"/>
    <x v="0"/>
    <x v="0"/>
    <x v="0"/>
    <x v="0"/>
    <x v="0"/>
    <x v="1"/>
    <x v="1"/>
    <x v="1"/>
    <x v="0"/>
    <s v="SATISFECHO"/>
    <s v="MUY SATISFECHO"/>
    <s v="SATISFECHO"/>
    <s v="MUY INSATISFECHO"/>
    <s v="INSATISFECHO"/>
    <s v="SATISFECHO"/>
    <x v="1"/>
    <x v="0"/>
    <x v="0"/>
    <x v="1"/>
    <x v="0"/>
    <x v="0"/>
    <x v="1"/>
  </r>
  <r>
    <n v="40"/>
    <d v="2023-12-24T13:46:27"/>
    <d v="2023-12-24T13:47:59"/>
    <s v="rlazaro@chinalco.com.pe"/>
    <s v="Romel Lazaro Huaman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1"/>
    <x v="0"/>
  </r>
  <r>
    <n v="41"/>
    <d v="2023-12-24T14:45:09"/>
    <d v="2023-12-24T14:46:20"/>
    <s v="jcarrillo@chinalco.com.pe"/>
    <s v="Joseph Carrillo Ibarra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42"/>
    <d v="2023-12-24T15:20:43"/>
    <d v="2023-12-24T15:21:53"/>
    <s v="rnarahashi@chinalco.com.pe"/>
    <s v="Roberto Narahashi Yonashiro"/>
    <m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3"/>
    <d v="2023-12-25T13:17:17"/>
    <d v="2023-12-25T13:20:54"/>
    <s v="jalbarracin@chinalco.com.pe"/>
    <s v="Juan Albarracin Chavez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4"/>
    <d v="2023-12-25T14:07:08"/>
    <d v="2023-12-25T14:12:38"/>
    <s v="abueno@chinalco.com.pe"/>
    <s v="Anibal Bueno Huarang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5"/>
    <d v="2023-12-25T18:37:38"/>
    <d v="2023-12-25T18:38:45"/>
    <s v="amanchego@chinalco.com.pe"/>
    <s v="Amilcar Manchego Bejaran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6"/>
    <d v="2023-12-26T07:43:56"/>
    <d v="2023-12-26T07:47:13"/>
    <s v="jvalero@chinalco.com.pe"/>
    <s v="Jussely Kathy Valero Galarza"/>
    <m/>
    <x v="1"/>
    <x v="1"/>
    <x v="1"/>
    <x v="1"/>
    <x v="2"/>
    <x v="1"/>
    <x v="1"/>
    <x v="1"/>
    <s v="Tunshuruco"/>
    <x v="1"/>
    <x v="1"/>
    <x v="1"/>
    <x v="1"/>
    <x v="1"/>
    <x v="1"/>
    <x v="1"/>
    <x v="2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47"/>
    <d v="2023-12-26T07:52:21"/>
    <d v="2023-12-26T07:54:06"/>
    <s v="sguadalupe@chinalco.com.pe"/>
    <s v="Sandra Guadalupe Astuhuaman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8"/>
    <d v="2023-12-26T07:55:41"/>
    <d v="2023-12-26T08:00:13"/>
    <s v="sshuan@chinalco.com.pe"/>
    <s v="Sheyla Gabriela Shuan Huanca"/>
    <m/>
    <x v="1"/>
    <x v="3"/>
    <x v="3"/>
    <x v="1"/>
    <x v="3"/>
    <x v="1"/>
    <x v="1"/>
    <x v="2"/>
    <s v="Carhuacoto"/>
    <x v="1"/>
    <x v="0"/>
    <x v="0"/>
    <x v="0"/>
    <x v="0"/>
    <x v="0"/>
    <x v="0"/>
    <x v="0"/>
    <x v="1"/>
    <x v="1"/>
    <x v="1"/>
    <s v="SATISFECHO"/>
    <s v="SATISFECHO"/>
    <s v="SATISFECHO"/>
    <s v="SATISFECHO"/>
    <s v="INSATISFECHO"/>
    <s v="SATISFECHO"/>
    <x v="0"/>
    <x v="0"/>
    <x v="0"/>
    <x v="0"/>
    <x v="1"/>
    <x v="0"/>
    <x v="0"/>
  </r>
  <r>
    <n v="49"/>
    <d v="2023-12-26T08:29:38"/>
    <d v="2023-12-26T08:32:05"/>
    <s v="sgarcia@chinalco.com.pe"/>
    <s v="Susana Garcia Durand"/>
    <m/>
    <x v="0"/>
    <x v="1"/>
    <x v="1"/>
    <x v="0"/>
    <x v="2"/>
    <x v="0"/>
    <x v="1"/>
    <x v="1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50"/>
    <d v="2023-12-26T08:29:15"/>
    <d v="2023-12-26T08:32:19"/>
    <s v="cbarboza@chinalco.com.pe"/>
    <s v="Cesar Barboza Wimpon"/>
    <m/>
    <x v="0"/>
    <x v="1"/>
    <x v="1"/>
    <x v="1"/>
    <x v="0"/>
    <x v="0"/>
    <x v="0"/>
    <x v="1"/>
    <s v="Tunshuruco"/>
    <x v="1"/>
    <x v="1"/>
    <x v="1"/>
    <x v="0"/>
    <x v="0"/>
    <x v="0"/>
    <x v="0"/>
    <x v="0"/>
    <x v="4"/>
    <x v="1"/>
    <x v="1"/>
    <s v="SATISFECHO"/>
    <s v="MUY SATISFECHO"/>
    <s v="MUY SATISFECHO"/>
    <s v="MUY SATISFECHO"/>
    <s v="SATISFECHO"/>
    <s v="SATISFECHO"/>
    <x v="1"/>
    <x v="1"/>
    <x v="1"/>
    <x v="1"/>
    <x v="1"/>
    <x v="3"/>
    <x v="1"/>
  </r>
  <r>
    <n v="51"/>
    <d v="2023-12-26T08:32:11"/>
    <d v="2023-12-26T08:35:20"/>
    <s v="jmaza@chinalco.com.pe"/>
    <s v="Jorge Mitchell Maza More"/>
    <m/>
    <x v="1"/>
    <x v="1"/>
    <x v="0"/>
    <x v="0"/>
    <x v="2"/>
    <x v="0"/>
    <x v="1"/>
    <x v="1"/>
    <s v="Tunshuruco"/>
    <x v="1"/>
    <x v="0"/>
    <x v="1"/>
    <x v="0"/>
    <x v="1"/>
    <x v="1"/>
    <x v="1"/>
    <x v="1"/>
    <x v="4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52"/>
    <d v="2023-12-26T08:32:21"/>
    <d v="2023-12-26T08:36:04"/>
    <s v="rmendoza@chinalco.com.pe"/>
    <s v="Robert Mendoza Camilla"/>
    <m/>
    <x v="1"/>
    <x v="1"/>
    <x v="1"/>
    <x v="1"/>
    <x v="2"/>
    <x v="1"/>
    <x v="1"/>
    <x v="1"/>
    <s v="Truck Shop"/>
    <x v="1"/>
    <x v="1"/>
    <x v="1"/>
    <x v="1"/>
    <x v="1"/>
    <x v="1"/>
    <x v="1"/>
    <x v="1"/>
    <x v="2"/>
    <x v="2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53"/>
    <d v="2023-12-26T08:29:37"/>
    <d v="2023-12-26T08:37:10"/>
    <s v="czenteno@chinalco.com.pe"/>
    <s v="Carlos Zenteno Bolanos"/>
    <m/>
    <x v="0"/>
    <x v="0"/>
    <x v="0"/>
    <x v="0"/>
    <x v="0"/>
    <x v="0"/>
    <x v="0"/>
    <x v="0"/>
    <s v="Tunshuruco"/>
    <x v="1"/>
    <x v="0"/>
    <x v="0"/>
    <x v="0"/>
    <x v="3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54"/>
    <d v="2023-12-26T08:36:14"/>
    <d v="2023-12-26T08:38:52"/>
    <s v="jolorteguis@chinalco.com.pe"/>
    <s v="John Olortegui Solorzano"/>
    <m/>
    <x v="1"/>
    <x v="3"/>
    <x v="3"/>
    <x v="1"/>
    <x v="3"/>
    <x v="1"/>
    <x v="1"/>
    <x v="1"/>
    <s v="Tunshuruco"/>
    <x v="2"/>
    <x v="1"/>
    <x v="1"/>
    <x v="1"/>
    <x v="1"/>
    <x v="1"/>
    <x v="1"/>
    <x v="3"/>
    <x v="4"/>
    <x v="2"/>
    <x v="2"/>
    <s v="SATISFECHO"/>
    <s v="SATISFECHO"/>
    <s v="SATISFECHO"/>
    <s v="SATISFECHO"/>
    <s v="SATISFECHO"/>
    <s v="SATISFECHO"/>
    <x v="1"/>
    <x v="1"/>
    <x v="1"/>
    <x v="1"/>
    <x v="1"/>
    <x v="1"/>
    <x v="1"/>
  </r>
  <r>
    <n v="55"/>
    <d v="2023-12-26T08:30:26"/>
    <d v="2023-12-26T08:39:23"/>
    <s v="cnunez@chinalco.com.pe"/>
    <s v="Carlos Nuñez Cordero"/>
    <m/>
    <x v="1"/>
    <x v="3"/>
    <x v="3"/>
    <x v="1"/>
    <x v="3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56"/>
    <d v="2023-12-26T08:38:26"/>
    <d v="2023-12-26T08:41:26"/>
    <s v="jarias@chinalco.com.pe"/>
    <s v="Julie Arias Loza"/>
    <m/>
    <x v="1"/>
    <x v="1"/>
    <x v="1"/>
    <x v="1"/>
    <x v="3"/>
    <x v="1"/>
    <x v="1"/>
    <x v="1"/>
    <s v="Tunshuruco"/>
    <x v="0"/>
    <x v="0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57"/>
    <d v="2023-12-26T08:42:15"/>
    <d v="2023-12-26T08:44:46"/>
    <s v="hdelacruz@chinalco.com.pe"/>
    <s v="Hober De La Cruz Carhuallanqui"/>
    <m/>
    <x v="1"/>
    <x v="1"/>
    <x v="1"/>
    <x v="1"/>
    <x v="2"/>
    <x v="1"/>
    <x v="1"/>
    <x v="1"/>
    <s v="Tunshuruco"/>
    <x v="1"/>
    <x v="1"/>
    <x v="1"/>
    <x v="3"/>
    <x v="3"/>
    <x v="1"/>
    <x v="3"/>
    <x v="2"/>
    <x v="1"/>
    <x v="2"/>
    <x v="1"/>
    <s v="SATISFECHO"/>
    <s v="SATISFECHO"/>
    <s v="SATISFECHO"/>
    <s v="SATISFECHO"/>
    <s v="SATISFECHO"/>
    <s v="SATISFECHO"/>
    <x v="1"/>
    <x v="1"/>
    <x v="1"/>
    <x v="3"/>
    <x v="3"/>
    <x v="1"/>
    <x v="3"/>
  </r>
  <r>
    <n v="58"/>
    <d v="2023-12-26T08:45:36"/>
    <d v="2023-12-26T08:47:29"/>
    <s v="frosado@chinalco.com.pe"/>
    <s v="Franz Rosado Gonzales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59"/>
    <d v="2023-12-26T08:46:44"/>
    <d v="2023-12-26T08:50:02"/>
    <s v="alaureano@chinalco.com.pe"/>
    <s v="Amilcar Laureano Agüero"/>
    <m/>
    <x v="1"/>
    <x v="1"/>
    <x v="1"/>
    <x v="1"/>
    <x v="2"/>
    <x v="1"/>
    <x v="0"/>
    <x v="1"/>
    <s v="Tunshuruco"/>
    <x v="1"/>
    <x v="1"/>
    <x v="1"/>
    <x v="0"/>
    <x v="0"/>
    <x v="1"/>
    <x v="1"/>
    <x v="0"/>
    <x v="1"/>
    <x v="1"/>
    <x v="1"/>
    <s v="SATISFECHO"/>
    <s v="MUY SATISFECHO"/>
    <s v="SATISFECHO"/>
    <s v="SATISFECHO"/>
    <s v="SATISFECHO"/>
    <s v="SATISFECHO"/>
    <x v="1"/>
    <x v="1"/>
    <x v="1"/>
    <x v="1"/>
    <x v="1"/>
    <x v="1"/>
    <x v="1"/>
  </r>
  <r>
    <n v="60"/>
    <d v="2023-12-26T08:46:46"/>
    <d v="2023-12-26T08:50:29"/>
    <s v="tcaceres@chinalco.com.pe"/>
    <s v="Teresa Katherina Caceres Ponce"/>
    <m/>
    <x v="0"/>
    <x v="3"/>
    <x v="3"/>
    <x v="2"/>
    <x v="3"/>
    <x v="0"/>
    <x v="0"/>
    <x v="1"/>
    <s v="Tunshuruco"/>
    <x v="0"/>
    <x v="0"/>
    <x v="0"/>
    <x v="0"/>
    <x v="0"/>
    <x v="0"/>
    <x v="3"/>
    <x v="1"/>
    <x v="0"/>
    <x v="0"/>
    <x v="0"/>
    <s v="SATISFECHO"/>
    <s v="MUY SATISFECHO"/>
    <s v="MUY SATISFECHO"/>
    <s v="MUY SATISFECHO"/>
    <s v="MUY SATISFECHO"/>
    <s v="MUY SATISFECHO"/>
    <x v="0"/>
    <x v="0"/>
    <x v="1"/>
    <x v="0"/>
    <x v="1"/>
    <x v="0"/>
    <x v="0"/>
  </r>
  <r>
    <n v="61"/>
    <d v="2023-12-26T08:51:26"/>
    <d v="2023-12-26T08:53:27"/>
    <s v="rbroncano@chinalco.com.pe"/>
    <s v="Roger Broncano Reyes"/>
    <m/>
    <x v="1"/>
    <x v="3"/>
    <x v="3"/>
    <x v="2"/>
    <x v="3"/>
    <x v="2"/>
    <x v="2"/>
    <x v="2"/>
    <s v="Truck Shop"/>
    <x v="1"/>
    <x v="1"/>
    <x v="1"/>
    <x v="1"/>
    <x v="1"/>
    <x v="2"/>
    <x v="1"/>
    <x v="1"/>
    <x v="1"/>
    <x v="1"/>
    <x v="1"/>
    <s v="SATISFECHO"/>
    <s v="SATISFECHO"/>
    <s v="INSATISFECHO"/>
    <s v="SATISFECHO"/>
    <s v="SATISFECHO"/>
    <s v="SATISFECHO"/>
    <x v="0"/>
    <x v="1"/>
    <x v="1"/>
    <x v="0"/>
    <x v="0"/>
    <x v="0"/>
    <x v="1"/>
  </r>
  <r>
    <n v="62"/>
    <d v="2023-12-26T08:51:38"/>
    <d v="2023-12-26T08:54:20"/>
    <s v="amestanza@chinalco.com.pe"/>
    <s v="Alain Mestanza Oblitas"/>
    <m/>
    <x v="2"/>
    <x v="2"/>
    <x v="2"/>
    <x v="3"/>
    <x v="1"/>
    <x v="3"/>
    <x v="2"/>
    <x v="3"/>
    <s v="Truck Shop"/>
    <x v="1"/>
    <x v="1"/>
    <x v="1"/>
    <x v="1"/>
    <x v="1"/>
    <x v="1"/>
    <x v="1"/>
    <x v="0"/>
    <x v="1"/>
    <x v="1"/>
    <x v="1"/>
    <s v="INSATISFECHO"/>
    <s v="INSATISFECHO"/>
    <s v="SATISFECHO"/>
    <s v="MUY INSATISFECHO"/>
    <s v="MUY INSATISFECHO"/>
    <s v="INSATISFECHO"/>
    <x v="1"/>
    <x v="1"/>
    <x v="1"/>
    <x v="1"/>
    <x v="3"/>
    <x v="1"/>
    <x v="1"/>
  </r>
  <r>
    <n v="63"/>
    <d v="2023-12-26T08:51:15"/>
    <d v="2023-12-26T08:55:50"/>
    <s v="vcalderon@chinalco.com.pe"/>
    <s v="Victor Calderon Reano"/>
    <m/>
    <x v="1"/>
    <x v="1"/>
    <x v="3"/>
    <x v="1"/>
    <x v="2"/>
    <x v="1"/>
    <x v="1"/>
    <x v="1"/>
    <s v="Tunshuruco"/>
    <x v="0"/>
    <x v="0"/>
    <x v="0"/>
    <x v="0"/>
    <x v="0"/>
    <x v="0"/>
    <x v="1"/>
    <x v="0"/>
    <x v="1"/>
    <x v="2"/>
    <x v="1"/>
    <s v="INSATISFECHO"/>
    <s v="SATISFECHO"/>
    <s v="MUY SATISFECHO"/>
    <s v="INSATISFECHO"/>
    <s v="INSATISFECHO"/>
    <s v="SATISFECHO"/>
    <x v="1"/>
    <x v="0"/>
    <x v="0"/>
    <x v="0"/>
    <x v="1"/>
    <x v="0"/>
    <x v="1"/>
  </r>
  <r>
    <n v="64"/>
    <d v="2023-12-26T08:56:56"/>
    <d v="2023-12-26T08:58:16"/>
    <s v="kquispe@chinalco.com.pe"/>
    <s v="Katheryng Quispe Vargas"/>
    <m/>
    <x v="2"/>
    <x v="2"/>
    <x v="3"/>
    <x v="2"/>
    <x v="3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65"/>
    <d v="2023-12-26T08:52:37"/>
    <d v="2023-12-26T08:59:23"/>
    <s v="clostaunau@chinalco.com.pe"/>
    <s v="Celso Lostaunau Valdez"/>
    <m/>
    <x v="3"/>
    <x v="2"/>
    <x v="0"/>
    <x v="0"/>
    <x v="2"/>
    <x v="1"/>
    <x v="0"/>
    <x v="0"/>
    <s v="Carhuacot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1"/>
    <x v="1"/>
    <x v="0"/>
    <x v="1"/>
    <x v="1"/>
    <x v="1"/>
    <x v="1"/>
  </r>
  <r>
    <n v="66"/>
    <d v="2023-12-26T09:21:50"/>
    <d v="2023-12-26T09:24:07"/>
    <s v="wvasquez@chinalco.com.pe"/>
    <s v="Willmer Vasquez Maguina"/>
    <m/>
    <x v="2"/>
    <x v="1"/>
    <x v="3"/>
    <x v="1"/>
    <x v="2"/>
    <x v="1"/>
    <x v="1"/>
    <x v="1"/>
    <s v="Tunshuruco"/>
    <x v="3"/>
    <x v="2"/>
    <x v="2"/>
    <x v="1"/>
    <x v="3"/>
    <x v="3"/>
    <x v="3"/>
    <x v="3"/>
    <x v="2"/>
    <x v="2"/>
    <x v="2"/>
    <s v="MUY INSATISFECHO"/>
    <s v="INSATISFECHO"/>
    <s v="INSATISFECHO"/>
    <s v="SATISFECHO"/>
    <s v="INSATISFECHO"/>
    <s v="SATISFECHO"/>
    <x v="1"/>
    <x v="1"/>
    <x v="1"/>
    <x v="0"/>
    <x v="0"/>
    <x v="0"/>
    <x v="0"/>
  </r>
  <r>
    <n v="67"/>
    <d v="2023-12-26T09:38:09"/>
    <d v="2023-12-26T09:41:08"/>
    <s v="amendozap@chinalco.com.pe"/>
    <s v="Alfredo Mendoza Pillco"/>
    <m/>
    <x v="1"/>
    <x v="3"/>
    <x v="3"/>
    <x v="1"/>
    <x v="2"/>
    <x v="1"/>
    <x v="1"/>
    <x v="1"/>
    <s v="Tunshuruco"/>
    <x v="1"/>
    <x v="2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3"/>
    <x v="1"/>
    <x v="1"/>
  </r>
  <r>
    <n v="68"/>
    <d v="2023-12-26T09:38:53"/>
    <d v="2023-12-26T09:41:21"/>
    <s v="jabarca@chinalco.com.pe"/>
    <s v="Jack Abarca Bernardo"/>
    <m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69"/>
    <d v="2023-12-26T09:40:44"/>
    <d v="2023-12-26T09:41:56"/>
    <s v="pchavez@chinalco.com.pe"/>
    <s v="Pavel Chavez Azurin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70"/>
    <d v="2023-12-26T09:40:45"/>
    <d v="2023-12-26T09:43:00"/>
    <s v="mtalledo@chinalco.com.pe"/>
    <s v="Miguel Talledo Avila"/>
    <m/>
    <x v="1"/>
    <x v="1"/>
    <x v="1"/>
    <x v="1"/>
    <x v="2"/>
    <x v="0"/>
    <x v="1"/>
    <x v="1"/>
    <s v="Tunshuruco"/>
    <x v="0"/>
    <x v="0"/>
    <x v="0"/>
    <x v="0"/>
    <x v="0"/>
    <x v="0"/>
    <x v="0"/>
    <x v="1"/>
    <x v="1"/>
    <x v="1"/>
    <x v="1"/>
    <s v="SATISFECHO"/>
    <s v="SATISFECHO"/>
    <s v="MUY SATISFECHO"/>
    <s v="MUY SATISFECHO"/>
    <s v="MUY SATISFECHO"/>
    <s v="MUY SATISFECHO"/>
    <x v="1"/>
    <x v="0"/>
    <x v="0"/>
    <x v="0"/>
    <x v="1"/>
    <x v="1"/>
    <x v="1"/>
  </r>
  <r>
    <n v="71"/>
    <d v="2023-12-26T09:45:44"/>
    <d v="2023-12-26T09:46:59"/>
    <s v="drosas@chinalco.com.pe"/>
    <s v="Danny Rosas Nole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2"/>
    <d v="2023-12-26T09:48:17"/>
    <d v="2023-12-26T09:51:23"/>
    <s v="whuggardcaine@chinalco.com.pe"/>
    <s v="William Huggard Caine Cardo"/>
    <m/>
    <x v="2"/>
    <x v="3"/>
    <x v="3"/>
    <x v="2"/>
    <x v="3"/>
    <x v="1"/>
    <x v="1"/>
    <x v="2"/>
    <s v="Carhuacot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73"/>
    <d v="2023-12-26T09:53:29"/>
    <d v="2023-12-26T09:56:21"/>
    <s v="jsantiago@chinalco.com.pe"/>
    <s v="Jorge Gustavo Santiago Soto"/>
    <m/>
    <x v="0"/>
    <x v="1"/>
    <x v="0"/>
    <x v="0"/>
    <x v="0"/>
    <x v="0"/>
    <x v="0"/>
    <x v="0"/>
    <s v="Tunshuruco"/>
    <x v="1"/>
    <x v="0"/>
    <x v="0"/>
    <x v="0"/>
    <x v="0"/>
    <x v="0"/>
    <x v="0"/>
    <x v="1"/>
    <x v="1"/>
    <x v="2"/>
    <x v="0"/>
    <s v="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4"/>
    <d v="2023-12-26T10:14:53"/>
    <d v="2023-12-26T10:16:32"/>
    <s v="rtorrejon@chinalco.com.pe"/>
    <s v="Roberto Torrejon Reyes"/>
    <m/>
    <x v="0"/>
    <x v="0"/>
    <x v="1"/>
    <x v="1"/>
    <x v="0"/>
    <x v="0"/>
    <x v="0"/>
    <x v="1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5"/>
    <d v="2023-12-26T08:41:30"/>
    <d v="2023-12-26T10:41:22"/>
    <s v="dyang@chinalco.com.pe"/>
    <s v="Dong Yang"/>
    <m/>
    <x v="1"/>
    <x v="1"/>
    <x v="1"/>
    <x v="1"/>
    <x v="2"/>
    <x v="0"/>
    <x v="1"/>
    <x v="0"/>
    <s v="Tunshuruco"/>
    <x v="1"/>
    <x v="0"/>
    <x v="0"/>
    <x v="0"/>
    <x v="0"/>
    <x v="0"/>
    <x v="0"/>
    <x v="0"/>
    <x v="1"/>
    <x v="0"/>
    <x v="1"/>
    <s v="MUY SATISFECHO"/>
    <s v="MUY SATISFECHO"/>
    <s v="MUY SATISFECHO"/>
    <s v="MUY SATISFECHO"/>
    <s v="SATISFECHO"/>
    <s v="MUY SATISFECHO"/>
    <x v="1"/>
    <x v="1"/>
    <x v="0"/>
    <x v="1"/>
    <x v="1"/>
    <x v="1"/>
    <x v="1"/>
  </r>
  <r>
    <n v="76"/>
    <d v="2023-12-26T10:40:06"/>
    <d v="2023-12-26T10:41:34"/>
    <s v="jluque@chinalco.com.pe"/>
    <s v="Jose Luque Medin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7"/>
    <d v="2023-12-26T11:31:54"/>
    <d v="2023-12-26T11:34:32"/>
    <s v="asalazar@chinalco.com.pe"/>
    <s v="Isidro Salazar Manrique"/>
    <m/>
    <x v="1"/>
    <x v="1"/>
    <x v="1"/>
    <x v="1"/>
    <x v="2"/>
    <x v="1"/>
    <x v="1"/>
    <x v="1"/>
    <s v="Tunshuruco"/>
    <x v="0"/>
    <x v="0"/>
    <x v="0"/>
    <x v="0"/>
    <x v="0"/>
    <x v="0"/>
    <x v="0"/>
    <x v="1"/>
    <x v="1"/>
    <x v="1"/>
    <x v="1"/>
    <s v="SATISFECHO"/>
    <s v="MUY SATISFECHO"/>
    <s v="MUY SATISFECHO"/>
    <s v="MUY SATISFECHO"/>
    <s v="SATISFECHO"/>
    <s v="SATISFECHO"/>
    <x v="0"/>
    <x v="0"/>
    <x v="0"/>
    <x v="0"/>
    <x v="0"/>
    <x v="0"/>
    <x v="0"/>
  </r>
  <r>
    <n v="78"/>
    <d v="2023-12-26T11:33:46"/>
    <d v="2023-12-26T11:37:24"/>
    <s v="creyes@chinalco.com.pe"/>
    <s v="Cecilia Reyes Lara"/>
    <m/>
    <x v="0"/>
    <x v="1"/>
    <x v="1"/>
    <x v="1"/>
    <x v="2"/>
    <x v="0"/>
    <x v="0"/>
    <x v="0"/>
    <s v="Tunshuruco"/>
    <x v="0"/>
    <x v="1"/>
    <x v="1"/>
    <x v="0"/>
    <x v="0"/>
    <x v="1"/>
    <x v="0"/>
    <x v="0"/>
    <x v="0"/>
    <x v="1"/>
    <x v="1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9"/>
    <d v="2023-12-26T11:49:53"/>
    <d v="2023-12-26T11:52:26"/>
    <s v="jluna@chinalco.com.pe"/>
    <s v="Jesus Luna Benavides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80"/>
    <d v="2023-12-26T11:52:45"/>
    <d v="2023-12-26T11:54:43"/>
    <s v="mbilbao@chinalco.com.pe"/>
    <s v="Marco Bilbao Arauco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81"/>
    <d v="2023-12-26T12:06:24"/>
    <d v="2023-12-26T12:09:52"/>
    <s v="vtapara@chinalco.com.pe"/>
    <s v="Victor Tapara Ccoyo"/>
    <m/>
    <x v="2"/>
    <x v="3"/>
    <x v="3"/>
    <x v="1"/>
    <x v="1"/>
    <x v="1"/>
    <x v="2"/>
    <x v="1"/>
    <s v="Carhuacoto"/>
    <x v="1"/>
    <x v="1"/>
    <x v="1"/>
    <x v="1"/>
    <x v="1"/>
    <x v="3"/>
    <x v="1"/>
    <x v="1"/>
    <x v="1"/>
    <x v="1"/>
    <x v="1"/>
    <s v="SATISFECHO"/>
    <s v="SATISFECHO"/>
    <s v="INSATISFECHO"/>
    <s v="INSATISFECHO"/>
    <s v="SATISFECHO"/>
    <s v="SATISFECHO"/>
    <x v="1"/>
    <x v="1"/>
    <x v="1"/>
    <x v="1"/>
    <x v="3"/>
    <x v="1"/>
    <x v="1"/>
  </r>
  <r>
    <n v="82"/>
    <d v="2023-12-26T13:02:21"/>
    <d v="2023-12-26T13:06:55"/>
    <s v="Usr_alm04@chinalco.com.pe"/>
    <s v="Usr Alm04"/>
    <m/>
    <x v="1"/>
    <x v="3"/>
    <x v="3"/>
    <x v="2"/>
    <x v="3"/>
    <x v="3"/>
    <x v="2"/>
    <x v="1"/>
    <s v="Truck Shop"/>
    <x v="1"/>
    <x v="1"/>
    <x v="1"/>
    <x v="1"/>
    <x v="3"/>
    <x v="1"/>
    <x v="1"/>
    <x v="1"/>
    <x v="1"/>
    <x v="1"/>
    <x v="1"/>
    <s v="INSATISFECHO"/>
    <s v="SATISFECHO"/>
    <s v="SATISFECHO"/>
    <s v="INSATISFECHO"/>
    <s v="INSATISFECHO"/>
    <s v="SATISFECHO"/>
    <x v="1"/>
    <x v="1"/>
    <x v="1"/>
    <x v="1"/>
    <x v="1"/>
    <x v="1"/>
    <x v="1"/>
  </r>
  <r>
    <n v="83"/>
    <d v="2023-12-26T09:24:35"/>
    <d v="2023-12-26T13:28:01"/>
    <s v="jcruzado@chinalco.com.pe"/>
    <s v="Jose Luis Cruzado Ruiz"/>
    <m/>
    <x v="1"/>
    <x v="3"/>
    <x v="3"/>
    <x v="1"/>
    <x v="3"/>
    <x v="1"/>
    <x v="1"/>
    <x v="1"/>
    <s v="Tuctu"/>
    <x v="1"/>
    <x v="0"/>
    <x v="0"/>
    <x v="0"/>
    <x v="0"/>
    <x v="0"/>
    <x v="0"/>
    <x v="0"/>
    <x v="4"/>
    <x v="0"/>
    <x v="0"/>
    <s v="SATISFECHO"/>
    <s v="MUY SATISFECHO"/>
    <s v="MUY SATISFECHO"/>
    <s v="SATISFECHO"/>
    <s v="MUY SATISFECHO"/>
    <s v="MUY SATISFECHO"/>
    <x v="3"/>
    <x v="0"/>
    <x v="0"/>
    <x v="0"/>
    <x v="1"/>
    <x v="1"/>
    <x v="1"/>
  </r>
  <r>
    <n v="84"/>
    <d v="2023-12-26T14:01:48"/>
    <d v="2023-12-26T14:04:07"/>
    <s v="jgamboa@chinalco.com.pe"/>
    <s v="Juan Gamboa Deza"/>
    <m/>
    <x v="1"/>
    <x v="1"/>
    <x v="1"/>
    <x v="2"/>
    <x v="3"/>
    <x v="3"/>
    <x v="2"/>
    <x v="2"/>
    <s v="Tunshuruco"/>
    <x v="2"/>
    <x v="2"/>
    <x v="2"/>
    <x v="3"/>
    <x v="3"/>
    <x v="2"/>
    <x v="3"/>
    <x v="2"/>
    <x v="2"/>
    <x v="2"/>
    <x v="2"/>
    <s v="INSATISFECHO"/>
    <s v="INSATISFECHO"/>
    <s v="INSATISFECHO"/>
    <s v="INSATISFECHO"/>
    <s v="INSATISFECHO"/>
    <s v="INSATISFECHO"/>
    <x v="1"/>
    <x v="3"/>
    <x v="1"/>
    <x v="3"/>
    <x v="1"/>
    <x v="3"/>
    <x v="3"/>
  </r>
  <r>
    <n v="85"/>
    <d v="2023-12-26T14:34:29"/>
    <d v="2023-12-26T14:35:54"/>
    <s v="ptovar@chinalco.com.pe"/>
    <s v="Pedro Eleazar Tovar Saniz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6"/>
    <d v="2023-12-26T14:47:09"/>
    <d v="2023-12-26T15:17:45"/>
    <s v="csanchez@chinalco.com.pe"/>
    <s v="Christian Sanchez Contreras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7"/>
    <d v="2023-12-26T15:52:19"/>
    <d v="2023-12-26T15:54:50"/>
    <s v="mcuadros@chinalco.com.pe"/>
    <s v="Mizael Cuadros Hallasi"/>
    <m/>
    <x v="1"/>
    <x v="1"/>
    <x v="1"/>
    <x v="2"/>
    <x v="2"/>
    <x v="0"/>
    <x v="0"/>
    <x v="2"/>
    <s v="Tunshuruco"/>
    <x v="2"/>
    <x v="1"/>
    <x v="1"/>
    <x v="0"/>
    <x v="0"/>
    <x v="2"/>
    <x v="1"/>
    <x v="2"/>
    <x v="1"/>
    <x v="1"/>
    <x v="1"/>
    <s v="INSATISFECHO"/>
    <s v="SATISFECHO"/>
    <s v="SATISFECHO"/>
    <s v="SATISFECHO"/>
    <s v="SATISFECHO"/>
    <s v="SATISFECHO"/>
    <x v="1"/>
    <x v="0"/>
    <x v="0"/>
    <x v="1"/>
    <x v="1"/>
    <x v="1"/>
    <x v="2"/>
  </r>
  <r>
    <n v="88"/>
    <d v="2023-12-26T15:58:35"/>
    <d v="2023-12-26T16:00:12"/>
    <s v="vrojas@chinalco.com.pe"/>
    <s v="Vicente Rojas Mori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9"/>
    <d v="2023-12-26T16:02:01"/>
    <d v="2023-12-26T16:04:58"/>
    <s v="mvelasque@chinalco.com.pe"/>
    <s v="Miguel Angel Velasque Sante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2"/>
    <s v="SATISFECHO"/>
    <s v="SATISFECHO"/>
    <s v="SATISFECHO"/>
    <s v="SATISFECHO"/>
    <s v="SATISFECHO"/>
    <s v="SATISFECHO"/>
    <x v="3"/>
    <x v="3"/>
    <x v="3"/>
    <x v="3"/>
    <x v="3"/>
    <x v="3"/>
    <x v="3"/>
  </r>
  <r>
    <n v="90"/>
    <d v="2023-12-26T16:15:21"/>
    <d v="2023-12-26T16:28:06"/>
    <s v="cdelgado@chinalco.com.pe"/>
    <s v="Cesar Delgado Cespedes"/>
    <m/>
    <x v="1"/>
    <x v="0"/>
    <x v="1"/>
    <x v="1"/>
    <x v="2"/>
    <x v="1"/>
    <x v="1"/>
    <x v="1"/>
    <s v="Carhuacot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91"/>
    <d v="2023-12-26T16:39:27"/>
    <d v="2023-12-26T16:42:37"/>
    <s v="jaltamirano@chinalco.com.pe"/>
    <s v="Jaime Altamirano Perez"/>
    <m/>
    <x v="0"/>
    <x v="0"/>
    <x v="1"/>
    <x v="1"/>
    <x v="2"/>
    <x v="1"/>
    <x v="0"/>
    <x v="0"/>
    <s v="Tunshuruco"/>
    <x v="0"/>
    <x v="0"/>
    <x v="1"/>
    <x v="1"/>
    <x v="0"/>
    <x v="1"/>
    <x v="0"/>
    <x v="0"/>
    <x v="0"/>
    <x v="1"/>
    <x v="1"/>
    <s v="MUY SATISFECHO"/>
    <s v="MUY SATISFECHO"/>
    <s v="MUY SATISFECHO"/>
    <s v="SATISFECHO"/>
    <s v="SATISFECHO"/>
    <s v="SATISFECHO"/>
    <x v="0"/>
    <x v="0"/>
    <x v="0"/>
    <x v="0"/>
    <x v="1"/>
    <x v="0"/>
    <x v="1"/>
  </r>
  <r>
    <n v="92"/>
    <d v="2023-12-26T16:42:20"/>
    <d v="2023-12-26T16:43:59"/>
    <s v="occoycca@chinalco.com.pe"/>
    <s v="Oscar Ccoycca Palacios"/>
    <m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3"/>
    <d v="2023-12-26T16:44:47"/>
    <d v="2023-12-26T16:50:58"/>
    <s v="jparedes@chinalco.com.pe"/>
    <s v="Jose Paredes Yañez"/>
    <m/>
    <x v="1"/>
    <x v="0"/>
    <x v="0"/>
    <x v="0"/>
    <x v="0"/>
    <x v="0"/>
    <x v="0"/>
    <x v="0"/>
    <s v="Truck Shop"/>
    <x v="1"/>
    <x v="1"/>
    <x v="1"/>
    <x v="1"/>
    <x v="1"/>
    <x v="1"/>
    <x v="1"/>
    <x v="0"/>
    <x v="1"/>
    <x v="1"/>
    <x v="2"/>
    <s v="SATISFECHO"/>
    <s v="MUY SATISFECHO"/>
    <s v="SATISFECHO"/>
    <s v="MUY SATISFECHO"/>
    <s v="MUY SATISFECHO"/>
    <s v="MUY SATISFECHO"/>
    <x v="1"/>
    <x v="1"/>
    <x v="1"/>
    <x v="1"/>
    <x v="1"/>
    <x v="1"/>
    <x v="1"/>
  </r>
  <r>
    <n v="94"/>
    <d v="2023-12-26T17:18:49"/>
    <d v="2023-12-26T17:20:50"/>
    <s v="fcruz@chinalco.com.pe"/>
    <s v="Frank Cruz More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5"/>
    <d v="2023-12-26T17:43:22"/>
    <d v="2023-12-26T17:47:53"/>
    <s v="gmondragon@chinalco.com.pe"/>
    <s v="Grover Rogelio Mondragon Rivera"/>
    <m/>
    <x v="1"/>
    <x v="0"/>
    <x v="0"/>
    <x v="0"/>
    <x v="0"/>
    <x v="1"/>
    <x v="0"/>
    <x v="0"/>
    <s v="Tunshuruco"/>
    <x v="0"/>
    <x v="1"/>
    <x v="1"/>
    <x v="0"/>
    <x v="1"/>
    <x v="1"/>
    <x v="1"/>
    <x v="0"/>
    <x v="1"/>
    <x v="1"/>
    <x v="0"/>
    <s v="MUY SATISFECHO"/>
    <s v="SATISFECHO"/>
    <s v="SATISFECHO"/>
    <s v="MUY SATISFECHO"/>
    <s v="MUY SATISFECHO"/>
    <s v="MUY SATISFECHO"/>
    <x v="0"/>
    <x v="0"/>
    <x v="1"/>
    <x v="0"/>
    <x v="0"/>
    <x v="0"/>
    <x v="1"/>
  </r>
  <r>
    <n v="96"/>
    <d v="2023-12-26T17:52:25"/>
    <d v="2023-12-26T17:55:12"/>
    <s v="vzafra@chinalco.com.pe"/>
    <s v="Victor Zafra Escalante"/>
    <m/>
    <x v="0"/>
    <x v="0"/>
    <x v="0"/>
    <x v="0"/>
    <x v="0"/>
    <x v="0"/>
    <x v="0"/>
    <x v="1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7"/>
    <d v="2023-12-26T18:17:35"/>
    <d v="2023-12-26T18:19:29"/>
    <s v="jgonzales@chinalco.com.pe"/>
    <s v="Juan Alejandro Gonzales Estrada"/>
    <m/>
    <x v="2"/>
    <x v="1"/>
    <x v="1"/>
    <x v="1"/>
    <x v="2"/>
    <x v="3"/>
    <x v="1"/>
    <x v="2"/>
    <s v="Tunshuruco"/>
    <x v="2"/>
    <x v="2"/>
    <x v="2"/>
    <x v="2"/>
    <x v="2"/>
    <x v="2"/>
    <x v="3"/>
    <x v="1"/>
    <x v="2"/>
    <x v="3"/>
    <x v="3"/>
    <s v="INSATISFECHO"/>
    <s v="INSATISFECHO"/>
    <s v="INSATISFECHO"/>
    <s v="INSATISFECHO"/>
    <s v="INSATISFECHO"/>
    <s v="INSATISFECHO"/>
    <x v="3"/>
    <x v="1"/>
    <x v="1"/>
    <x v="1"/>
    <x v="1"/>
    <x v="1"/>
    <x v="1"/>
  </r>
  <r>
    <n v="98"/>
    <d v="2023-12-26T18:19:14"/>
    <d v="2023-12-26T18:20:11"/>
    <s v="evilcapuma@chinalco.com.pe"/>
    <s v="Enrique Vilcapuma Moren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9"/>
    <d v="2023-12-26T18:31:31"/>
    <d v="2023-12-26T18:35:22"/>
    <s v="cmedina@chinalco.com.pe"/>
    <s v="Clinton Kennedy Medina Mauricio"/>
    <m/>
    <x v="1"/>
    <x v="2"/>
    <x v="3"/>
    <x v="2"/>
    <x v="2"/>
    <x v="0"/>
    <x v="1"/>
    <x v="1"/>
    <s v="Tunshuruco"/>
    <x v="2"/>
    <x v="1"/>
    <x v="1"/>
    <x v="0"/>
    <x v="1"/>
    <x v="1"/>
    <x v="1"/>
    <x v="3"/>
    <x v="1"/>
    <x v="1"/>
    <x v="1"/>
    <s v="SATISFECHO"/>
    <s v="SATISFECHO"/>
    <s v="SATISFECHO"/>
    <s v="SATISFECHO"/>
    <s v="SATISFECHO"/>
    <s v="SATISFECHO"/>
    <x v="1"/>
    <x v="1"/>
    <x v="0"/>
    <x v="1"/>
    <x v="3"/>
    <x v="1"/>
    <x v="1"/>
  </r>
  <r>
    <n v="100"/>
    <d v="2023-12-26T18:49:11"/>
    <d v="2023-12-26T18:50:20"/>
    <s v="jmunayco@chinalco.com.pe"/>
    <s v="Jose Munayco Coronad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01"/>
    <d v="2023-12-26T18:51:00"/>
    <d v="2023-12-26T18:52:47"/>
    <s v="jmendozab@chinalco.com.pe"/>
    <s v="Judith Mendoza Bonifacio"/>
    <m/>
    <x v="0"/>
    <x v="0"/>
    <x v="1"/>
    <x v="0"/>
    <x v="0"/>
    <x v="0"/>
    <x v="0"/>
    <x v="0"/>
    <s v="Carhuacoto"/>
    <x v="0"/>
    <x v="0"/>
    <x v="0"/>
    <x v="0"/>
    <x v="0"/>
    <x v="0"/>
    <x v="0"/>
    <x v="0"/>
    <x v="0"/>
    <x v="0"/>
    <x v="4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02"/>
    <d v="2023-12-26T19:02:36"/>
    <d v="2023-12-26T19:39:19"/>
    <s v="jrojas@chinalco.com.pe"/>
    <s v="Jesus Rojas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03"/>
    <d v="2023-12-26T20:46:15"/>
    <d v="2023-12-26T20:51:07"/>
    <s v="ramado@chinalco.com.pe"/>
    <s v="Raul Amado Cervantes"/>
    <m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2"/>
    <x v="1"/>
  </r>
  <r>
    <n v="104"/>
    <d v="2023-12-26T21:45:07"/>
    <d v="2023-12-26T21:47:35"/>
    <s v="grobles@chinalco.com.pe"/>
    <s v="Gil Robles Torres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05"/>
    <d v="2023-12-27T04:31:31"/>
    <d v="2023-12-27T04:35:45"/>
    <s v="amorales@chinalco.com.pe"/>
    <s v="Angel Morales Sarmiento"/>
    <m/>
    <x v="0"/>
    <x v="0"/>
    <x v="1"/>
    <x v="1"/>
    <x v="2"/>
    <x v="1"/>
    <x v="1"/>
    <x v="1"/>
    <s v="Tunshuruco"/>
    <x v="0"/>
    <x v="0"/>
    <x v="0"/>
    <x v="0"/>
    <x v="0"/>
    <x v="0"/>
    <x v="0"/>
    <x v="0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06"/>
    <d v="2023-12-27T07:12:57"/>
    <d v="2023-12-27T07:15:17"/>
    <s v="amendozam@chinalco.com.pe"/>
    <s v="Anthony Gabriel Mendoza Mendoz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07"/>
    <d v="2023-12-27T10:15:20"/>
    <d v="2023-12-27T10:17:55"/>
    <s v="rjurado@chinalco.com.pe"/>
    <s v="Renan Jurado Zorrilla"/>
    <m/>
    <x v="1"/>
    <x v="1"/>
    <x v="1"/>
    <x v="1"/>
    <x v="2"/>
    <x v="1"/>
    <x v="1"/>
    <x v="1"/>
    <s v="Truck Shop"/>
    <x v="1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1"/>
    <x v="1"/>
    <x v="1"/>
    <x v="1"/>
    <x v="1"/>
    <x v="1"/>
    <x v="1"/>
  </r>
  <r>
    <n v="108"/>
    <d v="2023-12-27T10:18:18"/>
    <d v="2023-12-27T10:21:57"/>
    <s v="btaype@chinalco.com.pe"/>
    <s v="Boris Ruben Taype Tapia"/>
    <m/>
    <x v="2"/>
    <x v="3"/>
    <x v="3"/>
    <x v="2"/>
    <x v="3"/>
    <x v="1"/>
    <x v="2"/>
    <x v="2"/>
    <s v="Tuctu"/>
    <x v="1"/>
    <x v="2"/>
    <x v="2"/>
    <x v="3"/>
    <x v="3"/>
    <x v="2"/>
    <x v="3"/>
    <x v="2"/>
    <x v="1"/>
    <x v="1"/>
    <x v="1"/>
    <s v="INSATISFECHO"/>
    <s v="INSATISFECHO"/>
    <s v="INSATISFECHO"/>
    <s v="INSATISFECHO"/>
    <s v="INSATISFECHO"/>
    <s v="INSATISFECHO"/>
    <x v="1"/>
    <x v="1"/>
    <x v="1"/>
    <x v="1"/>
    <x v="1"/>
    <x v="1"/>
    <x v="1"/>
  </r>
  <r>
    <n v="109"/>
    <d v="2023-12-27T12:32:40"/>
    <d v="2023-12-27T12:38:05"/>
    <s v="mterrazas@chinalco.com.pe"/>
    <s v="Manuel Terrazas Jimenez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10"/>
    <d v="2023-12-27T14:47:25"/>
    <d v="2023-12-27T14:52:28"/>
    <s v="mguerrero@chinalco.com.pe"/>
    <s v="Marco Guerrero Loyola"/>
    <m/>
    <x v="1"/>
    <x v="1"/>
    <x v="1"/>
    <x v="0"/>
    <x v="0"/>
    <x v="0"/>
    <x v="0"/>
    <x v="0"/>
    <s v="Tunshuruco"/>
    <x v="0"/>
    <x v="0"/>
    <x v="1"/>
    <x v="0"/>
    <x v="0"/>
    <x v="0"/>
    <x v="0"/>
    <x v="2"/>
    <x v="4"/>
    <x v="0"/>
    <x v="0"/>
    <s v="SATISFECHO"/>
    <s v="MUY SATISFECHO"/>
    <s v="MUY SATISFECHO"/>
    <s v="MUY SATISFECHO"/>
    <s v="MUY SATISFECHO"/>
    <s v="MUY SATISFECHO"/>
    <x v="0"/>
    <x v="0"/>
    <x v="0"/>
    <x v="0"/>
    <x v="3"/>
    <x v="0"/>
    <x v="0"/>
  </r>
  <r>
    <n v="111"/>
    <d v="2023-12-27T15:07:02"/>
    <d v="2023-12-27T15:09:51"/>
    <s v="lrodriguez@chinalco.com.pe"/>
    <s v="Luis Rodriguez Fernandez"/>
    <m/>
    <x v="0"/>
    <x v="0"/>
    <x v="1"/>
    <x v="1"/>
    <x v="2"/>
    <x v="1"/>
    <x v="1"/>
    <x v="1"/>
    <s v="Tunshuruco"/>
    <x v="1"/>
    <x v="1"/>
    <x v="1"/>
    <x v="3"/>
    <x v="1"/>
    <x v="1"/>
    <x v="1"/>
    <x v="1"/>
    <x v="1"/>
    <x v="1"/>
    <x v="1"/>
    <s v="INSATISFECHO"/>
    <s v="INSATISFECHO"/>
    <s v="SATISFECHO"/>
    <s v="SATISFECHO"/>
    <s v="SATISFECHO"/>
    <s v="SATISFECHO"/>
    <x v="1"/>
    <x v="3"/>
    <x v="3"/>
    <x v="3"/>
    <x v="3"/>
    <x v="3"/>
    <x v="1"/>
  </r>
  <r>
    <n v="112"/>
    <d v="2023-12-27T15:08:41"/>
    <d v="2023-12-27T15:12:31"/>
    <s v="losorio@chinalco.com.pe"/>
    <s v="Luis Osorio Torres"/>
    <m/>
    <x v="0"/>
    <x v="0"/>
    <x v="0"/>
    <x v="0"/>
    <x v="0"/>
    <x v="0"/>
    <x v="0"/>
    <x v="1"/>
    <s v="Tunshuruco"/>
    <x v="0"/>
    <x v="0"/>
    <x v="0"/>
    <x v="0"/>
    <x v="0"/>
    <x v="0"/>
    <x v="0"/>
    <x v="1"/>
    <x v="0"/>
    <x v="0"/>
    <x v="1"/>
    <s v="MUY SATISFECHO"/>
    <s v="MUY SATISFECHO"/>
    <s v="MUY SATISFECHO"/>
    <s v="MUY SATISFECHO"/>
    <s v="MUY SATISFECHO"/>
    <s v="MUY SATISFECHO"/>
    <x v="0"/>
    <x v="0"/>
    <x v="0"/>
    <x v="0"/>
    <x v="1"/>
    <x v="0"/>
    <x v="0"/>
  </r>
  <r>
    <n v="113"/>
    <d v="2023-12-27T15:11:17"/>
    <d v="2023-12-27T15:15:16"/>
    <s v="esolorzanoh@chinalco.com.pe"/>
    <s v="Elz Solorzano Huaranga"/>
    <m/>
    <x v="0"/>
    <x v="1"/>
    <x v="1"/>
    <x v="1"/>
    <x v="2"/>
    <x v="0"/>
    <x v="0"/>
    <x v="1"/>
    <s v="Tunshuruco"/>
    <x v="0"/>
    <x v="0"/>
    <x v="1"/>
    <x v="0"/>
    <x v="0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14"/>
    <d v="2023-12-27T15:12:37"/>
    <d v="2023-12-27T15:15:40"/>
    <s v="mmartinezm@chinalco.com.pe"/>
    <s v="Milagros Martinez Melendez"/>
    <m/>
    <x v="0"/>
    <x v="0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MUY SATISFECHO"/>
    <s v="SATISFECHO"/>
    <s v="SATISFECHO"/>
    <s v="MUY SATISFECHO"/>
    <s v="MUY SATISFECHO"/>
    <s v="MUY SATISFECHO"/>
    <x v="1"/>
    <x v="1"/>
    <x v="1"/>
    <x v="1"/>
    <x v="1"/>
    <x v="1"/>
    <x v="1"/>
  </r>
  <r>
    <n v="115"/>
    <d v="2023-12-27T15:16:32"/>
    <d v="2023-12-27T15:19:43"/>
    <s v="thuaman@chinalco.com.pe"/>
    <s v="Tonio Huaman Florian"/>
    <m/>
    <x v="0"/>
    <x v="0"/>
    <x v="0"/>
    <x v="0"/>
    <x v="0"/>
    <x v="0"/>
    <x v="0"/>
    <x v="0"/>
    <s v="Tunshuruco"/>
    <x v="0"/>
    <x v="1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16"/>
    <d v="2023-12-27T15:12:45"/>
    <d v="2023-12-27T15:21:22"/>
    <s v="jsanchez@chinalco.com.pe"/>
    <s v="Jorge Sanchez Blas"/>
    <m/>
    <x v="0"/>
    <x v="0"/>
    <x v="1"/>
    <x v="1"/>
    <x v="2"/>
    <x v="0"/>
    <x v="0"/>
    <x v="1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17"/>
    <d v="2023-12-27T15:21:38"/>
    <d v="2023-12-27T15:22:53"/>
    <s v="jpatino@chinalco.com.pe"/>
    <s v="Jorge Patino Escobar"/>
    <m/>
    <x v="0"/>
    <x v="0"/>
    <x v="1"/>
    <x v="1"/>
    <x v="2"/>
    <x v="1"/>
    <x v="1"/>
    <x v="1"/>
    <s v="Tunshuruc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1"/>
    <x v="1"/>
    <x v="1"/>
  </r>
  <r>
    <n v="118"/>
    <d v="2023-12-27T15:25:36"/>
    <d v="2023-12-27T15:27:40"/>
    <s v="atanta@chinalco.com.pe"/>
    <s v="Andy Tanta Minaya"/>
    <m/>
    <x v="0"/>
    <x v="1"/>
    <x v="3"/>
    <x v="1"/>
    <x v="3"/>
    <x v="1"/>
    <x v="1"/>
    <x v="1"/>
    <s v="Tunshuruco"/>
    <x v="1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19"/>
    <d v="2023-12-27T15:28:17"/>
    <d v="2023-12-27T15:32:05"/>
    <s v="dmontufar@chinalco.com.pe"/>
    <s v="Daniel Alberto Montufar Apaz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1"/>
    <x v="0"/>
    <x v="1"/>
  </r>
  <r>
    <n v="120"/>
    <d v="2023-12-27T15:31:16"/>
    <d v="2023-12-27T15:32:45"/>
    <s v="rcardenas@chinalco.com.pe"/>
    <s v="Rai Angel Cárdenas Palacios"/>
    <m/>
    <x v="1"/>
    <x v="1"/>
    <x v="1"/>
    <x v="1"/>
    <x v="1"/>
    <x v="3"/>
    <x v="1"/>
    <x v="1"/>
    <s v="Tunshuruco"/>
    <x v="1"/>
    <x v="1"/>
    <x v="1"/>
    <x v="1"/>
    <x v="3"/>
    <x v="1"/>
    <x v="1"/>
    <x v="2"/>
    <x v="1"/>
    <x v="2"/>
    <x v="1"/>
    <s v="SATISFECHO"/>
    <s v="SATISFECHO"/>
    <s v="SATISFECHO"/>
    <s v="SATISFECHO"/>
    <s v="SATISFECHO"/>
    <s v="SATISFECHO"/>
    <x v="1"/>
    <x v="1"/>
    <x v="1"/>
    <x v="1"/>
    <x v="2"/>
    <x v="1"/>
    <x v="1"/>
  </r>
  <r>
    <n v="121"/>
    <d v="2023-12-27T15:37:10"/>
    <d v="2023-12-27T15:40:37"/>
    <s v="jangulo@chinalco.com.pe"/>
    <s v="Jose Angulo Echea"/>
    <m/>
    <x v="1"/>
    <x v="1"/>
    <x v="1"/>
    <x v="1"/>
    <x v="2"/>
    <x v="1"/>
    <x v="0"/>
    <x v="2"/>
    <s v="Tunshuruco"/>
    <x v="1"/>
    <x v="0"/>
    <x v="0"/>
    <x v="0"/>
    <x v="0"/>
    <x v="1"/>
    <x v="0"/>
    <x v="1"/>
    <x v="0"/>
    <x v="1"/>
    <x v="1"/>
    <s v="SATISFECHO"/>
    <s v="SATISFECHO"/>
    <s v="SATISFECHO"/>
    <s v="SATISFECHO"/>
    <s v="SATISFECHO"/>
    <s v="SATISFECHO"/>
    <x v="1"/>
    <x v="1"/>
    <x v="0"/>
    <x v="1"/>
    <x v="1"/>
    <x v="1"/>
    <x v="1"/>
  </r>
  <r>
    <n v="122"/>
    <d v="2023-12-27T15:29:48"/>
    <d v="2023-12-27T15:55:33"/>
    <s v="rmaravi@chinalco.com.pe"/>
    <s v="Ricardo Maravi Benites"/>
    <m/>
    <x v="1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MUY SATISFECHO"/>
    <s v="MUY SATISFECHO"/>
    <s v="MUY SATISFECHO"/>
    <s v="MUY SATISFECHO"/>
    <s v="MUY SATISFECHO"/>
    <x v="0"/>
    <x v="1"/>
    <x v="1"/>
    <x v="0"/>
    <x v="0"/>
    <x v="0"/>
    <x v="0"/>
  </r>
  <r>
    <n v="123"/>
    <d v="2023-12-27T15:40:44"/>
    <d v="2023-12-27T16:00:43"/>
    <s v="jjimenez@chinalco.com.pe"/>
    <s v="Jose Jimenez Hurtado"/>
    <m/>
    <x v="1"/>
    <x v="1"/>
    <x v="3"/>
    <x v="1"/>
    <x v="2"/>
    <x v="1"/>
    <x v="1"/>
    <x v="2"/>
    <s v="Tunshuruco"/>
    <x v="2"/>
    <x v="2"/>
    <x v="2"/>
    <x v="3"/>
    <x v="1"/>
    <x v="2"/>
    <x v="3"/>
    <x v="1"/>
    <x v="1"/>
    <x v="1"/>
    <x v="1"/>
    <s v="SATISFECHO"/>
    <s v="SATISFECHO"/>
    <s v="SATISFECHO"/>
    <s v="SATISFECHO"/>
    <s v="SATISFECHO"/>
    <s v="SATISFECHO"/>
    <x v="1"/>
    <x v="1"/>
    <x v="1"/>
    <x v="3"/>
    <x v="1"/>
    <x v="3"/>
    <x v="1"/>
  </r>
  <r>
    <n v="124"/>
    <d v="2023-12-27T16:07:41"/>
    <d v="2023-12-27T16:10:10"/>
    <s v="mcondori@chinalco.com.pe"/>
    <s v="Martin Condori Figueroa"/>
    <m/>
    <x v="1"/>
    <x v="0"/>
    <x v="1"/>
    <x v="1"/>
    <x v="2"/>
    <x v="1"/>
    <x v="1"/>
    <x v="0"/>
    <s v="Tunshuruco"/>
    <x v="1"/>
    <x v="1"/>
    <x v="1"/>
    <x v="1"/>
    <x v="1"/>
    <x v="1"/>
    <x v="1"/>
    <x v="2"/>
    <x v="0"/>
    <x v="1"/>
    <x v="2"/>
    <s v="SATISFECHO"/>
    <s v="SATISFECHO"/>
    <s v="SATISFECHO"/>
    <s v="INSATISFECHO"/>
    <s v="INSATISFECHO"/>
    <s v="SATISFECHO"/>
    <x v="0"/>
    <x v="1"/>
    <x v="1"/>
    <x v="1"/>
    <x v="1"/>
    <x v="1"/>
    <x v="1"/>
  </r>
  <r>
    <n v="125"/>
    <d v="2023-12-27T16:12:59"/>
    <d v="2023-12-27T16:14:12"/>
    <s v="atorres@chinalco.com.pe"/>
    <s v="Aldo Torres Rodriguez"/>
    <m/>
    <x v="1"/>
    <x v="1"/>
    <x v="3"/>
    <x v="1"/>
    <x v="2"/>
    <x v="0"/>
    <x v="0"/>
    <x v="0"/>
    <s v="Tunshuruco"/>
    <x v="0"/>
    <x v="0"/>
    <x v="0"/>
    <x v="0"/>
    <x v="0"/>
    <x v="0"/>
    <x v="0"/>
    <x v="1"/>
    <x v="0"/>
    <x v="0"/>
    <x v="0"/>
    <s v="SATISFECHO"/>
    <s v="MUY SATISFECHO"/>
    <s v="MUY SATISFECHO"/>
    <s v="MUY SATISFECHO"/>
    <s v="MUY SATISFECHO"/>
    <s v="MUY SATISFECHO"/>
    <x v="0"/>
    <x v="0"/>
    <x v="0"/>
    <x v="0"/>
    <x v="1"/>
    <x v="1"/>
    <x v="0"/>
  </r>
  <r>
    <n v="126"/>
    <d v="2023-12-27T16:13:12"/>
    <d v="2023-12-27T16:16:05"/>
    <s v="fnieto@chinalco.com.pe"/>
    <s v="Fabrizio Rafael Nieto Chuco"/>
    <m/>
    <x v="1"/>
    <x v="1"/>
    <x v="1"/>
    <x v="1"/>
    <x v="2"/>
    <x v="1"/>
    <x v="0"/>
    <x v="2"/>
    <s v="Tunshuruco"/>
    <x v="1"/>
    <x v="0"/>
    <x v="0"/>
    <x v="0"/>
    <x v="1"/>
    <x v="0"/>
    <x v="0"/>
    <x v="2"/>
    <x v="4"/>
    <x v="4"/>
    <x v="4"/>
    <s v="SATISFECHO"/>
    <s v="MUY SATISFECHO"/>
    <s v="MUY SATISFECHO"/>
    <s v="MUY SATISFECHO"/>
    <s v="MUY SATISFECHO"/>
    <s v="MUY SATISFECHO"/>
    <x v="0"/>
    <x v="0"/>
    <x v="0"/>
    <x v="1"/>
    <x v="1"/>
    <x v="1"/>
    <x v="1"/>
  </r>
  <r>
    <n v="127"/>
    <d v="2023-12-27T16:14:04"/>
    <d v="2023-12-27T16:17:13"/>
    <s v="fvargas@chinalco.com.pe"/>
    <s v="d Vargas Navarrete"/>
    <m/>
    <x v="2"/>
    <x v="3"/>
    <x v="3"/>
    <x v="1"/>
    <x v="2"/>
    <x v="1"/>
    <x v="1"/>
    <x v="2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28"/>
    <d v="2023-12-27T16:15:04"/>
    <d v="2023-12-27T16:17:43"/>
    <s v="rflores@chinalco.com.pe"/>
    <s v="Ronald Flores Barron"/>
    <m/>
    <x v="0"/>
    <x v="0"/>
    <x v="0"/>
    <x v="0"/>
    <x v="0"/>
    <x v="0"/>
    <x v="0"/>
    <x v="0"/>
    <s v="Truck Shop"/>
    <x v="2"/>
    <x v="2"/>
    <x v="2"/>
    <x v="0"/>
    <x v="0"/>
    <x v="1"/>
    <x v="0"/>
    <x v="0"/>
    <x v="4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29"/>
    <d v="2023-12-27T16:14:41"/>
    <d v="2023-12-27T16:17:57"/>
    <s v="rrengifo@chinalco.com.pe"/>
    <s v="Rodolfo Ruperto Rengifo Rodriguez"/>
    <m/>
    <x v="1"/>
    <x v="1"/>
    <x v="1"/>
    <x v="0"/>
    <x v="2"/>
    <x v="0"/>
    <x v="0"/>
    <x v="1"/>
    <s v="Tunshuruco"/>
    <x v="0"/>
    <x v="0"/>
    <x v="0"/>
    <x v="0"/>
    <x v="0"/>
    <x v="1"/>
    <x v="1"/>
    <x v="0"/>
    <x v="1"/>
    <x v="0"/>
    <x v="0"/>
    <s v="MUY SATISFECHO"/>
    <s v="MUY SATISFECHO"/>
    <s v="MUY SATISFECHO"/>
    <s v="MUY SATISFECHO"/>
    <s v="SATISFECHO"/>
    <s v="MUY SATISFECHO"/>
    <x v="1"/>
    <x v="0"/>
    <x v="0"/>
    <x v="1"/>
    <x v="1"/>
    <x v="0"/>
    <x v="1"/>
  </r>
  <r>
    <n v="130"/>
    <d v="2023-12-27T16:16:52"/>
    <d v="2023-12-27T16:21:58"/>
    <s v="rcabello@chinalco.com.pe"/>
    <s v="Raúl Oscar Cabello Marmanillo"/>
    <m/>
    <x v="1"/>
    <x v="1"/>
    <x v="1"/>
    <x v="0"/>
    <x v="2"/>
    <x v="1"/>
    <x v="1"/>
    <x v="1"/>
    <s v="Tunshuruco"/>
    <x v="1"/>
    <x v="1"/>
    <x v="1"/>
    <x v="1"/>
    <x v="1"/>
    <x v="2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1"/>
    <x v="1"/>
    <x v="1"/>
  </r>
  <r>
    <n v="131"/>
    <d v="2023-12-27T16:20:01"/>
    <d v="2023-12-27T16:22:01"/>
    <s v="jquispe@chinalco.com.pe"/>
    <s v="Jesica Carol Quispe Chuquija"/>
    <m/>
    <x v="0"/>
    <x v="1"/>
    <x v="1"/>
    <x v="1"/>
    <x v="2"/>
    <x v="1"/>
    <x v="1"/>
    <x v="1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32"/>
    <d v="2023-12-27T16:22:07"/>
    <d v="2023-12-27T16:25:09"/>
    <s v="ninches@chinalco.com.pe"/>
    <s v="Nelson Inche Soto"/>
    <m/>
    <x v="1"/>
    <x v="1"/>
    <x v="1"/>
    <x v="2"/>
    <x v="2"/>
    <x v="3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3"/>
    <x v="1"/>
    <x v="1"/>
  </r>
  <r>
    <n v="133"/>
    <d v="2023-12-27T16:25:37"/>
    <d v="2023-12-27T16:27:59"/>
    <s v="avaldiviah@chinalco.com.pe"/>
    <s v="Aristides Valdivia Herrera"/>
    <m/>
    <x v="0"/>
    <x v="0"/>
    <x v="0"/>
    <x v="0"/>
    <x v="0"/>
    <x v="0"/>
    <x v="0"/>
    <x v="0"/>
    <s v="Tunshuruco"/>
    <x v="0"/>
    <x v="1"/>
    <x v="1"/>
    <x v="0"/>
    <x v="0"/>
    <x v="0"/>
    <x v="0"/>
    <x v="0"/>
    <x v="0"/>
    <x v="0"/>
    <x v="0"/>
    <s v="MUY SATISFECHO"/>
    <s v="SATISFECHO"/>
    <s v="MUY SATISFECHO"/>
    <s v="MUY SATISFECHO"/>
    <s v="MUY SATISFECHO"/>
    <s v="MUY SATISFECHO"/>
    <x v="0"/>
    <x v="0"/>
    <x v="0"/>
    <x v="0"/>
    <x v="0"/>
    <x v="0"/>
    <x v="0"/>
  </r>
  <r>
    <n v="134"/>
    <d v="2023-12-27T16:25:35"/>
    <d v="2023-12-27T16:28:07"/>
    <s v="wsoberon@chinalco.com.pe"/>
    <s v="Willan Sheran Soberon Camacho"/>
    <m/>
    <x v="0"/>
    <x v="1"/>
    <x v="1"/>
    <x v="1"/>
    <x v="0"/>
    <x v="0"/>
    <x v="1"/>
    <x v="1"/>
    <s v="Tunshuruco"/>
    <x v="1"/>
    <x v="0"/>
    <x v="0"/>
    <x v="0"/>
    <x v="0"/>
    <x v="0"/>
    <x v="0"/>
    <x v="0"/>
    <x v="0"/>
    <x v="1"/>
    <x v="1"/>
    <s v="MUY SATISFECHO"/>
    <s v="MUY SATISFECHO"/>
    <s v="MUY SATISFECHO"/>
    <s v="MUY SATISFECHO"/>
    <s v="MUY SATISFECHO"/>
    <s v="MUY SATISFECHO"/>
    <x v="1"/>
    <x v="0"/>
    <x v="0"/>
    <x v="0"/>
    <x v="1"/>
    <x v="0"/>
    <x v="1"/>
  </r>
  <r>
    <n v="135"/>
    <d v="2023-12-27T16:22:14"/>
    <d v="2023-12-27T16:28:34"/>
    <s v="gcalvo@chinalco.com.pe"/>
    <s v="Guillermo Calvo Zevallos"/>
    <m/>
    <x v="1"/>
    <x v="1"/>
    <x v="1"/>
    <x v="0"/>
    <x v="2"/>
    <x v="1"/>
    <x v="0"/>
    <x v="1"/>
    <s v="Tunshuruco"/>
    <x v="1"/>
    <x v="1"/>
    <x v="1"/>
    <x v="1"/>
    <x v="1"/>
    <x v="1"/>
    <x v="0"/>
    <x v="1"/>
    <x v="1"/>
    <x v="1"/>
    <x v="0"/>
    <s v="SATISFECHO"/>
    <s v="SATISFECHO"/>
    <s v="SATISFECHO"/>
    <s v="SATISFECHO"/>
    <s v="SATISFECHO"/>
    <s v="SATISFECHO"/>
    <x v="1"/>
    <x v="1"/>
    <x v="1"/>
    <x v="1"/>
    <x v="1"/>
    <x v="1"/>
    <x v="1"/>
  </r>
  <r>
    <n v="136"/>
    <d v="2023-12-27T16:30:34"/>
    <d v="2023-12-27T16:33:45"/>
    <s v="gcoyla@chinalco.com.pe"/>
    <s v="Gonzalo Coyla Corrales"/>
    <m/>
    <x v="1"/>
    <x v="3"/>
    <x v="3"/>
    <x v="2"/>
    <x v="3"/>
    <x v="1"/>
    <x v="1"/>
    <x v="1"/>
    <s v="Truck Shop"/>
    <x v="2"/>
    <x v="1"/>
    <x v="1"/>
    <x v="1"/>
    <x v="3"/>
    <x v="1"/>
    <x v="1"/>
    <x v="2"/>
    <x v="4"/>
    <x v="1"/>
    <x v="1"/>
    <s v="SATISFECHO"/>
    <s v="SATISFECHO"/>
    <s v="SATISFECHO"/>
    <s v="INSATISFECHO"/>
    <s v="SATISFECHO"/>
    <s v="SATISFECHO"/>
    <x v="1"/>
    <x v="1"/>
    <x v="1"/>
    <x v="1"/>
    <x v="1"/>
    <x v="1"/>
    <x v="1"/>
  </r>
  <r>
    <n v="137"/>
    <d v="2023-12-27T16:25:05"/>
    <d v="2023-12-27T16:34:00"/>
    <s v="mulloa@chinalco.com.pe"/>
    <s v="Marco Ulloa Yaulimang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38"/>
    <d v="2023-12-27T16:25:48"/>
    <d v="2023-12-27T16:34:48"/>
    <s v="jrodriguez@chinalco.com.pe"/>
    <s v="Juan Jorge Rodriguez Sanchez"/>
    <m/>
    <x v="2"/>
    <x v="0"/>
    <x v="0"/>
    <x v="0"/>
    <x v="0"/>
    <x v="0"/>
    <x v="0"/>
    <x v="0"/>
    <s v="Tunshuruco"/>
    <x v="1"/>
    <x v="1"/>
    <x v="1"/>
    <x v="3"/>
    <x v="3"/>
    <x v="1"/>
    <x v="1"/>
    <x v="0"/>
    <x v="1"/>
    <x v="1"/>
    <x v="0"/>
    <s v="INSATISFECHO"/>
    <s v="SATISFECHO"/>
    <s v="SATISFECHO"/>
    <s v="INSATISFECHO"/>
    <s v="SATISFECHO"/>
    <s v="SATISFECHO"/>
    <x v="1"/>
    <x v="1"/>
    <x v="3"/>
    <x v="1"/>
    <x v="3"/>
    <x v="1"/>
    <x v="1"/>
  </r>
  <r>
    <n v="139"/>
    <d v="2023-12-27T16:51:46"/>
    <d v="2023-12-27T16:56:05"/>
    <s v="jdavila@chinalco.com.pe"/>
    <s v="Jersson Daniel Davila Ruiz"/>
    <m/>
    <x v="1"/>
    <x v="1"/>
    <x v="1"/>
    <x v="2"/>
    <x v="3"/>
    <x v="1"/>
    <x v="1"/>
    <x v="2"/>
    <s v="Truck Shop"/>
    <x v="2"/>
    <x v="1"/>
    <x v="1"/>
    <x v="1"/>
    <x v="1"/>
    <x v="1"/>
    <x v="1"/>
    <x v="1"/>
    <x v="4"/>
    <x v="4"/>
    <x v="4"/>
    <s v="SATISFECHO"/>
    <s v="SATISFECHO"/>
    <s v="SATISFECHO"/>
    <s v="INSATISFECHO"/>
    <s v="SATISFECHO"/>
    <s v="SATISFECHO"/>
    <x v="0"/>
    <x v="1"/>
    <x v="1"/>
    <x v="1"/>
    <x v="1"/>
    <x v="1"/>
    <x v="1"/>
  </r>
  <r>
    <n v="140"/>
    <d v="2023-12-27T17:28:29"/>
    <d v="2023-12-27T17:29:46"/>
    <s v="cgutierrez@chinalco.com.pe"/>
    <s v="Carlos Gutierrez Corz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41"/>
    <d v="2023-12-27T17:27:07"/>
    <d v="2023-12-27T17:30:23"/>
    <s v="watuncar@chinalco.com.pe"/>
    <s v="William Atuncar Apestegui"/>
    <m/>
    <x v="1"/>
    <x v="1"/>
    <x v="1"/>
    <x v="2"/>
    <x v="3"/>
    <x v="0"/>
    <x v="1"/>
    <x v="1"/>
    <s v="Truck Shop"/>
    <x v="1"/>
    <x v="1"/>
    <x v="1"/>
    <x v="1"/>
    <x v="1"/>
    <x v="1"/>
    <x v="1"/>
    <x v="2"/>
    <x v="1"/>
    <x v="1"/>
    <x v="1"/>
    <s v="SATISFECHO"/>
    <s v="SATISFECHO"/>
    <s v="MUY SATISFECHO"/>
    <s v="SATISFECHO"/>
    <s v="SATISFECHO"/>
    <s v="SATISFECHO"/>
    <x v="1"/>
    <x v="1"/>
    <x v="1"/>
    <x v="1"/>
    <x v="1"/>
    <x v="1"/>
    <x v="1"/>
  </r>
  <r>
    <n v="142"/>
    <d v="2023-12-27T17:34:08"/>
    <d v="2023-12-27T17:38:04"/>
    <s v="jblancoh@chinalco.com.pe"/>
    <s v="John Blanco Hinostroza"/>
    <m/>
    <x v="1"/>
    <x v="1"/>
    <x v="1"/>
    <x v="1"/>
    <x v="0"/>
    <x v="0"/>
    <x v="0"/>
    <x v="1"/>
    <s v="Truck Shop"/>
    <x v="1"/>
    <x v="0"/>
    <x v="1"/>
    <x v="0"/>
    <x v="1"/>
    <x v="1"/>
    <x v="1"/>
    <x v="0"/>
    <x v="1"/>
    <x v="2"/>
    <x v="2"/>
    <s v="SATISFECHO"/>
    <s v="SATISFECHO"/>
    <s v="MUY SATISFECHO"/>
    <s v="SATISFECHO"/>
    <s v="SATISFECHO"/>
    <s v="MUY SATISFECHO"/>
    <x v="1"/>
    <x v="0"/>
    <x v="1"/>
    <x v="1"/>
    <x v="0"/>
    <x v="1"/>
    <x v="1"/>
  </r>
  <r>
    <n v="143"/>
    <d v="2023-12-27T18:17:22"/>
    <d v="2023-12-27T18:23:39"/>
    <s v="jgutarra@chinalco.com.pe"/>
    <s v="Juan Gutarra Huaynates"/>
    <m/>
    <x v="2"/>
    <x v="2"/>
    <x v="2"/>
    <x v="3"/>
    <x v="1"/>
    <x v="3"/>
    <x v="2"/>
    <x v="3"/>
    <s v="Tunshuruco"/>
    <x v="3"/>
    <x v="3"/>
    <x v="3"/>
    <x v="3"/>
    <x v="3"/>
    <x v="3"/>
    <x v="2"/>
    <x v="3"/>
    <x v="3"/>
    <x v="3"/>
    <x v="3"/>
    <s v="MUY INSATISFECHO"/>
    <s v="MUY INSATISFECHO"/>
    <s v="MUY INSATISFECHO"/>
    <s v="MUY INSATISFECHO"/>
    <s v="MUY INSATISFECHO"/>
    <s v="MUY INSATISFECHO"/>
    <x v="3"/>
    <x v="3"/>
    <x v="3"/>
    <x v="3"/>
    <x v="2"/>
    <x v="3"/>
    <x v="3"/>
  </r>
  <r>
    <n v="144"/>
    <d v="2023-12-27T19:14:40"/>
    <d v="2023-12-27T19:21:00"/>
    <s v="jircanaupa@chinalco.com.pe"/>
    <s v="Yber Ircanaupa Acevedo"/>
    <m/>
    <x v="1"/>
    <x v="1"/>
    <x v="3"/>
    <x v="2"/>
    <x v="2"/>
    <x v="1"/>
    <x v="1"/>
    <x v="2"/>
    <s v="Tuctu"/>
    <x v="1"/>
    <x v="2"/>
    <x v="2"/>
    <x v="1"/>
    <x v="1"/>
    <x v="1"/>
    <x v="1"/>
    <x v="0"/>
    <x v="1"/>
    <x v="1"/>
    <x v="1"/>
    <s v="SATISFECHO"/>
    <s v="SATISFECHO"/>
    <s v="SATISFECHO"/>
    <s v="SATISFECHO"/>
    <s v="SATISFECHO"/>
    <s v="SATISFECHO"/>
    <x v="1"/>
    <x v="1"/>
    <x v="1"/>
    <x v="1"/>
    <x v="3"/>
    <x v="1"/>
    <x v="1"/>
  </r>
  <r>
    <n v="145"/>
    <d v="2023-12-27T19:32:46"/>
    <d v="2023-12-27T19:34:34"/>
    <s v="emontenegro@chinalco.com.pe"/>
    <s v="Elber Montenegro Torres"/>
    <m/>
    <x v="1"/>
    <x v="1"/>
    <x v="1"/>
    <x v="1"/>
    <x v="2"/>
    <x v="1"/>
    <x v="1"/>
    <x v="1"/>
    <s v="Carhuacot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46"/>
    <d v="2023-12-27T23:43:37"/>
    <d v="2023-12-27T23:46:11"/>
    <s v="fquinde@chinalco.com.pe"/>
    <s v="Fabian Quinde Hernandez"/>
    <m/>
    <x v="0"/>
    <x v="0"/>
    <x v="0"/>
    <x v="1"/>
    <x v="0"/>
    <x v="0"/>
    <x v="0"/>
    <x v="0"/>
    <s v="Tunshuruco"/>
    <x v="0"/>
    <x v="0"/>
    <x v="1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2"/>
    <x v="0"/>
    <x v="2"/>
    <x v="0"/>
    <x v="0"/>
    <x v="0"/>
    <x v="1"/>
  </r>
  <r>
    <n v="147"/>
    <d v="2023-12-28T06:44:43"/>
    <d v="2023-12-28T06:46:07"/>
    <s v="jgarciar@chinalco.com.pe"/>
    <s v="Jorge Garcia Ramon"/>
    <m/>
    <x v="1"/>
    <x v="1"/>
    <x v="1"/>
    <x v="1"/>
    <x v="3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48"/>
    <d v="2023-12-28T06:44:45"/>
    <d v="2023-12-28T06:48:28"/>
    <s v="mgonzales@chinalco.com.pe"/>
    <s v="Manuel Gonzales King Kee"/>
    <m/>
    <x v="2"/>
    <x v="3"/>
    <x v="3"/>
    <x v="1"/>
    <x v="3"/>
    <x v="1"/>
    <x v="1"/>
    <x v="1"/>
    <s v="Carhuacoto"/>
    <x v="1"/>
    <x v="1"/>
    <x v="2"/>
    <x v="1"/>
    <x v="1"/>
    <x v="2"/>
    <x v="1"/>
    <x v="1"/>
    <x v="1"/>
    <x v="1"/>
    <x v="1"/>
    <s v="SATISFECHO"/>
    <s v="SATISFECHO"/>
    <s v="SATISFECHO"/>
    <s v="SATISFECHO"/>
    <s v="SATISFECHO"/>
    <s v="SATISFECHO"/>
    <x v="1"/>
    <x v="1"/>
    <x v="1"/>
    <x v="3"/>
    <x v="3"/>
    <x v="3"/>
    <x v="1"/>
  </r>
  <r>
    <n v="149"/>
    <d v="2023-12-28T07:11:12"/>
    <d v="2023-12-28T07:15:14"/>
    <s v="ccampos@chinalco.com.pe"/>
    <s v="Cesar Campos Carrera"/>
    <m/>
    <x v="2"/>
    <x v="3"/>
    <x v="1"/>
    <x v="2"/>
    <x v="3"/>
    <x v="3"/>
    <x v="2"/>
    <x v="2"/>
    <s v="Truck Shop"/>
    <x v="1"/>
    <x v="1"/>
    <x v="1"/>
    <x v="1"/>
    <x v="1"/>
    <x v="1"/>
    <x v="1"/>
    <x v="1"/>
    <x v="1"/>
    <x v="2"/>
    <x v="2"/>
    <s v="INSATISFECHO"/>
    <s v="INSATISFECHO"/>
    <s v="INSATISFECHO"/>
    <s v="INSATISFECHO"/>
    <s v="INSATISFECHO"/>
    <s v="INSATISFECHO"/>
    <x v="1"/>
    <x v="0"/>
    <x v="0"/>
    <x v="0"/>
    <x v="0"/>
    <x v="0"/>
    <x v="0"/>
  </r>
  <r>
    <n v="150"/>
    <d v="2023-12-28T07:37:10"/>
    <d v="2023-12-28T07:39:04"/>
    <s v="jatoche@chinalco.com.pe"/>
    <s v="Jossy Halston Atoche Puse"/>
    <m/>
    <x v="1"/>
    <x v="0"/>
    <x v="0"/>
    <x v="0"/>
    <x v="0"/>
    <x v="0"/>
    <x v="0"/>
    <x v="0"/>
    <s v="Tuctu"/>
    <x v="1"/>
    <x v="1"/>
    <x v="1"/>
    <x v="3"/>
    <x v="1"/>
    <x v="1"/>
    <x v="1"/>
    <x v="1"/>
    <x v="4"/>
    <x v="1"/>
    <x v="1"/>
    <s v="SATISFECHO"/>
    <s v="SATISFECHO"/>
    <s v="MUY SATISFECHO"/>
    <s v="SATISFECHO"/>
    <s v="SATISFECHO"/>
    <s v="SATISFECHO"/>
    <x v="0"/>
    <x v="0"/>
    <x v="0"/>
    <x v="0"/>
    <x v="0"/>
    <x v="0"/>
    <x v="0"/>
  </r>
  <r>
    <n v="151"/>
    <d v="2023-12-28T07:51:18"/>
    <d v="2023-12-28T07:54:21"/>
    <s v="ysolano@chinalco.com.pe"/>
    <s v="Yohn Solano Dominguez"/>
    <m/>
    <x v="1"/>
    <x v="1"/>
    <x v="1"/>
    <x v="0"/>
    <x v="2"/>
    <x v="0"/>
    <x v="0"/>
    <x v="1"/>
    <s v="Tunshuruco"/>
    <x v="1"/>
    <x v="1"/>
    <x v="0"/>
    <x v="1"/>
    <x v="1"/>
    <x v="0"/>
    <x v="0"/>
    <x v="1"/>
    <x v="1"/>
    <x v="1"/>
    <x v="1"/>
    <s v="MUY SATISFECHO"/>
    <s v="MUY SATISFECHO"/>
    <s v="MUY SATISFECHO"/>
    <s v="SATISFECHO"/>
    <s v="SATISFECHO"/>
    <s v="MUY SATISFECHO"/>
    <x v="0"/>
    <x v="0"/>
    <x v="0"/>
    <x v="1"/>
    <x v="0"/>
    <x v="0"/>
    <x v="0"/>
  </r>
  <r>
    <n v="152"/>
    <d v="2023-12-28T08:12:10"/>
    <d v="2023-12-28T08:17:25"/>
    <s v="jcuevas@chinalco.com.pe"/>
    <s v="Jesus Cueva Sanchez"/>
    <m/>
    <x v="1"/>
    <x v="3"/>
    <x v="1"/>
    <x v="1"/>
    <x v="3"/>
    <x v="3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3"/>
    <x v="1"/>
    <x v="1"/>
    <x v="3"/>
    <x v="1"/>
    <x v="1"/>
    <x v="1"/>
  </r>
  <r>
    <n v="153"/>
    <d v="2023-12-28T08:39:53"/>
    <d v="2023-12-28T08:57:06"/>
    <s v="jalderete@chinalco.com.pe"/>
    <s v="Jhojan Alderete Allpoc"/>
    <m/>
    <x v="1"/>
    <x v="1"/>
    <x v="1"/>
    <x v="1"/>
    <x v="2"/>
    <x v="0"/>
    <x v="1"/>
    <x v="2"/>
    <s v="Tunshuruco"/>
    <x v="1"/>
    <x v="1"/>
    <x v="2"/>
    <x v="1"/>
    <x v="1"/>
    <x v="1"/>
    <x v="3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54"/>
    <d v="2023-12-28T09:11:28"/>
    <d v="2023-12-28T09:15:16"/>
    <s v="iguillermo@chinalco.com.pe"/>
    <s v="Isaias Guillermo Minaya"/>
    <m/>
    <x v="1"/>
    <x v="1"/>
    <x v="1"/>
    <x v="1"/>
    <x v="2"/>
    <x v="1"/>
    <x v="1"/>
    <x v="1"/>
    <s v="Tunshuruco"/>
    <x v="1"/>
    <x v="1"/>
    <x v="1"/>
    <x v="1"/>
    <x v="1"/>
    <x v="1"/>
    <x v="1"/>
    <x v="3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55"/>
    <d v="2023-12-28T09:46:26"/>
    <d v="2023-12-28T09:49:56"/>
    <s v="dquevedo@chinalco.com.pe"/>
    <s v="Diego Quevedo Victoria"/>
    <m/>
    <x v="1"/>
    <x v="1"/>
    <x v="1"/>
    <x v="1"/>
    <x v="2"/>
    <x v="1"/>
    <x v="1"/>
    <x v="1"/>
    <s v="Tuctu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0"/>
    <x v="1"/>
    <x v="0"/>
    <x v="0"/>
    <x v="1"/>
    <x v="1"/>
    <x v="1"/>
  </r>
  <r>
    <n v="156"/>
    <d v="2023-12-28T10:58:24"/>
    <d v="2023-12-28T11:00:00"/>
    <s v="jlarosa@chinalco.com.pe"/>
    <s v="Javier La Rosa Hidalg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57"/>
    <d v="2023-12-28T11:14:18"/>
    <d v="2023-12-28T11:16:05"/>
    <s v="rsalazar@chinalco.com.pe"/>
    <s v="Roberto Salazar Ramirez"/>
    <m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3"/>
    <x v="3"/>
    <x v="0"/>
    <x v="0"/>
    <x v="0"/>
    <x v="2"/>
    <x v="0"/>
  </r>
  <r>
    <n v="158"/>
    <d v="2023-12-28T11:39:50"/>
    <d v="2023-12-28T11:48:39"/>
    <s v="npocohuanca@chinalco.com.pe"/>
    <s v="Noel Pocohuanca Paccori"/>
    <m/>
    <x v="3"/>
    <x v="3"/>
    <x v="2"/>
    <x v="2"/>
    <x v="3"/>
    <x v="1"/>
    <x v="2"/>
    <x v="1"/>
    <s v="Tuctu"/>
    <x v="2"/>
    <x v="2"/>
    <x v="2"/>
    <x v="2"/>
    <x v="3"/>
    <x v="2"/>
    <x v="1"/>
    <x v="3"/>
    <x v="3"/>
    <x v="2"/>
    <x v="2"/>
    <s v="INSATISFECHO"/>
    <s v="SATISFECHO"/>
    <s v="SATISFECHO"/>
    <s v="INSATISFECHO"/>
    <s v="INSATISFECHO"/>
    <s v="INSATISFECHO"/>
    <x v="3"/>
    <x v="1"/>
    <x v="1"/>
    <x v="3"/>
    <x v="1"/>
    <x v="1"/>
    <x v="1"/>
  </r>
  <r>
    <n v="159"/>
    <d v="2023-12-28T11:48:20"/>
    <d v="2023-12-28T11:50:25"/>
    <s v="vcrisanto@chinalco.com.pe"/>
    <s v="Victor Crisanto Casas"/>
    <m/>
    <x v="1"/>
    <x v="1"/>
    <x v="1"/>
    <x v="1"/>
    <x v="2"/>
    <x v="1"/>
    <x v="1"/>
    <x v="1"/>
    <s v="Tunshuruco"/>
    <x v="1"/>
    <x v="1"/>
    <x v="1"/>
    <x v="3"/>
    <x v="1"/>
    <x v="1"/>
    <x v="1"/>
    <x v="1"/>
    <x v="1"/>
    <x v="1"/>
    <x v="1"/>
    <s v="SATISFECHO"/>
    <s v="SATISFECHO"/>
    <s v="SATISFECHO"/>
    <s v="INSATISFECHO"/>
    <s v="SATISFECHO"/>
    <s v="SATISFECHO"/>
    <x v="1"/>
    <x v="1"/>
    <x v="1"/>
    <x v="1"/>
    <x v="1"/>
    <x v="1"/>
    <x v="1"/>
  </r>
  <r>
    <n v="160"/>
    <d v="2023-12-27T18:38:28"/>
    <d v="2023-12-28T17:02:23"/>
    <s v="hhuanambal@chinalco.com.pe"/>
    <s v="Hector Huanambal Castillo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1"/>
    <d v="2023-12-28T18:01:37"/>
    <d v="2023-12-28T18:04:00"/>
    <s v="vdiaz@chinalco.com.pe"/>
    <s v="Victor Diaz Quiroz"/>
    <m/>
    <x v="0"/>
    <x v="0"/>
    <x v="0"/>
    <x v="0"/>
    <x v="0"/>
    <x v="0"/>
    <x v="0"/>
    <x v="0"/>
    <s v="Carhuacot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1"/>
    <x v="1"/>
    <x v="1"/>
    <x v="1"/>
    <x v="1"/>
    <x v="1"/>
  </r>
  <r>
    <n v="162"/>
    <d v="2023-12-28T18:19:19"/>
    <d v="2023-12-28T18:22:38"/>
    <s v="jvasquezro@chinalco.com.pe"/>
    <s v="Jholler Vasquez Rodriguez"/>
    <m/>
    <x v="2"/>
    <x v="3"/>
    <x v="3"/>
    <x v="1"/>
    <x v="2"/>
    <x v="1"/>
    <x v="1"/>
    <x v="1"/>
    <s v="Tunshuruco"/>
    <x v="1"/>
    <x v="1"/>
    <x v="2"/>
    <x v="1"/>
    <x v="1"/>
    <x v="2"/>
    <x v="3"/>
    <x v="1"/>
    <x v="2"/>
    <x v="1"/>
    <x v="1"/>
    <s v="INSATISFECHO"/>
    <s v="INSATISFECHO"/>
    <s v="INSATISFECHO"/>
    <s v="INSATISFECHO"/>
    <s v="INSATISFECHO"/>
    <s v="INSATISFECHO"/>
    <x v="1"/>
    <x v="1"/>
    <x v="1"/>
    <x v="1"/>
    <x v="1"/>
    <x v="1"/>
    <x v="1"/>
  </r>
  <r>
    <n v="163"/>
    <d v="2023-12-28T20:50:42"/>
    <d v="2023-12-28T20:54:03"/>
    <s v="mcasimiro@chinalco.com.pe"/>
    <s v="Michael Casimiro Echevarria"/>
    <m/>
    <x v="1"/>
    <x v="1"/>
    <x v="1"/>
    <x v="1"/>
    <x v="2"/>
    <x v="1"/>
    <x v="1"/>
    <x v="1"/>
    <s v="Tuctu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64"/>
    <d v="2023-12-29T07:07:10"/>
    <d v="2023-12-29T07:12:47"/>
    <s v="esalinasg@chinalco.com.pe"/>
    <s v="Edwin Salinas Guillen"/>
    <m/>
    <x v="1"/>
    <x v="1"/>
    <x v="1"/>
    <x v="2"/>
    <x v="3"/>
    <x v="0"/>
    <x v="1"/>
    <x v="1"/>
    <s v="Tunshuruco"/>
    <x v="2"/>
    <x v="2"/>
    <x v="3"/>
    <x v="1"/>
    <x v="2"/>
    <x v="3"/>
    <x v="1"/>
    <x v="0"/>
    <x v="1"/>
    <x v="2"/>
    <x v="1"/>
    <s v="MUY SATISFECHO"/>
    <s v="SATISFECHO"/>
    <s v="SATISFECHO"/>
    <s v="SATISFECHO"/>
    <s v="SATISFECHO"/>
    <s v="SATISFECHO"/>
    <x v="3"/>
    <x v="1"/>
    <x v="1"/>
    <x v="1"/>
    <x v="1"/>
    <x v="3"/>
    <x v="3"/>
  </r>
  <r>
    <n v="165"/>
    <d v="2023-12-29T09:17:41"/>
    <d v="2023-12-29T09:21:07"/>
    <s v="jvasquez@chinalco.com.pe"/>
    <s v="Jose Vasquez Haro"/>
    <m/>
    <x v="0"/>
    <x v="0"/>
    <x v="0"/>
    <x v="0"/>
    <x v="2"/>
    <x v="0"/>
    <x v="0"/>
    <x v="0"/>
    <s v="Tunshuruco"/>
    <x v="0"/>
    <x v="0"/>
    <x v="0"/>
    <x v="0"/>
    <x v="0"/>
    <x v="1"/>
    <x v="0"/>
    <x v="0"/>
    <x v="0"/>
    <x v="0"/>
    <x v="0"/>
    <s v="SATISFECHO"/>
    <s v="MUY SATISFECHO"/>
    <s v="MUY SATISFECHO"/>
    <s v="MUY SATISFECHO"/>
    <s v="MUY SATISFECHO"/>
    <s v="SATISFECHO"/>
    <x v="0"/>
    <x v="1"/>
    <x v="0"/>
    <x v="0"/>
    <x v="0"/>
    <x v="0"/>
    <x v="1"/>
  </r>
  <r>
    <n v="166"/>
    <d v="2023-12-30T13:43:34"/>
    <d v="2023-12-30T13:45:56"/>
    <s v="flaurente@chinalco.com.pe"/>
    <s v="Freddy Laurente Rodriguez"/>
    <m/>
    <x v="0"/>
    <x v="0"/>
    <x v="1"/>
    <x v="1"/>
    <x v="2"/>
    <x v="1"/>
    <x v="1"/>
    <x v="1"/>
    <s v="Tunshuruco"/>
    <x v="0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67"/>
    <d v="2023-12-30T16:19:17"/>
    <d v="2023-12-30T16:20:54"/>
    <s v="kherrera@chinalco.com.pe"/>
    <s v="Karla Herrera Salas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8"/>
    <d v="2023-12-30T17:46:41"/>
    <d v="2023-12-30T17:48:50"/>
    <s v="dcontreras@chinalco.com.pe"/>
    <s v="Diego Contreras Marroquin"/>
    <m/>
    <x v="1"/>
    <x v="1"/>
    <x v="1"/>
    <x v="0"/>
    <x v="2"/>
    <x v="1"/>
    <x v="1"/>
    <x v="1"/>
    <s v="Tunshuruco"/>
    <x v="1"/>
    <x v="1"/>
    <x v="0"/>
    <x v="0"/>
    <x v="1"/>
    <x v="0"/>
    <x v="0"/>
    <x v="0"/>
    <x v="1"/>
    <x v="0"/>
    <x v="0"/>
    <s v="SATISFECHO"/>
    <s v="SATISFECHO"/>
    <s v="MUY SATISFECHO"/>
    <s v="SATISFECHO"/>
    <s v="SATISFECHO"/>
    <s v="SATISFECHO"/>
    <x v="1"/>
    <x v="0"/>
    <x v="1"/>
    <x v="1"/>
    <x v="3"/>
    <x v="1"/>
    <x v="1"/>
  </r>
  <r>
    <n v="169"/>
    <d v="2023-12-30T17:46:40"/>
    <d v="2023-12-30T17:50:39"/>
    <s v="calarcon@chinalco.com.pe"/>
    <s v="Carlos Alarcon Ibañez"/>
    <m/>
    <x v="1"/>
    <x v="1"/>
    <x v="3"/>
    <x v="1"/>
    <x v="2"/>
    <x v="1"/>
    <x v="1"/>
    <x v="1"/>
    <s v="Tunshuruco"/>
    <x v="0"/>
    <x v="1"/>
    <x v="1"/>
    <x v="1"/>
    <x v="1"/>
    <x v="1"/>
    <x v="1"/>
    <x v="2"/>
    <x v="1"/>
    <x v="1"/>
    <x v="1"/>
    <s v="INSATISFECHO"/>
    <s v="SATISFECHO"/>
    <s v="SATISFECHO"/>
    <s v="SATISFECHO"/>
    <s v="SATISFECHO"/>
    <s v="SATISFECHO"/>
    <x v="1"/>
    <x v="1"/>
    <x v="3"/>
    <x v="1"/>
    <x v="1"/>
    <x v="1"/>
    <x v="1"/>
  </r>
  <r>
    <n v="170"/>
    <d v="2023-12-30T17:54:13"/>
    <d v="2023-12-30T17:56:41"/>
    <s v="earaujos@chinalco.com.pe"/>
    <s v="Elias Smith"/>
    <m/>
    <x v="1"/>
    <x v="1"/>
    <x v="1"/>
    <x v="1"/>
    <x v="2"/>
    <x v="1"/>
    <x v="1"/>
    <x v="1"/>
    <s v="Tunshuruco"/>
    <x v="1"/>
    <x v="1"/>
    <x v="2"/>
    <x v="1"/>
    <x v="1"/>
    <x v="1"/>
    <x v="1"/>
    <x v="2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71"/>
    <d v="2023-12-30T17:58:11"/>
    <d v="2023-12-30T18:05:56"/>
    <s v="mjacinto@chinalco.com.pe"/>
    <s v="Marco Antonio Jacinto Livia"/>
    <m/>
    <x v="1"/>
    <x v="1"/>
    <x v="3"/>
    <x v="1"/>
    <x v="2"/>
    <x v="1"/>
    <x v="1"/>
    <x v="1"/>
    <s v="Tunshuruco"/>
    <x v="0"/>
    <x v="0"/>
    <x v="0"/>
    <x v="0"/>
    <x v="0"/>
    <x v="0"/>
    <x v="0"/>
    <x v="1"/>
    <x v="0"/>
    <x v="0"/>
    <x v="0"/>
    <s v="SATISFECHO"/>
    <s v="SATISFECHO"/>
    <s v="SATISFECHO"/>
    <s v="SATISFECHO"/>
    <s v="SATISFECHO"/>
    <s v="SATISFECHO"/>
    <x v="1"/>
    <x v="1"/>
    <x v="1"/>
    <x v="1"/>
    <x v="1"/>
    <x v="1"/>
    <x v="1"/>
  </r>
  <r>
    <n v="172"/>
    <d v="2023-12-30T19:19:45"/>
    <d v="2023-12-30T19:21:32"/>
    <s v="yramirez@chinalco.com.pe"/>
    <s v="Socorro Ramirez Alva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1"/>
    <x v="0"/>
    <x v="3"/>
    <x v="1"/>
    <x v="1"/>
    <x v="1"/>
    <x v="1"/>
  </r>
  <r>
    <n v="173"/>
    <d v="2023-12-30T20:14:15"/>
    <d v="2023-12-30T20:16:56"/>
    <s v="sclemente@chinalco.com.pe"/>
    <s v="Stanley Edwin Clemente Cervantes"/>
    <m/>
    <x v="1"/>
    <x v="0"/>
    <x v="1"/>
    <x v="0"/>
    <x v="0"/>
    <x v="0"/>
    <x v="0"/>
    <x v="0"/>
    <s v="Tunshuruco"/>
    <x v="0"/>
    <x v="0"/>
    <x v="0"/>
    <x v="0"/>
    <x v="0"/>
    <x v="0"/>
    <x v="1"/>
    <x v="0"/>
    <x v="1"/>
    <x v="2"/>
    <x v="2"/>
    <s v="SATISFECHO"/>
    <s v="MUY SATISFECHO"/>
    <s v="MUY SATISFECHO"/>
    <s v="MUY SATISFECHO"/>
    <s v="MUY SATISFECHO"/>
    <s v="MUY SATISFECHO"/>
    <x v="3"/>
    <x v="0"/>
    <x v="0"/>
    <x v="0"/>
    <x v="3"/>
    <x v="3"/>
    <x v="1"/>
  </r>
  <r>
    <n v="174"/>
    <d v="2023-12-30T21:14:01"/>
    <d v="2023-12-30T21:15:25"/>
    <s v="cparisaca@chinalco.com.pe"/>
    <s v="Cesar Parisaca Valdez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75"/>
    <d v="2023-12-31T00:02:55"/>
    <d v="2023-12-31T00:06:35"/>
    <s v="vbellina@chinalco.com.pe"/>
    <s v="Victor Bellina Santti"/>
    <m/>
    <x v="1"/>
    <x v="3"/>
    <x v="2"/>
    <x v="1"/>
    <x v="3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76"/>
    <d v="2023-12-31T03:50:20"/>
    <d v="2023-12-31T03:52:14"/>
    <s v="barce@chinalco.com.pe"/>
    <s v="Bryan Arce Chilon"/>
    <m/>
    <x v="2"/>
    <x v="3"/>
    <x v="3"/>
    <x v="2"/>
    <x v="3"/>
    <x v="0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77"/>
    <d v="2023-12-31T06:43:02"/>
    <d v="2023-12-31T06:45:04"/>
    <s v="acamposh@chinalco.com.pe"/>
    <s v="Abel Campos Huaman"/>
    <m/>
    <x v="1"/>
    <x v="1"/>
    <x v="1"/>
    <x v="1"/>
    <x v="3"/>
    <x v="1"/>
    <x v="1"/>
    <x v="2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3"/>
    <x v="1"/>
    <x v="1"/>
    <x v="1"/>
    <x v="3"/>
    <x v="1"/>
    <x v="1"/>
  </r>
  <r>
    <n v="178"/>
    <d v="2023-12-31T07:36:21"/>
    <d v="2023-12-31T07:40:23"/>
    <s v="jvasqueza@chinalco.com.pe"/>
    <s v="Jeiser Vasquez Astonitas"/>
    <m/>
    <x v="2"/>
    <x v="3"/>
    <x v="3"/>
    <x v="1"/>
    <x v="3"/>
    <x v="1"/>
    <x v="1"/>
    <x v="2"/>
    <s v="Tunshuruco"/>
    <x v="1"/>
    <x v="1"/>
    <x v="1"/>
    <x v="3"/>
    <x v="3"/>
    <x v="2"/>
    <x v="3"/>
    <x v="3"/>
    <x v="2"/>
    <x v="1"/>
    <x v="1"/>
    <s v="INSATISFECHO"/>
    <s v="SATISFECHO"/>
    <s v="SATISFECHO"/>
    <s v="INSATISFECHO"/>
    <s v="INSATISFECHO"/>
    <s v="SATISFECHO"/>
    <x v="1"/>
    <x v="1"/>
    <x v="1"/>
    <x v="1"/>
    <x v="3"/>
    <x v="1"/>
    <x v="1"/>
  </r>
  <r>
    <n v="179"/>
    <d v="2023-12-31T08:04:15"/>
    <d v="2023-12-31T08:07:58"/>
    <s v="hacuna@chinalco.com.pe"/>
    <s v="Hebert Acuna Olarte"/>
    <m/>
    <x v="0"/>
    <x v="0"/>
    <x v="1"/>
    <x v="0"/>
    <x v="0"/>
    <x v="0"/>
    <x v="0"/>
    <x v="1"/>
    <s v="Carhuacoto"/>
    <x v="0"/>
    <x v="0"/>
    <x v="0"/>
    <x v="1"/>
    <x v="0"/>
    <x v="0"/>
    <x v="0"/>
    <x v="0"/>
    <x v="1"/>
    <x v="0"/>
    <x v="0"/>
    <s v="SATISFECHO"/>
    <s v="MUY SATISFECHO"/>
    <s v="MUY SATISFECHO"/>
    <s v="SATISFECHO"/>
    <s v="SATISFECHO"/>
    <s v="SATISFECHO"/>
    <x v="0"/>
    <x v="0"/>
    <x v="0"/>
    <x v="0"/>
    <x v="1"/>
    <x v="0"/>
    <x v="1"/>
  </r>
  <r>
    <n v="180"/>
    <d v="2023-12-31T09:13:21"/>
    <d v="2023-12-31T09:17:06"/>
    <s v="vchomba@chinalco.com.pe"/>
    <s v="Victor Chomba Galvez"/>
    <m/>
    <x v="1"/>
    <x v="1"/>
    <x v="1"/>
    <x v="1"/>
    <x v="2"/>
    <x v="0"/>
    <x v="0"/>
    <x v="1"/>
    <s v="Tunshuruco"/>
    <x v="0"/>
    <x v="0"/>
    <x v="0"/>
    <x v="0"/>
    <x v="0"/>
    <x v="0"/>
    <x v="0"/>
    <x v="0"/>
    <x v="4"/>
    <x v="4"/>
    <x v="4"/>
    <s v="SATISFECHO"/>
    <s v="SATISFECHO"/>
    <s v="MUY SATISFECHO"/>
    <s v="INSATISFECHO"/>
    <s v="SATISFECHO"/>
    <s v="SATISFECHO"/>
    <x v="1"/>
    <x v="1"/>
    <x v="1"/>
    <x v="1"/>
    <x v="1"/>
    <x v="1"/>
    <x v="1"/>
  </r>
  <r>
    <n v="181"/>
    <d v="2023-12-31T10:32:05"/>
    <d v="2023-12-31T10:33:56"/>
    <s v="vmayta@chinalco.com.pe"/>
    <s v="Vladimir Mayta Caceres"/>
    <m/>
    <x v="1"/>
    <x v="1"/>
    <x v="1"/>
    <x v="1"/>
    <x v="2"/>
    <x v="1"/>
    <x v="0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82"/>
    <d v="2024-01-01T16:28:56"/>
    <d v="2024-01-01T16:31:05"/>
    <s v="rramon@chinalco.com.pe"/>
    <s v="Rolando Rafael Ramon Rivera"/>
    <m/>
    <x v="1"/>
    <x v="0"/>
    <x v="1"/>
    <x v="1"/>
    <x v="0"/>
    <x v="0"/>
    <x v="0"/>
    <x v="0"/>
    <s v="Tunshuruco"/>
    <x v="0"/>
    <x v="1"/>
    <x v="0"/>
    <x v="0"/>
    <x v="0"/>
    <x v="0"/>
    <x v="0"/>
    <x v="0"/>
    <x v="0"/>
    <x v="1"/>
    <x v="1"/>
    <s v="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83"/>
    <d v="2024-01-01T16:29:30"/>
    <d v="2024-01-01T16:31:54"/>
    <s v="eandamayo@chinalco.com.pe"/>
    <s v="Eduardo Daniel Andamayo Chávez"/>
    <m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84"/>
    <d v="2024-01-01T16:29:02"/>
    <d v="2024-01-01T16:46:48"/>
    <s v="jcasas@chinalco.com.pe"/>
    <s v="Julio Armando Casas Cardenas"/>
    <m/>
    <x v="1"/>
    <x v="1"/>
    <x v="1"/>
    <x v="1"/>
    <x v="3"/>
    <x v="1"/>
    <x v="1"/>
    <x v="1"/>
    <s v="Tunshuruco"/>
    <x v="1"/>
    <x v="1"/>
    <x v="1"/>
    <x v="1"/>
    <x v="1"/>
    <x v="1"/>
    <x v="1"/>
    <x v="1"/>
    <x v="1"/>
    <x v="2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85"/>
    <d v="2024-01-01T16:51:08"/>
    <d v="2024-01-01T16:58:19"/>
    <s v="mprudencio@chinalco.com.pe"/>
    <s v="Miguel Prudencio Antunez"/>
    <m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86"/>
    <d v="2024-01-01T16:57:06"/>
    <d v="2024-01-01T16:59:41"/>
    <s v="jamado@chinalco.com.pe"/>
    <s v="Juan Amado Cerpa"/>
    <m/>
    <x v="1"/>
    <x v="1"/>
    <x v="1"/>
    <x v="0"/>
    <x v="3"/>
    <x v="0"/>
    <x v="1"/>
    <x v="1"/>
    <s v="Tunshuruco"/>
    <x v="1"/>
    <x v="1"/>
    <x v="0"/>
    <x v="0"/>
    <x v="3"/>
    <x v="1"/>
    <x v="1"/>
    <x v="1"/>
    <x v="0"/>
    <x v="1"/>
    <x v="1"/>
    <s v="SATISFECHO"/>
    <s v="MUY SATISFECHO"/>
    <s v="SATISFECHO"/>
    <s v="MUY SATISFECHO"/>
    <s v="SATISFECHO"/>
    <s v="SATISFECHO"/>
    <x v="1"/>
    <x v="1"/>
    <x v="1"/>
    <x v="1"/>
    <x v="0"/>
    <x v="1"/>
    <x v="1"/>
  </r>
  <r>
    <n v="187"/>
    <d v="2024-01-01T17:50:38"/>
    <d v="2024-01-01T17:52:30"/>
    <s v="knieto@chinalco.com.pe"/>
    <s v="Katty Nieto Montalvan"/>
    <m/>
    <x v="0"/>
    <x v="0"/>
    <x v="0"/>
    <x v="0"/>
    <x v="0"/>
    <x v="0"/>
    <x v="0"/>
    <x v="0"/>
    <s v="Carhuacot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88"/>
    <d v="2024-01-01T19:56:57"/>
    <d v="2024-01-01T22:20:48"/>
    <s v="jcueva@chinalco.com.pe"/>
    <s v="Juan Cueva Morote"/>
    <m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89"/>
    <d v="2024-01-02T01:01:17"/>
    <d v="2024-01-02T01:03:52"/>
    <s v="rcanorio@chinalco.com.pe"/>
    <s v="Ricardo Canorio Pariona"/>
    <m/>
    <x v="1"/>
    <x v="1"/>
    <x v="1"/>
    <x v="1"/>
    <x v="2"/>
    <x v="0"/>
    <x v="0"/>
    <x v="1"/>
    <s v="Tunshuruco"/>
    <x v="0"/>
    <x v="2"/>
    <x v="1"/>
    <x v="1"/>
    <x v="0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90"/>
    <d v="2024-01-02T05:55:05"/>
    <d v="2024-01-02T05:56:28"/>
    <s v="lpuicon@chinalco.com.pe"/>
    <s v="Luis Puicon Jimenez"/>
    <m/>
    <x v="2"/>
    <x v="3"/>
    <x v="3"/>
    <x v="1"/>
    <x v="3"/>
    <x v="3"/>
    <x v="2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91"/>
    <d v="2024-01-02T08:40:21"/>
    <d v="2024-01-02T08:45:00"/>
    <s v="hdelpozo@chinalco.com.pe"/>
    <s v="Hugo Del Pozo Torres"/>
    <m/>
    <x v="2"/>
    <x v="3"/>
    <x v="3"/>
    <x v="2"/>
    <x v="3"/>
    <x v="3"/>
    <x v="1"/>
    <x v="2"/>
    <s v="Tunshuruco"/>
    <x v="2"/>
    <x v="2"/>
    <x v="3"/>
    <x v="3"/>
    <x v="1"/>
    <x v="3"/>
    <x v="1"/>
    <x v="1"/>
    <x v="2"/>
    <x v="2"/>
    <x v="2"/>
    <s v="INSATISFECHO"/>
    <s v="SATISFECHO"/>
    <s v="SATISFECHO"/>
    <s v="INSATISFECHO"/>
    <s v="MUY INSATISFECHO"/>
    <s v="INSATISFECHO"/>
    <x v="1"/>
    <x v="1"/>
    <x v="1"/>
    <x v="1"/>
    <x v="2"/>
    <x v="1"/>
    <x v="1"/>
  </r>
  <r>
    <n v="192"/>
    <d v="2024-01-02T10:16:27"/>
    <d v="2024-01-02T10:19:14"/>
    <s v="vtomanguilla@chinalco.com.pe"/>
    <s v="Victor Tomanguilla Collazos"/>
    <m/>
    <x v="1"/>
    <x v="3"/>
    <x v="3"/>
    <x v="1"/>
    <x v="3"/>
    <x v="0"/>
    <x v="1"/>
    <x v="1"/>
    <s v="Tunshuruco"/>
    <x v="1"/>
    <x v="1"/>
    <x v="1"/>
    <x v="3"/>
    <x v="1"/>
    <x v="1"/>
    <x v="1"/>
    <x v="1"/>
    <x v="1"/>
    <x v="1"/>
    <x v="1"/>
    <s v="SATISFECHO"/>
    <s v="SATISFECHO"/>
    <s v="MUY SATISFECHO"/>
    <s v="SATISFECHO"/>
    <s v="SATISFECHO"/>
    <s v="SATISFECHO"/>
    <x v="0"/>
    <x v="0"/>
    <x v="0"/>
    <x v="1"/>
    <x v="3"/>
    <x v="1"/>
    <x v="1"/>
  </r>
  <r>
    <n v="193"/>
    <d v="2023-12-23T15:09:21"/>
    <d v="2023-12-23T15:12:20"/>
    <s v="anonymous"/>
    <m/>
    <s v="45152545"/>
    <x v="2"/>
    <x v="3"/>
    <x v="1"/>
    <x v="1"/>
    <x v="2"/>
    <x v="1"/>
    <x v="1"/>
    <x v="1"/>
    <s v="Truck Shop"/>
    <x v="3"/>
    <x v="2"/>
    <x v="1"/>
    <x v="3"/>
    <x v="3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194"/>
    <d v="2023-12-23T15:10:56"/>
    <d v="2023-12-23T15:12:33"/>
    <s v="anonymous"/>
    <m/>
    <s v="41344870"/>
    <x v="0"/>
    <x v="0"/>
    <x v="1"/>
    <x v="1"/>
    <x v="2"/>
    <x v="0"/>
    <x v="0"/>
    <x v="0"/>
    <s v="Tunshuruc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1"/>
    <x v="1"/>
    <x v="1"/>
  </r>
  <r>
    <n v="195"/>
    <d v="2023-12-23T15:09:47"/>
    <d v="2023-12-23T15:14:19"/>
    <s v="anonymous"/>
    <m/>
    <s v="46304904"/>
    <x v="1"/>
    <x v="0"/>
    <x v="0"/>
    <x v="0"/>
    <x v="0"/>
    <x v="0"/>
    <x v="0"/>
    <x v="1"/>
    <s v="Tunshuruco"/>
    <x v="2"/>
    <x v="0"/>
    <x v="0"/>
    <x v="0"/>
    <x v="0"/>
    <x v="0"/>
    <x v="0"/>
    <x v="3"/>
    <x v="0"/>
    <x v="0"/>
    <x v="0"/>
    <s v="SATISFECHO"/>
    <s v="MUY SATISFECHO"/>
    <s v="SATISFECHO"/>
    <s v="SATISFECHO"/>
    <s v="SATISFECHO"/>
    <s v="SATISFECHO"/>
    <x v="0"/>
    <x v="0"/>
    <x v="0"/>
    <x v="0"/>
    <x v="0"/>
    <x v="0"/>
    <x v="0"/>
  </r>
  <r>
    <n v="196"/>
    <d v="2023-12-23T15:13:48"/>
    <d v="2023-12-23T15:15:44"/>
    <s v="anonymous"/>
    <m/>
    <s v="47145668"/>
    <x v="3"/>
    <x v="2"/>
    <x v="2"/>
    <x v="2"/>
    <x v="3"/>
    <x v="1"/>
    <x v="2"/>
    <x v="2"/>
    <s v="Tunshuruco"/>
    <x v="2"/>
    <x v="1"/>
    <x v="1"/>
    <x v="1"/>
    <x v="1"/>
    <x v="1"/>
    <x v="1"/>
    <x v="1"/>
    <x v="2"/>
    <x v="3"/>
    <x v="2"/>
    <s v="INSATISFECHO"/>
    <s v="INSATISFECHO"/>
    <s v="INSATISFECHO"/>
    <s v="INSATISFECHO"/>
    <s v="INSATISFECHO"/>
    <s v="INSATISFECHO"/>
    <x v="3"/>
    <x v="1"/>
    <x v="1"/>
    <x v="1"/>
    <x v="1"/>
    <x v="1"/>
    <x v="1"/>
  </r>
  <r>
    <n v="197"/>
    <d v="2023-12-23T15:19:04"/>
    <d v="2023-12-23T15:22:23"/>
    <s v="anonymous"/>
    <m/>
    <s v="46978142"/>
    <x v="0"/>
    <x v="1"/>
    <x v="1"/>
    <x v="1"/>
    <x v="2"/>
    <x v="1"/>
    <x v="1"/>
    <x v="1"/>
    <s v="Truck Shop"/>
    <x v="0"/>
    <x v="0"/>
    <x v="0"/>
    <x v="0"/>
    <x v="0"/>
    <x v="0"/>
    <x v="0"/>
    <x v="0"/>
    <x v="0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198"/>
    <d v="2023-12-23T15:23:36"/>
    <d v="2023-12-23T15:24:07"/>
    <s v="anonymous"/>
    <m/>
    <s v="40846493"/>
    <x v="1"/>
    <x v="3"/>
    <x v="1"/>
    <x v="1"/>
    <x v="2"/>
    <x v="1"/>
    <x v="1"/>
    <x v="1"/>
    <s v="Tunshuruco"/>
    <x v="2"/>
    <x v="1"/>
    <x v="1"/>
    <x v="1"/>
    <x v="1"/>
    <x v="1"/>
    <x v="1"/>
    <x v="1"/>
    <x v="1"/>
    <x v="1"/>
    <x v="4"/>
    <s v="SATISFECHO"/>
    <s v="SATISFECHO"/>
    <s v="SATISFECHO"/>
    <s v="SATISFECHO"/>
    <s v="SATISFECHO"/>
    <s v="SATISFECHO"/>
    <x v="1"/>
    <x v="1"/>
    <x v="1"/>
    <x v="1"/>
    <x v="1"/>
    <x v="1"/>
    <x v="1"/>
  </r>
  <r>
    <n v="199"/>
    <d v="2023-12-23T15:17:18"/>
    <d v="2023-12-23T15:24:29"/>
    <s v="anonymous"/>
    <m/>
    <s v="6811598"/>
    <x v="1"/>
    <x v="3"/>
    <x v="1"/>
    <x v="1"/>
    <x v="2"/>
    <x v="1"/>
    <x v="1"/>
    <x v="1"/>
    <s v="Tunshuruco"/>
    <x v="1"/>
    <x v="1"/>
    <x v="1"/>
    <x v="1"/>
    <x v="1"/>
    <x v="1"/>
    <x v="1"/>
    <x v="1"/>
    <x v="4"/>
    <x v="1"/>
    <x v="2"/>
    <s v="SATISFECHO"/>
    <s v="SATISFECHO"/>
    <s v="SATISFECHO"/>
    <s v="SATISFECHO"/>
    <s v="SATISFECHO"/>
    <s v="SATISFECHO"/>
    <x v="1"/>
    <x v="1"/>
    <x v="1"/>
    <x v="1"/>
    <x v="1"/>
    <x v="1"/>
    <x v="1"/>
  </r>
  <r>
    <n v="200"/>
    <d v="2023-12-23T15:22:16"/>
    <d v="2023-12-23T15:24:38"/>
    <s v="anonymous"/>
    <m/>
    <s v="41122312"/>
    <x v="1"/>
    <x v="3"/>
    <x v="3"/>
    <x v="1"/>
    <x v="3"/>
    <x v="1"/>
    <x v="1"/>
    <x v="1"/>
    <s v="Tunshuruco"/>
    <x v="1"/>
    <x v="1"/>
    <x v="1"/>
    <x v="1"/>
    <x v="1"/>
    <x v="2"/>
    <x v="1"/>
    <x v="2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01"/>
    <d v="2023-12-23T15:29:27"/>
    <d v="2023-12-23T15:35:07"/>
    <s v="anonymous"/>
    <m/>
    <s v="40261529"/>
    <x v="1"/>
    <x v="3"/>
    <x v="3"/>
    <x v="1"/>
    <x v="1"/>
    <x v="1"/>
    <x v="1"/>
    <x v="1"/>
    <s v="Tuctu"/>
    <x v="0"/>
    <x v="0"/>
    <x v="0"/>
    <x v="3"/>
    <x v="0"/>
    <x v="1"/>
    <x v="1"/>
    <x v="0"/>
    <x v="4"/>
    <x v="1"/>
    <x v="1"/>
    <s v="INSATISFECHO"/>
    <s v="MUY SATISFECHO"/>
    <s v="MUY SATISFECHO"/>
    <s v="SATISFECHO"/>
    <s v="SATISFECHO"/>
    <s v="SATISFECHO"/>
    <x v="1"/>
    <x v="0"/>
    <x v="0"/>
    <x v="1"/>
    <x v="1"/>
    <x v="1"/>
    <x v="1"/>
  </r>
  <r>
    <n v="202"/>
    <d v="2023-12-23T15:39:11"/>
    <d v="2023-12-23T15:44:51"/>
    <s v="anonymous"/>
    <m/>
    <s v="77422913"/>
    <x v="1"/>
    <x v="1"/>
    <x v="1"/>
    <x v="2"/>
    <x v="3"/>
    <x v="3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INSATISFECHO"/>
    <s v="SATISFECHO"/>
    <s v="SATISFECHO"/>
    <s v="SATISFECHO"/>
    <x v="1"/>
    <x v="1"/>
    <x v="1"/>
    <x v="1"/>
    <x v="1"/>
    <x v="1"/>
    <x v="1"/>
  </r>
  <r>
    <n v="203"/>
    <d v="2023-12-23T15:54:01"/>
    <d v="2023-12-23T15:56:17"/>
    <s v="anonymous"/>
    <m/>
    <s v="43358228"/>
    <x v="2"/>
    <x v="3"/>
    <x v="3"/>
    <x v="2"/>
    <x v="3"/>
    <x v="3"/>
    <x v="2"/>
    <x v="2"/>
    <s v="Tunshuruco"/>
    <x v="2"/>
    <x v="2"/>
    <x v="2"/>
    <x v="3"/>
    <x v="3"/>
    <x v="2"/>
    <x v="3"/>
    <x v="2"/>
    <x v="2"/>
    <x v="2"/>
    <x v="2"/>
    <s v="INSATISFECHO"/>
    <s v="INSATISFECHO"/>
    <s v="INSATISFECHO"/>
    <s v="INSATISFECHO"/>
    <s v="INSATISFECHO"/>
    <s v="INSATISFECHO"/>
    <x v="3"/>
    <x v="3"/>
    <x v="3"/>
    <x v="3"/>
    <x v="3"/>
    <x v="3"/>
    <x v="3"/>
  </r>
  <r>
    <n v="204"/>
    <d v="2023-12-23T15:53:26"/>
    <d v="2023-12-23T15:56:57"/>
    <s v="anonymous"/>
    <m/>
    <s v="44765926"/>
    <x v="2"/>
    <x v="2"/>
    <x v="2"/>
    <x v="3"/>
    <x v="1"/>
    <x v="1"/>
    <x v="0"/>
    <x v="1"/>
    <s v="Truck Shop"/>
    <x v="1"/>
    <x v="1"/>
    <x v="3"/>
    <x v="1"/>
    <x v="1"/>
    <x v="3"/>
    <x v="3"/>
    <x v="1"/>
    <x v="1"/>
    <x v="0"/>
    <x v="0"/>
    <s v="INSATISFECHO"/>
    <s v="SATISFECHO"/>
    <s v="SATISFECHO"/>
    <s v="SATISFECHO"/>
    <s v="SATISFECHO"/>
    <s v="SATISFECHO"/>
    <x v="0"/>
    <x v="0"/>
    <x v="0"/>
    <x v="0"/>
    <x v="0"/>
    <x v="0"/>
    <x v="0"/>
  </r>
  <r>
    <n v="205"/>
    <d v="2023-12-23T15:53:59"/>
    <d v="2023-12-23T15:56:59"/>
    <s v="anonymous"/>
    <m/>
    <s v="43812468"/>
    <x v="2"/>
    <x v="2"/>
    <x v="2"/>
    <x v="3"/>
    <x v="1"/>
    <x v="1"/>
    <x v="2"/>
    <x v="3"/>
    <s v="Carhuacoto"/>
    <x v="1"/>
    <x v="1"/>
    <x v="1"/>
    <x v="1"/>
    <x v="1"/>
    <x v="1"/>
    <x v="1"/>
    <x v="1"/>
    <x v="2"/>
    <x v="2"/>
    <x v="2"/>
    <s v="MUY INSATISFECHO"/>
    <s v="MUY INSATISFECHO"/>
    <s v="INSATISFECHO"/>
    <s v="INSATISFECHO"/>
    <s v="MUY INSATISFECHO"/>
    <s v="MUY INSATISFECHO"/>
    <x v="1"/>
    <x v="1"/>
    <x v="1"/>
    <x v="1"/>
    <x v="1"/>
    <x v="1"/>
    <x v="1"/>
  </r>
  <r>
    <n v="206"/>
    <d v="2023-12-23T15:56:21"/>
    <d v="2023-12-23T15:57:42"/>
    <s v="anonymous"/>
    <m/>
    <s v="71924876"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07"/>
    <d v="2023-12-23T15:55:23"/>
    <d v="2023-12-23T16:00:10"/>
    <s v="anonymous"/>
    <m/>
    <s v="20057189"/>
    <x v="1"/>
    <x v="1"/>
    <x v="1"/>
    <x v="0"/>
    <x v="2"/>
    <x v="1"/>
    <x v="1"/>
    <x v="1"/>
    <s v="Tuctu"/>
    <x v="0"/>
    <x v="0"/>
    <x v="0"/>
    <x v="3"/>
    <x v="0"/>
    <x v="0"/>
    <x v="1"/>
    <x v="0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208"/>
    <d v="2023-12-23T15:54:37"/>
    <d v="2023-12-23T16:00:23"/>
    <s v="anonymous"/>
    <m/>
    <s v="21268999"/>
    <x v="0"/>
    <x v="1"/>
    <x v="0"/>
    <x v="1"/>
    <x v="2"/>
    <x v="1"/>
    <x v="0"/>
    <x v="0"/>
    <s v="Tunshuruco"/>
    <x v="0"/>
    <x v="1"/>
    <x v="1"/>
    <x v="1"/>
    <x v="0"/>
    <x v="1"/>
    <x v="0"/>
    <x v="1"/>
    <x v="0"/>
    <x v="0"/>
    <x v="0"/>
    <s v="SATISFECHO"/>
    <s v="MUY SATISFECHO"/>
    <s v="SATISFECHO"/>
    <s v="SATISFECHO"/>
    <s v="SATISFECHO"/>
    <s v="SATISFECHO"/>
    <x v="0"/>
    <x v="0"/>
    <x v="1"/>
    <x v="0"/>
    <x v="1"/>
    <x v="0"/>
    <x v="0"/>
  </r>
  <r>
    <n v="209"/>
    <d v="2023-12-23T15:48:25"/>
    <d v="2023-12-23T16:00:35"/>
    <s v="anonymous"/>
    <m/>
    <s v="20104544"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10"/>
    <d v="2023-12-23T15:59:26"/>
    <d v="2023-12-23T16:06:10"/>
    <s v="anonymous"/>
    <m/>
    <s v="21282801"/>
    <x v="1"/>
    <x v="1"/>
    <x v="1"/>
    <x v="1"/>
    <x v="2"/>
    <x v="3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11"/>
    <d v="2023-12-23T16:04:39"/>
    <d v="2023-12-23T16:07:07"/>
    <s v="anonymous"/>
    <m/>
    <s v="47106450"/>
    <x v="1"/>
    <x v="1"/>
    <x v="1"/>
    <x v="1"/>
    <x v="2"/>
    <x v="1"/>
    <x v="0"/>
    <x v="0"/>
    <s v="Truck Shop"/>
    <x v="1"/>
    <x v="1"/>
    <x v="1"/>
    <x v="1"/>
    <x v="1"/>
    <x v="1"/>
    <x v="1"/>
    <x v="1"/>
    <x v="4"/>
    <x v="4"/>
    <x v="4"/>
    <s v="SATISFECHO"/>
    <s v="SATISFECHO"/>
    <s v="SATISFECHO"/>
    <s v="SATISFECHO"/>
    <s v="SATISFECHO"/>
    <s v="SATISFECHO"/>
    <x v="1"/>
    <x v="1"/>
    <x v="1"/>
    <x v="1"/>
    <x v="1"/>
    <x v="1"/>
    <x v="1"/>
  </r>
  <r>
    <n v="212"/>
    <d v="2023-12-23T16:06:37"/>
    <d v="2023-12-23T16:11:24"/>
    <s v="anonymous"/>
    <m/>
    <s v="46138783"/>
    <x v="3"/>
    <x v="3"/>
    <x v="3"/>
    <x v="2"/>
    <x v="3"/>
    <x v="0"/>
    <x v="0"/>
    <x v="0"/>
    <s v="Tunshuruco"/>
    <x v="1"/>
    <x v="1"/>
    <x v="1"/>
    <x v="1"/>
    <x v="1"/>
    <x v="1"/>
    <x v="1"/>
    <x v="1"/>
    <x v="1"/>
    <x v="1"/>
    <x v="1"/>
    <s v="MUY INSATISFECHO"/>
    <s v="INSATISFECHO"/>
    <s v="SATISFECHO"/>
    <s v="MUY INSATISFECHO"/>
    <s v="MUY INSATISFECHO"/>
    <s v="SATISFECHO"/>
    <x v="0"/>
    <x v="0"/>
    <x v="0"/>
    <x v="0"/>
    <x v="0"/>
    <x v="0"/>
    <x v="0"/>
  </r>
  <r>
    <n v="213"/>
    <d v="2023-12-23T16:09:09"/>
    <d v="2023-12-23T16:12:12"/>
    <s v="anonymous"/>
    <m/>
    <s v="45049586"/>
    <x v="2"/>
    <x v="3"/>
    <x v="3"/>
    <x v="2"/>
    <x v="3"/>
    <x v="1"/>
    <x v="1"/>
    <x v="2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3"/>
    <x v="1"/>
    <x v="1"/>
  </r>
  <r>
    <n v="214"/>
    <d v="2023-12-23T16:01:55"/>
    <d v="2023-12-23T16:14:55"/>
    <s v="anonymous"/>
    <m/>
    <s v="42351464"/>
    <x v="1"/>
    <x v="1"/>
    <x v="1"/>
    <x v="1"/>
    <x v="2"/>
    <x v="1"/>
    <x v="1"/>
    <x v="1"/>
    <s v="Truck Shop"/>
    <x v="1"/>
    <x v="1"/>
    <x v="1"/>
    <x v="1"/>
    <x v="1"/>
    <x v="1"/>
    <x v="1"/>
    <x v="2"/>
    <x v="1"/>
    <x v="1"/>
    <x v="1"/>
    <s v="SATISFECHO"/>
    <s v="SATISFECHO"/>
    <s v="SATISFECHO"/>
    <s v="SATISFECHO"/>
    <s v="SATISFECHO"/>
    <s v="SATISFECHO"/>
    <x v="1"/>
    <x v="1"/>
    <x v="3"/>
    <x v="3"/>
    <x v="3"/>
    <x v="3"/>
    <x v="3"/>
  </r>
  <r>
    <n v="215"/>
    <d v="2023-12-23T16:03:51"/>
    <d v="2023-12-23T16:14:58"/>
    <s v="anonymous"/>
    <m/>
    <s v="43393103"/>
    <x v="1"/>
    <x v="1"/>
    <x v="1"/>
    <x v="1"/>
    <x v="2"/>
    <x v="1"/>
    <x v="1"/>
    <x v="1"/>
    <s v="Truck Shop"/>
    <x v="1"/>
    <x v="1"/>
    <x v="1"/>
    <x v="1"/>
    <x v="1"/>
    <x v="1"/>
    <x v="1"/>
    <x v="2"/>
    <x v="4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16"/>
    <d v="2023-12-23T16:12:54"/>
    <d v="2023-12-23T16:16:20"/>
    <s v="anonymous"/>
    <m/>
    <s v="42408947"/>
    <x v="1"/>
    <x v="1"/>
    <x v="1"/>
    <x v="1"/>
    <x v="2"/>
    <x v="0"/>
    <x v="1"/>
    <x v="1"/>
    <s v="Tunshuruco"/>
    <x v="1"/>
    <x v="1"/>
    <x v="1"/>
    <x v="1"/>
    <x v="1"/>
    <x v="1"/>
    <x v="1"/>
    <x v="1"/>
    <x v="1"/>
    <x v="1"/>
    <x v="1"/>
    <s v="MUY SATISFECHO"/>
    <s v="MUY SATISFECHO"/>
    <s v="MUY SATISFECHO"/>
    <s v="MUY SATISFECHO"/>
    <s v="MUY SATISFECHO"/>
    <s v="MUY SATISFECHO"/>
    <x v="3"/>
    <x v="3"/>
    <x v="3"/>
    <x v="3"/>
    <x v="3"/>
    <x v="3"/>
    <x v="3"/>
  </r>
  <r>
    <n v="217"/>
    <d v="2023-12-23T16:14:38"/>
    <d v="2023-12-23T16:19:18"/>
    <s v="anonymous"/>
    <m/>
    <s v="20104258"/>
    <x v="2"/>
    <x v="1"/>
    <x v="1"/>
    <x v="1"/>
    <x v="2"/>
    <x v="1"/>
    <x v="1"/>
    <x v="1"/>
    <s v="Tunshuruco"/>
    <x v="1"/>
    <x v="1"/>
    <x v="0"/>
    <x v="1"/>
    <x v="1"/>
    <x v="0"/>
    <x v="1"/>
    <x v="1"/>
    <x v="1"/>
    <x v="1"/>
    <x v="1"/>
    <s v="SATISFECHO"/>
    <s v="SATISFECHO"/>
    <s v="SATISFECHO"/>
    <s v="SATISFECHO"/>
    <s v="SATISFECHO"/>
    <s v="SATISFECHO"/>
    <x v="2"/>
    <x v="3"/>
    <x v="3"/>
    <x v="2"/>
    <x v="2"/>
    <x v="1"/>
    <x v="3"/>
  </r>
  <r>
    <n v="218"/>
    <d v="2023-12-23T16:31:48"/>
    <d v="2023-12-23T16:37:20"/>
    <s v="anonymous"/>
    <m/>
    <s v="42294018"/>
    <x v="1"/>
    <x v="3"/>
    <x v="1"/>
    <x v="1"/>
    <x v="2"/>
    <x v="1"/>
    <x v="1"/>
    <x v="3"/>
    <s v="Tunshuruco"/>
    <x v="1"/>
    <x v="1"/>
    <x v="1"/>
    <x v="1"/>
    <x v="1"/>
    <x v="1"/>
    <x v="1"/>
    <x v="2"/>
    <x v="3"/>
    <x v="2"/>
    <x v="2"/>
    <s v="SATISFECHO"/>
    <s v="SATISFECHO"/>
    <s v="SATISFECHO"/>
    <s v="SATISFECHO"/>
    <s v="SATISFECHO"/>
    <s v="SATISFECHO"/>
    <x v="1"/>
    <x v="1"/>
    <x v="1"/>
    <x v="1"/>
    <x v="2"/>
    <x v="1"/>
    <x v="1"/>
  </r>
  <r>
    <n v="219"/>
    <d v="2023-12-23T16:35:39"/>
    <d v="2023-12-23T16:39:27"/>
    <s v="anonymous"/>
    <m/>
    <s v="20903677"/>
    <x v="1"/>
    <x v="0"/>
    <x v="1"/>
    <x v="1"/>
    <x v="2"/>
    <x v="1"/>
    <x v="0"/>
    <x v="0"/>
    <s v="Tunshuruco"/>
    <x v="1"/>
    <x v="1"/>
    <x v="1"/>
    <x v="0"/>
    <x v="0"/>
    <x v="1"/>
    <x v="1"/>
    <x v="1"/>
    <x v="1"/>
    <x v="1"/>
    <x v="1"/>
    <s v="SATISFECHO"/>
    <s v="SATISFECHO"/>
    <s v="SATISFECHO"/>
    <s v="SATISFECHO"/>
    <s v="MUY SATISFECHO"/>
    <s v="SATISFECHO"/>
    <x v="1"/>
    <x v="1"/>
    <x v="0"/>
    <x v="1"/>
    <x v="1"/>
    <x v="1"/>
    <x v="1"/>
  </r>
  <r>
    <n v="220"/>
    <d v="2023-12-23T16:34:28"/>
    <d v="2023-12-23T16:46:23"/>
    <s v="anonymous"/>
    <m/>
    <s v="19968373"/>
    <x v="2"/>
    <x v="1"/>
    <x v="1"/>
    <x v="1"/>
    <x v="2"/>
    <x v="1"/>
    <x v="1"/>
    <x v="1"/>
    <s v="Truck Shop"/>
    <x v="1"/>
    <x v="0"/>
    <x v="0"/>
    <x v="0"/>
    <x v="0"/>
    <x v="0"/>
    <x v="0"/>
    <x v="2"/>
    <x v="1"/>
    <x v="1"/>
    <x v="1"/>
    <s v="SATISFECHO"/>
    <s v="SATISFECHO"/>
    <s v="MUY SATISFECHO"/>
    <s v="SATISFECHO"/>
    <s v="SATISFECHO"/>
    <s v="SATISFECHO"/>
    <x v="1"/>
    <x v="1"/>
    <x v="1"/>
    <x v="1"/>
    <x v="1"/>
    <x v="1"/>
    <x v="1"/>
  </r>
  <r>
    <n v="221"/>
    <d v="2023-12-23T16:42:38"/>
    <d v="2023-12-23T16:49:50"/>
    <s v="anonymous"/>
    <m/>
    <s v="20076234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1"/>
    <x v="0"/>
    <x v="0"/>
  </r>
  <r>
    <n v="222"/>
    <d v="2023-12-23T16:48:02"/>
    <d v="2023-12-23T16:56:32"/>
    <s v="anonymous"/>
    <m/>
    <s v="42097289"/>
    <x v="1"/>
    <x v="1"/>
    <x v="1"/>
    <x v="1"/>
    <x v="2"/>
    <x v="1"/>
    <x v="1"/>
    <x v="1"/>
    <s v="Tunshuruco"/>
    <x v="1"/>
    <x v="1"/>
    <x v="1"/>
    <x v="1"/>
    <x v="0"/>
    <x v="1"/>
    <x v="1"/>
    <x v="0"/>
    <x v="1"/>
    <x v="1"/>
    <x v="1"/>
    <s v="SATISFECHO"/>
    <s v="SATISFECHO"/>
    <s v="SATISFECHO"/>
    <s v="INSATISFECHO"/>
    <s v="SATISFECHO"/>
    <s v="SATISFECHO"/>
    <x v="1"/>
    <x v="1"/>
    <x v="1"/>
    <x v="1"/>
    <x v="3"/>
    <x v="1"/>
    <x v="1"/>
  </r>
  <r>
    <n v="223"/>
    <d v="2023-12-23T17:04:56"/>
    <d v="2023-12-23T17:08:08"/>
    <s v="anonymous"/>
    <m/>
    <s v="72155420"/>
    <x v="2"/>
    <x v="1"/>
    <x v="3"/>
    <x v="1"/>
    <x v="3"/>
    <x v="3"/>
    <x v="1"/>
    <x v="2"/>
    <s v="Tunshuruco"/>
    <x v="1"/>
    <x v="1"/>
    <x v="1"/>
    <x v="1"/>
    <x v="1"/>
    <x v="1"/>
    <x v="1"/>
    <x v="1"/>
    <x v="4"/>
    <x v="1"/>
    <x v="1"/>
    <s v="INSATISFECHO"/>
    <s v="SATISFECHO"/>
    <s v="SATISFECHO"/>
    <s v="SATISFECHO"/>
    <s v="SATISFECHO"/>
    <s v="SATISFECHO"/>
    <x v="1"/>
    <x v="1"/>
    <x v="1"/>
    <x v="1"/>
    <x v="1"/>
    <x v="1"/>
    <x v="1"/>
  </r>
  <r>
    <n v="224"/>
    <d v="2023-12-23T16:59:04"/>
    <d v="2023-12-23T17:09:00"/>
    <s v="anonymous"/>
    <m/>
    <s v="26692644"/>
    <x v="0"/>
    <x v="0"/>
    <x v="0"/>
    <x v="1"/>
    <x v="2"/>
    <x v="0"/>
    <x v="0"/>
    <x v="1"/>
    <s v="Truck Shop"/>
    <x v="0"/>
    <x v="0"/>
    <x v="1"/>
    <x v="0"/>
    <x v="0"/>
    <x v="1"/>
    <x v="1"/>
    <x v="0"/>
    <x v="4"/>
    <x v="4"/>
    <x v="4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25"/>
    <d v="2023-12-23T17:23:16"/>
    <d v="2023-12-23T17:27:48"/>
    <s v="anonymous"/>
    <m/>
    <s v="46247166"/>
    <x v="0"/>
    <x v="1"/>
    <x v="0"/>
    <x v="0"/>
    <x v="0"/>
    <x v="0"/>
    <x v="0"/>
    <x v="0"/>
    <s v="Truck Shop"/>
    <x v="0"/>
    <x v="0"/>
    <x v="0"/>
    <x v="0"/>
    <x v="0"/>
    <x v="0"/>
    <x v="0"/>
    <x v="0"/>
    <x v="4"/>
    <x v="4"/>
    <x v="4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26"/>
    <d v="2023-12-23T17:27:11"/>
    <d v="2023-12-23T17:30:02"/>
    <s v="anonymous"/>
    <m/>
    <s v="47235657"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0"/>
    <x v="0"/>
    <x v="1"/>
    <x v="1"/>
    <x v="1"/>
    <x v="1"/>
    <x v="1"/>
  </r>
  <r>
    <n v="227"/>
    <d v="2023-12-23T17:26:59"/>
    <d v="2023-12-23T17:32:42"/>
    <s v="anonymous"/>
    <m/>
    <s v="46315672"/>
    <x v="1"/>
    <x v="3"/>
    <x v="3"/>
    <x v="2"/>
    <x v="2"/>
    <x v="1"/>
    <x v="1"/>
    <x v="1"/>
    <s v="Tunshuruco"/>
    <x v="1"/>
    <x v="1"/>
    <x v="2"/>
    <x v="1"/>
    <x v="1"/>
    <x v="2"/>
    <x v="1"/>
    <x v="1"/>
    <x v="1"/>
    <x v="1"/>
    <x v="1"/>
    <s v="INSATISFECHO"/>
    <s v="SATISFECHO"/>
    <s v="SATISFECHO"/>
    <s v="SATISFECHO"/>
    <s v="SATISFECHO"/>
    <s v="SATISFECHO"/>
    <x v="3"/>
    <x v="1"/>
    <x v="3"/>
    <x v="1"/>
    <x v="3"/>
    <x v="1"/>
    <x v="3"/>
  </r>
  <r>
    <n v="228"/>
    <d v="2023-12-23T17:40:53"/>
    <d v="2023-12-23T17:44:16"/>
    <s v="anonymous"/>
    <m/>
    <s v="75660173"/>
    <x v="1"/>
    <x v="1"/>
    <x v="3"/>
    <x v="1"/>
    <x v="2"/>
    <x v="1"/>
    <x v="1"/>
    <x v="2"/>
    <s v="Tunshuruco"/>
    <x v="2"/>
    <x v="2"/>
    <x v="2"/>
    <x v="1"/>
    <x v="1"/>
    <x v="1"/>
    <x v="1"/>
    <x v="2"/>
    <x v="2"/>
    <x v="1"/>
    <x v="1"/>
    <s v="INSATISFECHO"/>
    <s v="INSATISFECHO"/>
    <s v="INSATISFECHO"/>
    <s v="INSATISFECHO"/>
    <s v="INSATISFECHO"/>
    <s v="INSATISFECHO"/>
    <x v="3"/>
    <x v="3"/>
    <x v="3"/>
    <x v="3"/>
    <x v="1"/>
    <x v="1"/>
    <x v="1"/>
  </r>
  <r>
    <n v="229"/>
    <d v="2023-12-23T17:51:20"/>
    <d v="2023-12-23T17:52:32"/>
    <s v="anonymous"/>
    <m/>
    <s v="72658554"/>
    <x v="0"/>
    <x v="0"/>
    <x v="1"/>
    <x v="1"/>
    <x v="2"/>
    <x v="1"/>
    <x v="1"/>
    <x v="1"/>
    <s v="Tunshuruc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1"/>
    <x v="1"/>
    <x v="1"/>
  </r>
  <r>
    <n v="230"/>
    <d v="2023-12-23T17:51:49"/>
    <d v="2023-12-23T17:57:04"/>
    <s v="anonymous"/>
    <m/>
    <s v="71551158"/>
    <x v="2"/>
    <x v="2"/>
    <x v="3"/>
    <x v="1"/>
    <x v="1"/>
    <x v="3"/>
    <x v="3"/>
    <x v="1"/>
    <s v="Carhuacoto"/>
    <x v="1"/>
    <x v="1"/>
    <x v="1"/>
    <x v="3"/>
    <x v="3"/>
    <x v="1"/>
    <x v="1"/>
    <x v="3"/>
    <x v="1"/>
    <x v="1"/>
    <x v="1"/>
    <s v="MUY INSATISFECHO"/>
    <s v="SATISFECHO"/>
    <s v="SATISFECHO"/>
    <s v="MUY INSATISFECHO"/>
    <s v="INSATISFECHO"/>
    <s v="SATISFECHO"/>
    <x v="1"/>
    <x v="0"/>
    <x v="0"/>
    <x v="0"/>
    <x v="1"/>
    <x v="0"/>
    <x v="1"/>
  </r>
  <r>
    <n v="231"/>
    <d v="2023-12-23T17:59:08"/>
    <d v="2023-12-23T18:01:00"/>
    <s v="anonymous"/>
    <m/>
    <s v="41695907"/>
    <x v="3"/>
    <x v="2"/>
    <x v="2"/>
    <x v="3"/>
    <x v="1"/>
    <x v="2"/>
    <x v="3"/>
    <x v="3"/>
    <s v="Tuctu"/>
    <x v="3"/>
    <x v="3"/>
    <x v="3"/>
    <x v="2"/>
    <x v="2"/>
    <x v="3"/>
    <x v="2"/>
    <x v="3"/>
    <x v="3"/>
    <x v="3"/>
    <x v="3"/>
    <s v="MUY INSATISFECHO"/>
    <s v="MUY INSATISFECHO"/>
    <s v="MUY INSATISFECHO"/>
    <s v="MUY INSATISFECHO"/>
    <s v="MUY INSATISFECHO"/>
    <s v="MUY INSATISFECHO"/>
    <x v="1"/>
    <x v="1"/>
    <x v="1"/>
    <x v="1"/>
    <x v="1"/>
    <x v="1"/>
    <x v="1"/>
  </r>
  <r>
    <n v="232"/>
    <d v="2023-12-23T17:59:45"/>
    <d v="2023-12-23T18:03:18"/>
    <s v="anonymous"/>
    <m/>
    <s v="41192213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33"/>
    <d v="2023-12-23T18:05:14"/>
    <d v="2023-12-23T18:06:43"/>
    <s v="anonymous"/>
    <m/>
    <s v="46229507"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34"/>
    <d v="2023-12-23T18:39:33"/>
    <d v="2023-12-23T18:41:39"/>
    <s v="anonymous"/>
    <m/>
    <s v="9581808"/>
    <x v="1"/>
    <x v="1"/>
    <x v="1"/>
    <x v="1"/>
    <x v="2"/>
    <x v="1"/>
    <x v="1"/>
    <x v="1"/>
    <s v="Tunshuruc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1"/>
    <x v="1"/>
    <x v="1"/>
  </r>
  <r>
    <n v="235"/>
    <d v="2023-12-23T18:40:36"/>
    <d v="2023-12-23T18:47:35"/>
    <s v="anonymous"/>
    <m/>
    <s v="8925337"/>
    <x v="1"/>
    <x v="1"/>
    <x v="1"/>
    <x v="1"/>
    <x v="2"/>
    <x v="1"/>
    <x v="1"/>
    <x v="1"/>
    <s v="Tunshuruco"/>
    <x v="1"/>
    <x v="2"/>
    <x v="2"/>
    <x v="1"/>
    <x v="1"/>
    <x v="1"/>
    <x v="1"/>
    <x v="1"/>
    <x v="1"/>
    <x v="1"/>
    <x v="1"/>
    <s v="SATISFECHO"/>
    <s v="SATISFECHO"/>
    <s v="INSATISFECHO"/>
    <s v="INSATISFECHO"/>
    <s v="INSATISFECHO"/>
    <s v="SATISFECHO"/>
    <x v="1"/>
    <x v="1"/>
    <x v="1"/>
    <x v="1"/>
    <x v="1"/>
    <x v="1"/>
    <x v="1"/>
  </r>
  <r>
    <n v="236"/>
    <d v="2023-12-23T18:46:26"/>
    <d v="2023-12-23T18:50:09"/>
    <s v="anonymous"/>
    <m/>
    <s v="40804405"/>
    <x v="1"/>
    <x v="3"/>
    <x v="3"/>
    <x v="1"/>
    <x v="2"/>
    <x v="0"/>
    <x v="0"/>
    <x v="0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37"/>
    <d v="2023-12-23T18:41:14"/>
    <d v="2023-12-23T18:51:15"/>
    <s v="anonymous"/>
    <m/>
    <s v="21288875"/>
    <x v="2"/>
    <x v="3"/>
    <x v="3"/>
    <x v="2"/>
    <x v="3"/>
    <x v="3"/>
    <x v="1"/>
    <x v="2"/>
    <s v="Truck Shop"/>
    <x v="2"/>
    <x v="2"/>
    <x v="2"/>
    <x v="1"/>
    <x v="1"/>
    <x v="2"/>
    <x v="3"/>
    <x v="1"/>
    <x v="2"/>
    <x v="2"/>
    <x v="2"/>
    <s v="INSATISFECHO"/>
    <s v="INSATISFECHO"/>
    <s v="MUY INSATISFECHO"/>
    <s v="MUY INSATISFECHO"/>
    <s v="INSATISFECHO"/>
    <s v="INSATISFECHO"/>
    <x v="1"/>
    <x v="1"/>
    <x v="1"/>
    <x v="1"/>
    <x v="1"/>
    <x v="1"/>
    <x v="1"/>
  </r>
  <r>
    <n v="238"/>
    <d v="2023-12-23T18:48:11"/>
    <d v="2023-12-23T18:52:25"/>
    <s v="anonymous"/>
    <m/>
    <s v="43015353"/>
    <x v="0"/>
    <x v="0"/>
    <x v="0"/>
    <x v="0"/>
    <x v="0"/>
    <x v="0"/>
    <x v="0"/>
    <x v="0"/>
    <s v="Tuctu"/>
    <x v="0"/>
    <x v="0"/>
    <x v="1"/>
    <x v="0"/>
    <x v="1"/>
    <x v="0"/>
    <x v="0"/>
    <x v="1"/>
    <x v="0"/>
    <x v="0"/>
    <x v="0"/>
    <s v="MUY SATISFECHO"/>
    <s v="MUY SATISFECHO"/>
    <s v="MUY SATISFECHO"/>
    <s v="MUY SATISFECHO"/>
    <s v="SATISFECHO"/>
    <s v="MUY SATISFECHO"/>
    <x v="0"/>
    <x v="0"/>
    <x v="0"/>
    <x v="0"/>
    <x v="1"/>
    <x v="0"/>
    <x v="1"/>
  </r>
  <r>
    <n v="239"/>
    <d v="2023-12-23T18:51:54"/>
    <d v="2023-12-23T18:54:24"/>
    <s v="anonymous"/>
    <m/>
    <s v="21561044"/>
    <x v="3"/>
    <x v="2"/>
    <x v="2"/>
    <x v="3"/>
    <x v="1"/>
    <x v="2"/>
    <x v="3"/>
    <x v="3"/>
    <s v="Tunshuruco"/>
    <x v="3"/>
    <x v="1"/>
    <x v="1"/>
    <x v="1"/>
    <x v="2"/>
    <x v="1"/>
    <x v="2"/>
    <x v="3"/>
    <x v="3"/>
    <x v="3"/>
    <x v="3"/>
    <s v="MUY INSATISFECHO"/>
    <s v="MUY INSATISFECHO"/>
    <s v="MUY INSATISFECHO"/>
    <s v="MUY INSATISFECHO"/>
    <s v="MUY INSATISFECHO"/>
    <s v="MUY INSATISFECHO"/>
    <x v="2"/>
    <x v="2"/>
    <x v="2"/>
    <x v="2"/>
    <x v="2"/>
    <x v="2"/>
    <x v="2"/>
  </r>
  <r>
    <n v="240"/>
    <d v="2023-12-23T18:51:51"/>
    <d v="2023-12-23T18:55:10"/>
    <s v="anonymous"/>
    <m/>
    <s v="21284339"/>
    <x v="3"/>
    <x v="3"/>
    <x v="3"/>
    <x v="2"/>
    <x v="2"/>
    <x v="1"/>
    <x v="1"/>
    <x v="1"/>
    <s v="Tunshuruco"/>
    <x v="1"/>
    <x v="1"/>
    <x v="1"/>
    <x v="3"/>
    <x v="1"/>
    <x v="1"/>
    <x v="1"/>
    <x v="1"/>
    <x v="1"/>
    <x v="1"/>
    <x v="1"/>
    <s v="SATISFECHO"/>
    <s v="SATISFECHO"/>
    <s v="SATISFECHO"/>
    <s v="SATISFECHO"/>
    <s v="SATISFECHO"/>
    <s v="SATISFECHO"/>
    <x v="1"/>
    <x v="3"/>
    <x v="1"/>
    <x v="1"/>
    <x v="1"/>
    <x v="1"/>
    <x v="1"/>
  </r>
  <r>
    <n v="241"/>
    <d v="2023-12-23T19:44:41"/>
    <d v="2023-12-23T19:46:20"/>
    <s v="anonymous"/>
    <m/>
    <s v="77085188"/>
    <x v="1"/>
    <x v="1"/>
    <x v="0"/>
    <x v="0"/>
    <x v="2"/>
    <x v="1"/>
    <x v="1"/>
    <x v="1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42"/>
    <d v="2023-12-23T20:07:44"/>
    <d v="2023-12-23T20:09:51"/>
    <s v="anonymous"/>
    <m/>
    <s v="42731848"/>
    <x v="1"/>
    <x v="0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43"/>
    <d v="2023-12-23T20:25:25"/>
    <d v="2023-12-23T20:29:47"/>
    <s v="anonymous"/>
    <m/>
    <s v="20723132"/>
    <x v="2"/>
    <x v="3"/>
    <x v="3"/>
    <x v="2"/>
    <x v="2"/>
    <x v="1"/>
    <x v="1"/>
    <x v="1"/>
    <s v="Tunshuruco"/>
    <x v="1"/>
    <x v="1"/>
    <x v="2"/>
    <x v="1"/>
    <x v="1"/>
    <x v="3"/>
    <x v="1"/>
    <x v="1"/>
    <x v="1"/>
    <x v="1"/>
    <x v="1"/>
    <s v="SATISFECHO"/>
    <s v="SATISFECHO"/>
    <s v="SATISFECHO"/>
    <s v="INSATISFECHO"/>
    <s v="INSATISFECHO"/>
    <s v="SATISFECHO"/>
    <x v="1"/>
    <x v="1"/>
    <x v="1"/>
    <x v="1"/>
    <x v="1"/>
    <x v="1"/>
    <x v="1"/>
  </r>
  <r>
    <n v="244"/>
    <d v="2023-12-23T21:26:10"/>
    <d v="2023-12-23T21:29:37"/>
    <s v="anonymous"/>
    <m/>
    <s v="45977973"/>
    <x v="1"/>
    <x v="1"/>
    <x v="1"/>
    <x v="1"/>
    <x v="2"/>
    <x v="1"/>
    <x v="1"/>
    <x v="1"/>
    <s v="Tunshuruco"/>
    <x v="1"/>
    <x v="1"/>
    <x v="1"/>
    <x v="1"/>
    <x v="1"/>
    <x v="1"/>
    <x v="1"/>
    <x v="2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45"/>
    <d v="2023-12-23T22:33:23"/>
    <d v="2023-12-23T22:39:11"/>
    <s v="anonymous"/>
    <m/>
    <s v="41594805"/>
    <x v="0"/>
    <x v="1"/>
    <x v="1"/>
    <x v="1"/>
    <x v="2"/>
    <x v="0"/>
    <x v="0"/>
    <x v="1"/>
    <s v="Truck Shop"/>
    <x v="1"/>
    <x v="1"/>
    <x v="1"/>
    <x v="0"/>
    <x v="0"/>
    <x v="1"/>
    <x v="1"/>
    <x v="3"/>
    <x v="4"/>
    <x v="1"/>
    <x v="4"/>
    <s v="SATISFECHO"/>
    <s v="SATISFECHO"/>
    <s v="SATISFECHO"/>
    <s v="SATISFECHO"/>
    <s v="SATISFECHO"/>
    <s v="SATISFECHO"/>
    <x v="0"/>
    <x v="0"/>
    <x v="1"/>
    <x v="1"/>
    <x v="1"/>
    <x v="0"/>
    <x v="1"/>
  </r>
  <r>
    <n v="246"/>
    <d v="2023-12-23T23:38:56"/>
    <d v="2023-12-23T23:48:33"/>
    <s v="anonymous"/>
    <m/>
    <s v="10331384"/>
    <x v="1"/>
    <x v="1"/>
    <x v="1"/>
    <x v="1"/>
    <x v="2"/>
    <x v="1"/>
    <x v="1"/>
    <x v="1"/>
    <s v="Tunshuruco"/>
    <x v="1"/>
    <x v="1"/>
    <x v="1"/>
    <x v="1"/>
    <x v="1"/>
    <x v="1"/>
    <x v="1"/>
    <x v="3"/>
    <x v="1"/>
    <x v="1"/>
    <x v="1"/>
    <s v="SATISFECHO"/>
    <s v="SATISFECHO"/>
    <s v="MUY SATISFECHO"/>
    <s v="SATISFECHO"/>
    <s v="SATISFECHO"/>
    <s v="SATISFECHO"/>
    <x v="1"/>
    <x v="1"/>
    <x v="1"/>
    <x v="1"/>
    <x v="1"/>
    <x v="1"/>
    <x v="1"/>
  </r>
  <r>
    <n v="247"/>
    <d v="2023-12-23T23:52:34"/>
    <d v="2023-12-23T23:55:41"/>
    <s v="anonymous"/>
    <m/>
    <s v="41936597"/>
    <x v="1"/>
    <x v="3"/>
    <x v="3"/>
    <x v="2"/>
    <x v="3"/>
    <x v="1"/>
    <x v="1"/>
    <x v="2"/>
    <s v="Truck Shop"/>
    <x v="1"/>
    <x v="1"/>
    <x v="1"/>
    <x v="1"/>
    <x v="1"/>
    <x v="1"/>
    <x v="1"/>
    <x v="3"/>
    <x v="1"/>
    <x v="2"/>
    <x v="2"/>
    <s v="INSATISFECHO"/>
    <s v="SATISFECHO"/>
    <s v="SATISFECHO"/>
    <s v="INSATISFECHO"/>
    <s v="INSATISFECHO"/>
    <s v="INSATISFECHO"/>
    <x v="2"/>
    <x v="2"/>
    <x v="2"/>
    <x v="2"/>
    <x v="2"/>
    <x v="2"/>
    <x v="2"/>
  </r>
  <r>
    <n v="248"/>
    <d v="2023-12-24T00:48:32"/>
    <d v="2023-12-24T00:50:41"/>
    <s v="anonymous"/>
    <m/>
    <s v="72154856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0"/>
    <x v="0"/>
    <x v="1"/>
    <x v="1"/>
    <x v="1"/>
  </r>
  <r>
    <n v="249"/>
    <d v="2023-12-24T04:13:19"/>
    <d v="2023-12-24T04:32:24"/>
    <s v="anonymous"/>
    <m/>
    <s v="22099968"/>
    <x v="1"/>
    <x v="1"/>
    <x v="1"/>
    <x v="1"/>
    <x v="2"/>
    <x v="1"/>
    <x v="1"/>
    <x v="1"/>
    <s v="Tunshuruco"/>
    <x v="0"/>
    <x v="1"/>
    <x v="1"/>
    <x v="1"/>
    <x v="1"/>
    <x v="1"/>
    <x v="1"/>
    <x v="1"/>
    <x v="0"/>
    <x v="1"/>
    <x v="1"/>
    <s v="MUY SATISFECHO"/>
    <s v="SATISFECHO"/>
    <s v="SATISFECHO"/>
    <s v="SATISFECHO"/>
    <s v="SATISFECHO"/>
    <s v="SATISFECHO"/>
    <x v="1"/>
    <x v="1"/>
    <x v="1"/>
    <x v="1"/>
    <x v="1"/>
    <x v="1"/>
    <x v="1"/>
  </r>
  <r>
    <n v="250"/>
    <d v="2023-12-24T06:56:26"/>
    <d v="2023-12-24T06:58:46"/>
    <s v="anonymous"/>
    <m/>
    <s v="42167714"/>
    <x v="3"/>
    <x v="2"/>
    <x v="3"/>
    <x v="2"/>
    <x v="3"/>
    <x v="3"/>
    <x v="2"/>
    <x v="2"/>
    <s v="Tunshuruco"/>
    <x v="3"/>
    <x v="2"/>
    <x v="2"/>
    <x v="3"/>
    <x v="3"/>
    <x v="2"/>
    <x v="3"/>
    <x v="2"/>
    <x v="3"/>
    <x v="2"/>
    <x v="2"/>
    <s v="INSATISFECHO"/>
    <s v="INSATISFECHO"/>
    <s v="INSATISFECHO"/>
    <s v="INSATISFECHO"/>
    <s v="INSATISFECHO"/>
    <s v="INSATISFECHO"/>
    <x v="2"/>
    <x v="2"/>
    <x v="2"/>
    <x v="2"/>
    <x v="2"/>
    <x v="2"/>
    <x v="2"/>
  </r>
  <r>
    <n v="251"/>
    <d v="2023-12-24T08:49:13"/>
    <d v="2023-12-24T08:50:43"/>
    <s v="anonymous"/>
    <m/>
    <s v="40119340"/>
    <x v="1"/>
    <x v="3"/>
    <x v="3"/>
    <x v="2"/>
    <x v="3"/>
    <x v="1"/>
    <x v="2"/>
    <x v="2"/>
    <s v="Tunshuruco"/>
    <x v="2"/>
    <x v="2"/>
    <x v="2"/>
    <x v="3"/>
    <x v="3"/>
    <x v="2"/>
    <x v="3"/>
    <x v="2"/>
    <x v="2"/>
    <x v="2"/>
    <x v="2"/>
    <s v="INSATISFECHO"/>
    <s v="INSATISFECHO"/>
    <s v="INSATISFECHO"/>
    <s v="INSATISFECHO"/>
    <s v="INSATISFECHO"/>
    <s v="INSATISFECHO"/>
    <x v="3"/>
    <x v="3"/>
    <x v="3"/>
    <x v="3"/>
    <x v="3"/>
    <x v="3"/>
    <x v="3"/>
  </r>
  <r>
    <n v="252"/>
    <d v="2023-12-24T09:24:39"/>
    <d v="2023-12-24T09:27:18"/>
    <s v="anonymous"/>
    <m/>
    <s v="71788701"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53"/>
    <d v="2023-12-24T20:48:58"/>
    <d v="2023-12-24T20:53:34"/>
    <s v="anonymous"/>
    <m/>
    <s v="44692426"/>
    <x v="1"/>
    <x v="0"/>
    <x v="1"/>
    <x v="0"/>
    <x v="0"/>
    <x v="0"/>
    <x v="0"/>
    <x v="0"/>
    <s v="Truck Shop"/>
    <x v="1"/>
    <x v="0"/>
    <x v="0"/>
    <x v="0"/>
    <x v="0"/>
    <x v="0"/>
    <x v="0"/>
    <x v="1"/>
    <x v="4"/>
    <x v="4"/>
    <x v="4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54"/>
    <d v="2023-12-26T17:00:20"/>
    <d v="2023-12-26T17:03:08"/>
    <s v="anonymous"/>
    <m/>
    <s v="41608297"/>
    <x v="0"/>
    <x v="1"/>
    <x v="1"/>
    <x v="1"/>
    <x v="2"/>
    <x v="1"/>
    <x v="1"/>
    <x v="1"/>
    <s v="Tuctu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0"/>
    <x v="0"/>
    <x v="0"/>
    <x v="3"/>
    <x v="1"/>
    <x v="0"/>
  </r>
  <r>
    <n v="255"/>
    <d v="2023-12-26T17:00:42"/>
    <d v="2023-12-26T17:03:21"/>
    <s v="anonymous"/>
    <m/>
    <s v="21297991"/>
    <x v="3"/>
    <x v="3"/>
    <x v="3"/>
    <x v="3"/>
    <x v="3"/>
    <x v="1"/>
    <x v="1"/>
    <x v="2"/>
    <s v="Truck Shop"/>
    <x v="2"/>
    <x v="2"/>
    <x v="3"/>
    <x v="3"/>
    <x v="1"/>
    <x v="2"/>
    <x v="3"/>
    <x v="3"/>
    <x v="3"/>
    <x v="2"/>
    <x v="2"/>
    <s v="MUY INSATISFECHO"/>
    <s v="SATISFECHO"/>
    <s v="SATISFECHO"/>
    <s v="INSATISFECHO"/>
    <s v="INSATISFECHO"/>
    <s v="INSATISFECHO"/>
    <x v="3"/>
    <x v="1"/>
    <x v="2"/>
    <x v="3"/>
    <x v="1"/>
    <x v="1"/>
    <x v="2"/>
  </r>
  <r>
    <n v="256"/>
    <d v="2023-12-26T17:00:25"/>
    <d v="2023-12-26T17:04:11"/>
    <s v="anonymous"/>
    <m/>
    <s v="43837567"/>
    <x v="1"/>
    <x v="1"/>
    <x v="1"/>
    <x v="1"/>
    <x v="2"/>
    <x v="0"/>
    <x v="0"/>
    <x v="0"/>
    <s v="Tuctu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57"/>
    <d v="2023-12-26T17:00:32"/>
    <d v="2023-12-26T17:07:11"/>
    <s v="anonymous"/>
    <m/>
    <s v="10880652"/>
    <x v="2"/>
    <x v="3"/>
    <x v="3"/>
    <x v="1"/>
    <x v="3"/>
    <x v="3"/>
    <x v="1"/>
    <x v="1"/>
    <s v="Truck Shop"/>
    <x v="2"/>
    <x v="2"/>
    <x v="2"/>
    <x v="3"/>
    <x v="1"/>
    <x v="2"/>
    <x v="0"/>
    <x v="2"/>
    <x v="3"/>
    <x v="3"/>
    <x v="0"/>
    <s v="MUY INSATISFECHO"/>
    <s v="SATISFECHO"/>
    <s v="INSATISFECHO"/>
    <s v="MUY INSATISFECHO"/>
    <s v="MUY INSATISFECHO"/>
    <s v="SATISFECHO"/>
    <x v="2"/>
    <x v="1"/>
    <x v="1"/>
    <x v="2"/>
    <x v="1"/>
    <x v="2"/>
    <x v="2"/>
  </r>
  <r>
    <n v="258"/>
    <d v="2023-12-26T17:05:32"/>
    <d v="2023-12-26T17:08:52"/>
    <s v="anonymous"/>
    <m/>
    <s v="45782463"/>
    <x v="1"/>
    <x v="3"/>
    <x v="3"/>
    <x v="2"/>
    <x v="3"/>
    <x v="0"/>
    <x v="2"/>
    <x v="1"/>
    <s v="Truck Shop"/>
    <x v="1"/>
    <x v="0"/>
    <x v="0"/>
    <x v="0"/>
    <x v="0"/>
    <x v="0"/>
    <x v="0"/>
    <x v="0"/>
    <x v="1"/>
    <x v="1"/>
    <x v="1"/>
    <s v="SATISFECHO"/>
    <s v="MUY SATISFECHO"/>
    <s v="MUY SATISFECHO"/>
    <s v="MUY SATISFECHO"/>
    <s v="MUY SATISFECHO"/>
    <s v="MUY SATISFECHO"/>
    <x v="1"/>
    <x v="0"/>
    <x v="0"/>
    <x v="0"/>
    <x v="0"/>
    <x v="0"/>
    <x v="0"/>
  </r>
  <r>
    <n v="259"/>
    <d v="2023-12-26T17:09:21"/>
    <d v="2023-12-26T17:10:45"/>
    <s v="anonymous"/>
    <m/>
    <s v="47433972"/>
    <x v="0"/>
    <x v="1"/>
    <x v="1"/>
    <x v="1"/>
    <x v="2"/>
    <x v="1"/>
    <x v="2"/>
    <x v="2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60"/>
    <d v="2023-12-26T17:11:30"/>
    <d v="2023-12-26T17:13:20"/>
    <s v="anonymous"/>
    <m/>
    <s v="44732217"/>
    <x v="1"/>
    <x v="1"/>
    <x v="3"/>
    <x v="2"/>
    <x v="3"/>
    <x v="3"/>
    <x v="2"/>
    <x v="2"/>
    <s v="Tuctu"/>
    <x v="0"/>
    <x v="2"/>
    <x v="2"/>
    <x v="3"/>
    <x v="3"/>
    <x v="2"/>
    <x v="3"/>
    <x v="2"/>
    <x v="1"/>
    <x v="2"/>
    <x v="2"/>
    <s v="INSATISFECHO"/>
    <s v="INSATISFECHO"/>
    <s v="INSATISFECHO"/>
    <s v="INSATISFECHO"/>
    <s v="INSATISFECHO"/>
    <s v="INSATISFECHO"/>
    <x v="1"/>
    <x v="3"/>
    <x v="3"/>
    <x v="3"/>
    <x v="3"/>
    <x v="3"/>
    <x v="3"/>
  </r>
  <r>
    <n v="261"/>
    <d v="2023-12-26T17:06:00"/>
    <d v="2023-12-26T17:15:43"/>
    <s v="anonymous"/>
    <m/>
    <s v="40587849"/>
    <x v="2"/>
    <x v="1"/>
    <x v="1"/>
    <x v="1"/>
    <x v="2"/>
    <x v="1"/>
    <x v="1"/>
    <x v="1"/>
    <s v="Truck Shop"/>
    <x v="1"/>
    <x v="1"/>
    <x v="1"/>
    <x v="1"/>
    <x v="1"/>
    <x v="1"/>
    <x v="1"/>
    <x v="1"/>
    <x v="3"/>
    <x v="3"/>
    <x v="3"/>
    <s v="SATISFECHO"/>
    <s v="SATISFECHO"/>
    <s v="SATISFECHO"/>
    <s v="SATISFECHO"/>
    <s v="SATISFECHO"/>
    <s v="SATISFECHO"/>
    <x v="3"/>
    <x v="3"/>
    <x v="3"/>
    <x v="3"/>
    <x v="3"/>
    <x v="1"/>
    <x v="3"/>
  </r>
  <r>
    <n v="262"/>
    <d v="2023-12-26T17:11:36"/>
    <d v="2023-12-26T17:17:39"/>
    <s v="anonymous"/>
    <m/>
    <s v="42200597"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63"/>
    <d v="2023-12-26T17:19:19"/>
    <d v="2023-12-26T17:22:39"/>
    <s v="anonymous"/>
    <m/>
    <s v="40783246"/>
    <x v="0"/>
    <x v="0"/>
    <x v="1"/>
    <x v="1"/>
    <x v="2"/>
    <x v="0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64"/>
    <d v="2023-12-26T17:57:15"/>
    <d v="2023-12-26T17:58:47"/>
    <s v="anonymous"/>
    <m/>
    <s v="16734975"/>
    <x v="1"/>
    <x v="0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65"/>
    <d v="2023-12-26T18:30:57"/>
    <d v="2023-12-26T18:33:33"/>
    <s v="anonymous"/>
    <m/>
    <s v="45159724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2"/>
    <x v="3"/>
    <x v="1"/>
    <x v="2"/>
    <x v="3"/>
    <x v="2"/>
    <x v="1"/>
  </r>
  <r>
    <n v="266"/>
    <d v="2023-12-26T20:12:06"/>
    <d v="2023-12-26T20:14:24"/>
    <s v="anonymous"/>
    <m/>
    <s v="29661036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67"/>
    <d v="2023-12-26T20:23:58"/>
    <d v="2023-12-26T20:28:09"/>
    <s v="anonymous"/>
    <m/>
    <s v="43614712"/>
    <x v="2"/>
    <x v="1"/>
    <x v="3"/>
    <x v="0"/>
    <x v="1"/>
    <x v="2"/>
    <x v="3"/>
    <x v="2"/>
    <s v="Truck Shop"/>
    <x v="2"/>
    <x v="2"/>
    <x v="2"/>
    <x v="3"/>
    <x v="1"/>
    <x v="1"/>
    <x v="1"/>
    <x v="3"/>
    <x v="2"/>
    <x v="2"/>
    <x v="2"/>
    <s v="INSATISFECHO"/>
    <s v="SATISFECHO"/>
    <s v="SATISFECHO"/>
    <s v="INSATISFECHO"/>
    <s v="SATISFECHO"/>
    <s v="INSATISFECHO"/>
    <x v="2"/>
    <x v="3"/>
    <x v="3"/>
    <x v="1"/>
    <x v="3"/>
    <x v="1"/>
    <x v="1"/>
  </r>
  <r>
    <n v="268"/>
    <d v="2023-12-26T21:13:40"/>
    <d v="2023-12-26T21:16:55"/>
    <s v="anonymous"/>
    <m/>
    <s v="40862476"/>
    <x v="3"/>
    <x v="2"/>
    <x v="2"/>
    <x v="3"/>
    <x v="1"/>
    <x v="2"/>
    <x v="1"/>
    <x v="3"/>
    <s v="Truck Shop"/>
    <x v="3"/>
    <x v="3"/>
    <x v="3"/>
    <x v="2"/>
    <x v="2"/>
    <x v="3"/>
    <x v="1"/>
    <x v="1"/>
    <x v="3"/>
    <x v="2"/>
    <x v="2"/>
    <s v="INSATISFECHO"/>
    <s v="SATISFECHO"/>
    <s v="SATISFECHO"/>
    <s v="INSATISFECHO"/>
    <s v="INSATISFECHO"/>
    <s v="INSATISFECHO"/>
    <x v="3"/>
    <x v="3"/>
    <x v="2"/>
    <x v="1"/>
    <x v="1"/>
    <x v="3"/>
    <x v="3"/>
  </r>
  <r>
    <n v="269"/>
    <d v="2023-12-27T15:37:49"/>
    <d v="2023-12-27T15:43:34"/>
    <s v="anonymous"/>
    <m/>
    <s v="44095523"/>
    <x v="1"/>
    <x v="1"/>
    <x v="1"/>
    <x v="1"/>
    <x v="1"/>
    <x v="1"/>
    <x v="1"/>
    <x v="2"/>
    <s v="Tunshuruco"/>
    <x v="1"/>
    <x v="1"/>
    <x v="1"/>
    <x v="1"/>
    <x v="1"/>
    <x v="1"/>
    <x v="1"/>
    <x v="2"/>
    <x v="1"/>
    <x v="1"/>
    <x v="1"/>
    <s v="SATISFECHO"/>
    <s v="SATISFECHO"/>
    <s v="SATISFECHO"/>
    <s v="INSATISFECHO"/>
    <s v="INSATISFECHO"/>
    <s v="SATISFECHO"/>
    <x v="1"/>
    <x v="1"/>
    <x v="1"/>
    <x v="1"/>
    <x v="1"/>
    <x v="3"/>
    <x v="1"/>
  </r>
  <r>
    <n v="270"/>
    <d v="2024-01-01T17:40:11"/>
    <d v="2024-01-01T17:41:45"/>
    <s v="anonymous"/>
    <m/>
    <s v="40933024"/>
    <x v="2"/>
    <x v="3"/>
    <x v="3"/>
    <x v="2"/>
    <x v="3"/>
    <x v="3"/>
    <x v="2"/>
    <x v="2"/>
    <s v="Tuctu"/>
    <x v="2"/>
    <x v="2"/>
    <x v="2"/>
    <x v="3"/>
    <x v="3"/>
    <x v="2"/>
    <x v="3"/>
    <x v="2"/>
    <x v="1"/>
    <x v="2"/>
    <x v="2"/>
    <s v="INSATISFECHO"/>
    <s v="INSATISFECHO"/>
    <s v="INSATISFECHO"/>
    <s v="INSATISFECHO"/>
    <s v="INSATISFECHO"/>
    <s v="INSATISFECHO"/>
    <x v="1"/>
    <x v="1"/>
    <x v="1"/>
    <x v="1"/>
    <x v="1"/>
    <x v="1"/>
    <x v="1"/>
  </r>
  <r>
    <n v="271"/>
    <d v="2024-01-01T17:40:12"/>
    <d v="2024-01-01T17:42:20"/>
    <s v="anonymous"/>
    <m/>
    <s v="42242937"/>
    <x v="1"/>
    <x v="0"/>
    <x v="0"/>
    <x v="0"/>
    <x v="0"/>
    <x v="0"/>
    <x v="0"/>
    <x v="0"/>
    <s v="Tunshuruco"/>
    <x v="2"/>
    <x v="0"/>
    <x v="0"/>
    <x v="0"/>
    <x v="0"/>
    <x v="0"/>
    <x v="0"/>
    <x v="0"/>
    <x v="1"/>
    <x v="2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72"/>
    <d v="2024-01-01T17:39:53"/>
    <d v="2024-01-01T17:42:40"/>
    <s v="anonymous"/>
    <m/>
    <s v="44004673"/>
    <x v="2"/>
    <x v="1"/>
    <x v="1"/>
    <x v="1"/>
    <x v="2"/>
    <x v="1"/>
    <x v="1"/>
    <x v="1"/>
    <s v="Tuctu"/>
    <x v="2"/>
    <x v="2"/>
    <x v="2"/>
    <x v="2"/>
    <x v="3"/>
    <x v="2"/>
    <x v="3"/>
    <x v="0"/>
    <x v="2"/>
    <x v="2"/>
    <x v="2"/>
    <s v="INSATISFECHO"/>
    <s v="SATISFECHO"/>
    <s v="SATISFECHO"/>
    <s v="SATISFECHO"/>
    <s v="SATISFECHO"/>
    <s v="SATISFECHO"/>
    <x v="0"/>
    <x v="0"/>
    <x v="0"/>
    <x v="0"/>
    <x v="0"/>
    <x v="0"/>
    <x v="0"/>
  </r>
  <r>
    <n v="273"/>
    <d v="2024-01-01T17:40:22"/>
    <d v="2024-01-01T17:45:48"/>
    <s v="anonymous"/>
    <m/>
    <s v="40982508"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74"/>
    <d v="2024-01-01T17:40:17"/>
    <d v="2024-01-01T17:46:00"/>
    <s v="anonymous"/>
    <m/>
    <s v="21882479"/>
    <x v="3"/>
    <x v="3"/>
    <x v="3"/>
    <x v="2"/>
    <x v="3"/>
    <x v="3"/>
    <x v="2"/>
    <x v="2"/>
    <s v="Truck Shop"/>
    <x v="3"/>
    <x v="3"/>
    <x v="3"/>
    <x v="3"/>
    <x v="3"/>
    <x v="2"/>
    <x v="3"/>
    <x v="2"/>
    <x v="3"/>
    <x v="3"/>
    <x v="3"/>
    <s v="MUY INSATISFECHO"/>
    <s v="INSATISFECHO"/>
    <s v="INSATISFECHO"/>
    <s v="INSATISFECHO"/>
    <s v="INSATISFECHO"/>
    <s v="INSATISFECHO"/>
    <x v="1"/>
    <x v="1"/>
    <x v="1"/>
    <x v="1"/>
    <x v="1"/>
    <x v="1"/>
    <x v="1"/>
  </r>
  <r>
    <n v="275"/>
    <d v="2024-01-01T17:42:07"/>
    <d v="2024-01-01T17:47:41"/>
    <s v="anonymous"/>
    <m/>
    <s v="43073592"/>
    <x v="1"/>
    <x v="1"/>
    <x v="1"/>
    <x v="1"/>
    <x v="2"/>
    <x v="1"/>
    <x v="1"/>
    <x v="1"/>
    <s v="Tunshuruco"/>
    <x v="1"/>
    <x v="1"/>
    <x v="1"/>
    <x v="1"/>
    <x v="1"/>
    <x v="1"/>
    <x v="1"/>
    <x v="1"/>
    <x v="4"/>
    <x v="4"/>
    <x v="4"/>
    <s v="SATISFECHO"/>
    <s v="SATISFECHO"/>
    <s v="SATISFECHO"/>
    <s v="SATISFECHO"/>
    <s v="SATISFECHO"/>
    <s v="SATISFECHO"/>
    <x v="1"/>
    <x v="1"/>
    <x v="1"/>
    <x v="1"/>
    <x v="1"/>
    <x v="1"/>
    <x v="1"/>
  </r>
  <r>
    <n v="276"/>
    <d v="2024-01-01T17:45:42"/>
    <d v="2024-01-01T17:49:09"/>
    <s v="anonymous"/>
    <m/>
    <s v="45276463"/>
    <x v="1"/>
    <x v="1"/>
    <x v="3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77"/>
    <d v="2024-01-01T17:49:29"/>
    <d v="2024-01-01T17:51:29"/>
    <s v="anonymous"/>
    <m/>
    <s v="41733239"/>
    <x v="0"/>
    <x v="0"/>
    <x v="1"/>
    <x v="1"/>
    <x v="2"/>
    <x v="1"/>
    <x v="1"/>
    <x v="1"/>
    <s v="Tuctu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1"/>
    <x v="1"/>
    <x v="1"/>
  </r>
  <r>
    <n v="278"/>
    <d v="2024-01-01T17:48:13"/>
    <d v="2024-01-01T17:52:02"/>
    <s v="anonymous"/>
    <m/>
    <s v="43466961"/>
    <x v="2"/>
    <x v="2"/>
    <x v="2"/>
    <x v="3"/>
    <x v="1"/>
    <x v="2"/>
    <x v="3"/>
    <x v="3"/>
    <s v="Carhuacot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2"/>
    <x v="3"/>
    <x v="3"/>
    <x v="3"/>
    <x v="3"/>
    <x v="3"/>
    <x v="3"/>
  </r>
  <r>
    <n v="279"/>
    <d v="2024-01-01T17:48:47"/>
    <d v="2024-01-01T17:55:26"/>
    <s v="anonymous"/>
    <m/>
    <s v="20680630"/>
    <x v="3"/>
    <x v="2"/>
    <x v="3"/>
    <x v="1"/>
    <x v="2"/>
    <x v="1"/>
    <x v="1"/>
    <x v="1"/>
    <s v="Carhuacoto"/>
    <x v="1"/>
    <x v="1"/>
    <x v="1"/>
    <x v="1"/>
    <x v="1"/>
    <x v="2"/>
    <x v="1"/>
    <x v="1"/>
    <x v="1"/>
    <x v="1"/>
    <x v="1"/>
    <s v="SATISFECHO"/>
    <s v="SATISFECHO"/>
    <s v="SATISFECHO"/>
    <s v="SATISFECHO"/>
    <s v="SATISFECHO"/>
    <s v="SATISFECHO"/>
    <x v="0"/>
    <x v="1"/>
    <x v="1"/>
    <x v="1"/>
    <x v="1"/>
    <x v="1"/>
    <x v="1"/>
  </r>
  <r>
    <n v="280"/>
    <d v="2024-01-01T18:01:10"/>
    <d v="2024-01-01T18:02:33"/>
    <s v="anonymous"/>
    <m/>
    <s v="41891123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81"/>
    <d v="2024-01-01T18:06:03"/>
    <d v="2024-01-01T18:10:23"/>
    <s v="anonymous"/>
    <m/>
    <s v="43169632"/>
    <x v="3"/>
    <x v="3"/>
    <x v="2"/>
    <x v="2"/>
    <x v="3"/>
    <x v="3"/>
    <x v="2"/>
    <x v="2"/>
    <s v="Tunshuruco"/>
    <x v="2"/>
    <x v="3"/>
    <x v="3"/>
    <x v="1"/>
    <x v="1"/>
    <x v="3"/>
    <x v="3"/>
    <x v="3"/>
    <x v="1"/>
    <x v="1"/>
    <x v="1"/>
    <s v="INSATISFECHO"/>
    <s v="INSATISFECHO"/>
    <s v="INSATISFECHO"/>
    <s v="INSATISFECHO"/>
    <s v="MUY INSATISFECHO"/>
    <s v="INSATISFECHO"/>
    <x v="1"/>
    <x v="1"/>
    <x v="1"/>
    <x v="1"/>
    <x v="1"/>
    <x v="1"/>
    <x v="1"/>
  </r>
  <r>
    <n v="282"/>
    <d v="2024-01-01T18:04:48"/>
    <d v="2024-01-01T18:10:38"/>
    <s v="anonymous"/>
    <m/>
    <s v="47579215"/>
    <x v="1"/>
    <x v="1"/>
    <x v="1"/>
    <x v="1"/>
    <x v="2"/>
    <x v="1"/>
    <x v="1"/>
    <x v="1"/>
    <s v="Tunshuruco"/>
    <x v="1"/>
    <x v="1"/>
    <x v="1"/>
    <x v="1"/>
    <x v="1"/>
    <x v="1"/>
    <x v="1"/>
    <x v="3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83"/>
    <d v="2024-01-01T18:12:26"/>
    <d v="2024-01-01T18:15:00"/>
    <s v="anonymous"/>
    <m/>
    <s v="41707535"/>
    <x v="2"/>
    <x v="1"/>
    <x v="1"/>
    <x v="1"/>
    <x v="2"/>
    <x v="1"/>
    <x v="1"/>
    <x v="1"/>
    <s v="Tunshuruco"/>
    <x v="3"/>
    <x v="2"/>
    <x v="2"/>
    <x v="1"/>
    <x v="1"/>
    <x v="1"/>
    <x v="1"/>
    <x v="3"/>
    <x v="3"/>
    <x v="2"/>
    <x v="2"/>
    <s v="INSATISFECHO"/>
    <s v="INSATISFECHO"/>
    <s v="SATISFECHO"/>
    <s v="MUY INSATISFECHO"/>
    <s v="INSATISFECHO"/>
    <s v="INSATISFECHO"/>
    <x v="3"/>
    <x v="1"/>
    <x v="1"/>
    <x v="1"/>
    <x v="1"/>
    <x v="1"/>
    <x v="3"/>
  </r>
  <r>
    <n v="284"/>
    <d v="2024-01-01T18:18:30"/>
    <d v="2024-01-01T18:20:21"/>
    <s v="anonymous"/>
    <m/>
    <s v="30494530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85"/>
    <d v="2024-01-01T18:24:21"/>
    <d v="2024-01-01T18:30:46"/>
    <s v="anonymous"/>
    <m/>
    <s v="47052009"/>
    <x v="1"/>
    <x v="1"/>
    <x v="1"/>
    <x v="2"/>
    <x v="3"/>
    <x v="1"/>
    <x v="1"/>
    <x v="3"/>
    <s v="Tunshuruco"/>
    <x v="1"/>
    <x v="1"/>
    <x v="2"/>
    <x v="1"/>
    <x v="1"/>
    <x v="2"/>
    <x v="3"/>
    <x v="2"/>
    <x v="1"/>
    <x v="1"/>
    <x v="1"/>
    <s v="INSATISFECHO"/>
    <s v="SATISFECHO"/>
    <s v="SATISFECHO"/>
    <s v="INSATISFECHO"/>
    <s v="SATISFECHO"/>
    <s v="SATISFECHO"/>
    <x v="1"/>
    <x v="1"/>
    <x v="1"/>
    <x v="1"/>
    <x v="3"/>
    <x v="1"/>
    <x v="1"/>
  </r>
  <r>
    <n v="286"/>
    <d v="2024-01-01T18:29:27"/>
    <d v="2024-01-01T18:31:02"/>
    <s v="anonymous"/>
    <m/>
    <s v="43002382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87"/>
    <d v="2024-01-01T18:31:29"/>
    <d v="2024-01-01T18:33:04"/>
    <s v="anonymous"/>
    <m/>
    <s v="46185176"/>
    <x v="2"/>
    <x v="3"/>
    <x v="3"/>
    <x v="2"/>
    <x v="3"/>
    <x v="3"/>
    <x v="2"/>
    <x v="2"/>
    <s v="Tunshuruco"/>
    <x v="2"/>
    <x v="3"/>
    <x v="3"/>
    <x v="2"/>
    <x v="2"/>
    <x v="3"/>
    <x v="2"/>
    <x v="2"/>
    <x v="2"/>
    <x v="2"/>
    <x v="2"/>
    <s v="INSATISFECHO"/>
    <s v="INSATISFECHO"/>
    <s v="INSATISFECHO"/>
    <s v="INSATISFECHO"/>
    <s v="INSATISFECHO"/>
    <s v="INSATISFECHO"/>
    <x v="3"/>
    <x v="3"/>
    <x v="3"/>
    <x v="3"/>
    <x v="3"/>
    <x v="3"/>
    <x v="3"/>
  </r>
  <r>
    <n v="288"/>
    <d v="2024-01-01T18:30:15"/>
    <d v="2024-01-01T18:33:12"/>
    <s v="anonymous"/>
    <m/>
    <s v="73867695"/>
    <x v="2"/>
    <x v="3"/>
    <x v="1"/>
    <x v="1"/>
    <x v="2"/>
    <x v="1"/>
    <x v="1"/>
    <x v="1"/>
    <s v="Tunshuruco"/>
    <x v="1"/>
    <x v="1"/>
    <x v="2"/>
    <x v="1"/>
    <x v="3"/>
    <x v="1"/>
    <x v="1"/>
    <x v="1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289"/>
    <d v="2024-01-01T18:34:12"/>
    <d v="2024-01-01T18:37:08"/>
    <s v="anonymous"/>
    <m/>
    <s v="29708685"/>
    <x v="2"/>
    <x v="3"/>
    <x v="3"/>
    <x v="1"/>
    <x v="3"/>
    <x v="0"/>
    <x v="1"/>
    <x v="1"/>
    <s v="Tuctu"/>
    <x v="2"/>
    <x v="1"/>
    <x v="2"/>
    <x v="1"/>
    <x v="1"/>
    <x v="2"/>
    <x v="3"/>
    <x v="1"/>
    <x v="1"/>
    <x v="3"/>
    <x v="3"/>
    <s v="SATISFECHO"/>
    <s v="SATISFECHO"/>
    <s v="SATISFECHO"/>
    <s v="SATISFECHO"/>
    <s v="SATISFECHO"/>
    <s v="SATISFECHO"/>
    <x v="1"/>
    <x v="1"/>
    <x v="1"/>
    <x v="1"/>
    <x v="3"/>
    <x v="1"/>
    <x v="1"/>
  </r>
  <r>
    <n v="290"/>
    <d v="2024-01-01T18:33:49"/>
    <d v="2024-01-01T18:37:40"/>
    <s v="anonymous"/>
    <m/>
    <s v="41282609"/>
    <x v="3"/>
    <x v="3"/>
    <x v="3"/>
    <x v="2"/>
    <x v="3"/>
    <x v="1"/>
    <x v="1"/>
    <x v="1"/>
    <s v="Truck Shop"/>
    <x v="0"/>
    <x v="0"/>
    <x v="0"/>
    <x v="0"/>
    <x v="0"/>
    <x v="0"/>
    <x v="0"/>
    <x v="0"/>
    <x v="1"/>
    <x v="1"/>
    <x v="1"/>
    <s v="MUY SATISFECHO"/>
    <s v="MUY SATISFECHO"/>
    <s v="MUY SATISFECHO"/>
    <s v="MUY SATISFECHO"/>
    <s v="SATISFECHO"/>
    <s v="MUY SATISFECHO"/>
    <x v="3"/>
    <x v="1"/>
    <x v="1"/>
    <x v="1"/>
    <x v="1"/>
    <x v="1"/>
    <x v="3"/>
  </r>
  <r>
    <n v="291"/>
    <d v="2024-01-01T18:42:31"/>
    <d v="2024-01-01T18:44:14"/>
    <s v="anonymous"/>
    <m/>
    <s v="74920120"/>
    <x v="1"/>
    <x v="2"/>
    <x v="2"/>
    <x v="3"/>
    <x v="1"/>
    <x v="2"/>
    <x v="3"/>
    <x v="3"/>
    <s v="Truck Shop"/>
    <x v="2"/>
    <x v="2"/>
    <x v="2"/>
    <x v="3"/>
    <x v="3"/>
    <x v="2"/>
    <x v="3"/>
    <x v="2"/>
    <x v="1"/>
    <x v="1"/>
    <x v="1"/>
    <s v="MUY INSATISFECHO"/>
    <s v="MUY INSATISFECHO"/>
    <s v="MUY INSATISFECHO"/>
    <s v="MUY INSATISFECHO"/>
    <s v="MUY INSATISFECHO"/>
    <s v="MUY INSATISFECHO"/>
    <x v="3"/>
    <x v="3"/>
    <x v="3"/>
    <x v="3"/>
    <x v="3"/>
    <x v="3"/>
    <x v="3"/>
  </r>
  <r>
    <n v="292"/>
    <d v="2024-01-01T18:43:39"/>
    <d v="2024-01-01T18:47:27"/>
    <s v="anonymous"/>
    <m/>
    <s v="43701408"/>
    <x v="1"/>
    <x v="1"/>
    <x v="1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93"/>
    <d v="2024-01-01T18:46:09"/>
    <d v="2024-01-01T18:47:36"/>
    <s v="anonymous"/>
    <m/>
    <s v="72228111"/>
    <x v="0"/>
    <x v="0"/>
    <x v="1"/>
    <x v="1"/>
    <x v="2"/>
    <x v="1"/>
    <x v="1"/>
    <x v="1"/>
    <s v="Tunshuruco"/>
    <x v="1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94"/>
    <d v="2024-01-01T18:47:30"/>
    <d v="2024-01-01T18:49:07"/>
    <s v="anonymous"/>
    <m/>
    <s v="41258426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95"/>
    <d v="2024-01-01T18:58:42"/>
    <d v="2024-01-01T19:00:18"/>
    <s v="anonymous"/>
    <m/>
    <s v="21272408"/>
    <x v="0"/>
    <x v="0"/>
    <x v="1"/>
    <x v="1"/>
    <x v="0"/>
    <x v="0"/>
    <x v="1"/>
    <x v="0"/>
    <s v="Truck Shop"/>
    <x v="0"/>
    <x v="0"/>
    <x v="1"/>
    <x v="0"/>
    <x v="0"/>
    <x v="0"/>
    <x v="0"/>
    <x v="1"/>
    <x v="0"/>
    <x v="1"/>
    <x v="1"/>
    <s v="SATISFECHO"/>
    <s v="SATISFECHO"/>
    <s v="SATISFECHO"/>
    <s v="SATISFECHO"/>
    <s v="SATISFECHO"/>
    <s v="SATISFECHO"/>
    <x v="0"/>
    <x v="1"/>
    <x v="1"/>
    <x v="1"/>
    <x v="1"/>
    <x v="1"/>
    <x v="1"/>
  </r>
  <r>
    <n v="296"/>
    <d v="2024-01-01T18:59:15"/>
    <d v="2024-01-01T19:01:45"/>
    <s v="anonymous"/>
    <m/>
    <s v="40727491"/>
    <x v="1"/>
    <x v="3"/>
    <x v="1"/>
    <x v="1"/>
    <x v="2"/>
    <x v="1"/>
    <x v="2"/>
    <x v="2"/>
    <s v="Tunshuruco"/>
    <x v="1"/>
    <x v="1"/>
    <x v="0"/>
    <x v="0"/>
    <x v="1"/>
    <x v="0"/>
    <x v="0"/>
    <x v="0"/>
    <x v="2"/>
    <x v="1"/>
    <x v="1"/>
    <s v="SATISFECHO"/>
    <s v="SATISFECHO"/>
    <s v="INSATISFECHO"/>
    <s v="SATISFECHO"/>
    <s v="SATISFECHO"/>
    <s v="SATISFECHO"/>
    <x v="1"/>
    <x v="1"/>
    <x v="1"/>
    <x v="1"/>
    <x v="1"/>
    <x v="1"/>
    <x v="1"/>
  </r>
  <r>
    <n v="297"/>
    <d v="2024-01-01T19:03:54"/>
    <d v="2024-01-01T19:07:08"/>
    <s v="anonymous"/>
    <m/>
    <s v="44339112"/>
    <x v="1"/>
    <x v="0"/>
    <x v="1"/>
    <x v="0"/>
    <x v="2"/>
    <x v="0"/>
    <x v="0"/>
    <x v="0"/>
    <s v="Tunshuruco"/>
    <x v="1"/>
    <x v="0"/>
    <x v="0"/>
    <x v="0"/>
    <x v="0"/>
    <x v="1"/>
    <x v="1"/>
    <x v="1"/>
    <x v="1"/>
    <x v="2"/>
    <x v="2"/>
    <s v="SATISFECHO"/>
    <s v="SATISFECHO"/>
    <s v="MUY SATISFECHO"/>
    <s v="SATISFECHO"/>
    <s v="SATISFECHO"/>
    <s v="SATISFECHO"/>
    <x v="1"/>
    <x v="1"/>
    <x v="1"/>
    <x v="0"/>
    <x v="1"/>
    <x v="0"/>
    <x v="1"/>
  </r>
  <r>
    <n v="298"/>
    <d v="2024-01-01T19:08:10"/>
    <d v="2024-01-01T19:13:46"/>
    <s v="anonymous"/>
    <m/>
    <s v="4053372"/>
    <x v="1"/>
    <x v="1"/>
    <x v="1"/>
    <x v="1"/>
    <x v="2"/>
    <x v="1"/>
    <x v="1"/>
    <x v="1"/>
    <s v="Truck Shop"/>
    <x v="2"/>
    <x v="1"/>
    <x v="1"/>
    <x v="1"/>
    <x v="1"/>
    <x v="1"/>
    <x v="3"/>
    <x v="1"/>
    <x v="1"/>
    <x v="2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299"/>
    <d v="2024-01-01T19:14:53"/>
    <d v="2024-01-01T19:19:11"/>
    <s v="anonymous"/>
    <m/>
    <s v="41067617"/>
    <x v="1"/>
    <x v="3"/>
    <x v="3"/>
    <x v="1"/>
    <x v="2"/>
    <x v="1"/>
    <x v="1"/>
    <x v="2"/>
    <s v="Truck Shop"/>
    <x v="1"/>
    <x v="2"/>
    <x v="1"/>
    <x v="1"/>
    <x v="1"/>
    <x v="1"/>
    <x v="2"/>
    <x v="1"/>
    <x v="4"/>
    <x v="4"/>
    <x v="4"/>
    <s v="INSATISFECHO"/>
    <s v="SATISFECHO"/>
    <s v="SATISFECHO"/>
    <s v="SATISFECHO"/>
    <s v="SATISFECHO"/>
    <s v="SATISFECHO"/>
    <x v="1"/>
    <x v="0"/>
    <x v="1"/>
    <x v="1"/>
    <x v="3"/>
    <x v="1"/>
    <x v="3"/>
  </r>
  <r>
    <n v="300"/>
    <d v="2024-01-01T19:18:27"/>
    <d v="2024-01-01T19:23:35"/>
    <s v="anonymous"/>
    <m/>
    <s v="46010738"/>
    <x v="0"/>
    <x v="1"/>
    <x v="1"/>
    <x v="1"/>
    <x v="2"/>
    <x v="0"/>
    <x v="0"/>
    <x v="0"/>
    <s v="Carhuacoto"/>
    <x v="1"/>
    <x v="0"/>
    <x v="0"/>
    <x v="0"/>
    <x v="0"/>
    <x v="0"/>
    <x v="0"/>
    <x v="0"/>
    <x v="1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01"/>
    <d v="2024-01-01T19:21:26"/>
    <d v="2024-01-01T19:23:50"/>
    <s v="anonymous"/>
    <m/>
    <s v="45932978"/>
    <x v="2"/>
    <x v="3"/>
    <x v="3"/>
    <x v="2"/>
    <x v="2"/>
    <x v="1"/>
    <x v="1"/>
    <x v="2"/>
    <s v="Truck Shop"/>
    <x v="1"/>
    <x v="1"/>
    <x v="1"/>
    <x v="1"/>
    <x v="1"/>
    <x v="1"/>
    <x v="1"/>
    <x v="1"/>
    <x v="2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302"/>
    <d v="2024-01-01T19:14:51"/>
    <d v="2024-01-01T19:25:52"/>
    <s v="anonymous"/>
    <m/>
    <s v="41546595"/>
    <x v="3"/>
    <x v="3"/>
    <x v="1"/>
    <x v="1"/>
    <x v="3"/>
    <x v="3"/>
    <x v="3"/>
    <x v="2"/>
    <s v="Truck Shop"/>
    <x v="3"/>
    <x v="3"/>
    <x v="3"/>
    <x v="1"/>
    <x v="1"/>
    <x v="2"/>
    <x v="1"/>
    <x v="1"/>
    <x v="2"/>
    <x v="2"/>
    <x v="2"/>
    <s v="INSATISFECHO"/>
    <s v="INSATISFECHO"/>
    <s v="INSATISFECHO"/>
    <s v="INSATISFECHO"/>
    <s v="INSATISFECHO"/>
    <s v="INSATISFECHO"/>
    <x v="3"/>
    <x v="1"/>
    <x v="1"/>
    <x v="1"/>
    <x v="1"/>
    <x v="1"/>
    <x v="3"/>
  </r>
  <r>
    <n v="303"/>
    <d v="2024-01-01T19:33:24"/>
    <d v="2024-01-01T19:36:44"/>
    <s v="anonymous"/>
    <m/>
    <s v="16124909"/>
    <x v="1"/>
    <x v="1"/>
    <x v="3"/>
    <x v="1"/>
    <x v="2"/>
    <x v="1"/>
    <x v="1"/>
    <x v="1"/>
    <s v="Tunshuruco"/>
    <x v="1"/>
    <x v="1"/>
    <x v="1"/>
    <x v="1"/>
    <x v="1"/>
    <x v="1"/>
    <x v="1"/>
    <x v="1"/>
    <x v="2"/>
    <x v="2"/>
    <x v="2"/>
    <s v="SATISFECHO"/>
    <s v="SATISFECHO"/>
    <s v="SATISFECHO"/>
    <s v="SATISFECHO"/>
    <s v="SATISFECHO"/>
    <s v="SATISFECHO"/>
    <x v="1"/>
    <x v="1"/>
    <x v="1"/>
    <x v="1"/>
    <x v="1"/>
    <x v="1"/>
    <x v="1"/>
  </r>
  <r>
    <n v="304"/>
    <d v="2024-01-01T19:39:19"/>
    <d v="2024-01-01T19:41:46"/>
    <s v="anonymous"/>
    <m/>
    <s v="43743723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05"/>
    <d v="2024-01-01T19:32:33"/>
    <d v="2024-01-01T19:42:26"/>
    <s v="anonymous"/>
    <m/>
    <s v="44367602"/>
    <x v="1"/>
    <x v="1"/>
    <x v="1"/>
    <x v="1"/>
    <x v="2"/>
    <x v="1"/>
    <x v="1"/>
    <x v="1"/>
    <s v="Truck Shop"/>
    <x v="1"/>
    <x v="1"/>
    <x v="2"/>
    <x v="0"/>
    <x v="0"/>
    <x v="1"/>
    <x v="1"/>
    <x v="1"/>
    <x v="1"/>
    <x v="2"/>
    <x v="2"/>
    <s v="SATISFECHO"/>
    <s v="MUY SATISFECHO"/>
    <s v="MUY SATISFECHO"/>
    <s v="SATISFECHO"/>
    <s v="MUY SATISFECHO"/>
    <s v="MUY SATISFECHO"/>
    <x v="1"/>
    <x v="2"/>
    <x v="1"/>
    <x v="3"/>
    <x v="2"/>
    <x v="3"/>
    <x v="2"/>
  </r>
  <r>
    <n v="306"/>
    <d v="2024-01-01T19:59:48"/>
    <d v="2024-01-01T20:02:50"/>
    <s v="anonymous"/>
    <m/>
    <s v="7472440"/>
    <x v="1"/>
    <x v="1"/>
    <x v="3"/>
    <x v="2"/>
    <x v="3"/>
    <x v="3"/>
    <x v="2"/>
    <x v="2"/>
    <s v="Truck Shop"/>
    <x v="1"/>
    <x v="1"/>
    <x v="1"/>
    <x v="1"/>
    <x v="1"/>
    <x v="1"/>
    <x v="3"/>
    <x v="1"/>
    <x v="1"/>
    <x v="2"/>
    <x v="2"/>
    <s v="INSATISFECHO"/>
    <s v="INSATISFECHO"/>
    <s v="INSATISFECHO"/>
    <s v="INSATISFECHO"/>
    <s v="INSATISFECHO"/>
    <s v="INSATISFECHO"/>
    <x v="1"/>
    <x v="1"/>
    <x v="1"/>
    <x v="1"/>
    <x v="1"/>
    <x v="1"/>
    <x v="3"/>
  </r>
  <r>
    <n v="307"/>
    <d v="2024-01-01T20:22:33"/>
    <d v="2024-01-01T20:25:33"/>
    <s v="anonymous"/>
    <m/>
    <s v="2871752"/>
    <x v="3"/>
    <x v="2"/>
    <x v="3"/>
    <x v="2"/>
    <x v="2"/>
    <x v="1"/>
    <x v="2"/>
    <x v="2"/>
    <s v="Tunshuruco"/>
    <x v="0"/>
    <x v="2"/>
    <x v="2"/>
    <x v="3"/>
    <x v="3"/>
    <x v="2"/>
    <x v="3"/>
    <x v="2"/>
    <x v="1"/>
    <x v="2"/>
    <x v="2"/>
    <s v="INSATISFECHO"/>
    <s v="INSATISFECHO"/>
    <s v="SATISFECHO"/>
    <s v="INSATISFECHO"/>
    <s v="INSATISFECHO"/>
    <s v="SATISFECHO"/>
    <x v="1"/>
    <x v="1"/>
    <x v="3"/>
    <x v="3"/>
    <x v="3"/>
    <x v="3"/>
    <x v="3"/>
  </r>
  <r>
    <n v="308"/>
    <d v="2024-01-01T20:28:36"/>
    <d v="2024-01-01T20:31:39"/>
    <s v="anonymous"/>
    <m/>
    <s v="40925866"/>
    <x v="1"/>
    <x v="3"/>
    <x v="2"/>
    <x v="2"/>
    <x v="3"/>
    <x v="1"/>
    <x v="1"/>
    <x v="1"/>
    <s v="Tuctu"/>
    <x v="0"/>
    <x v="1"/>
    <x v="1"/>
    <x v="0"/>
    <x v="0"/>
    <x v="1"/>
    <x v="1"/>
    <x v="0"/>
    <x v="0"/>
    <x v="1"/>
    <x v="1"/>
    <s v="SATISFECHO"/>
    <s v="MUY SATISFECHO"/>
    <s v="MUY SATISFECHO"/>
    <s v="SATISFECHO"/>
    <s v="SATISFECHO"/>
    <s v="SATISFECHO"/>
    <x v="1"/>
    <x v="0"/>
    <x v="1"/>
    <x v="1"/>
    <x v="1"/>
    <x v="0"/>
    <x v="0"/>
  </r>
  <r>
    <n v="309"/>
    <d v="2024-01-01T20:48:14"/>
    <d v="2024-01-01T20:51:21"/>
    <s v="anonymous"/>
    <m/>
    <s v="42381130"/>
    <x v="1"/>
    <x v="1"/>
    <x v="3"/>
    <x v="1"/>
    <x v="2"/>
    <x v="3"/>
    <x v="2"/>
    <x v="3"/>
    <s v="Tunshuruco"/>
    <x v="1"/>
    <x v="1"/>
    <x v="1"/>
    <x v="1"/>
    <x v="1"/>
    <x v="2"/>
    <x v="3"/>
    <x v="2"/>
    <x v="4"/>
    <x v="2"/>
    <x v="2"/>
    <s v="SATISFECHO"/>
    <s v="SATISFECHO"/>
    <s v="INSATISFECHO"/>
    <s v="INSATISFECHO"/>
    <s v="SATISFECHO"/>
    <s v="INSATISFECHO"/>
    <x v="1"/>
    <x v="1"/>
    <x v="1"/>
    <x v="1"/>
    <x v="3"/>
    <x v="1"/>
    <x v="3"/>
  </r>
  <r>
    <n v="310"/>
    <d v="2024-01-01T20:50:34"/>
    <d v="2024-01-01T20:54:19"/>
    <s v="anonymous"/>
    <m/>
    <s v="43340733"/>
    <x v="1"/>
    <x v="1"/>
    <x v="1"/>
    <x v="2"/>
    <x v="2"/>
    <x v="1"/>
    <x v="1"/>
    <x v="1"/>
    <s v="Truck Shop"/>
    <x v="1"/>
    <x v="1"/>
    <x v="1"/>
    <x v="3"/>
    <x v="1"/>
    <x v="1"/>
    <x v="1"/>
    <x v="1"/>
    <x v="1"/>
    <x v="1"/>
    <x v="1"/>
    <s v="INSATISFECHO"/>
    <s v="SATISFECHO"/>
    <s v="SATISFECHO"/>
    <s v="INSATISFECHO"/>
    <s v="SATISFECHO"/>
    <s v="SATISFECHO"/>
    <x v="1"/>
    <x v="1"/>
    <x v="1"/>
    <x v="1"/>
    <x v="1"/>
    <x v="1"/>
    <x v="1"/>
  </r>
  <r>
    <n v="311"/>
    <d v="2024-01-01T20:56:04"/>
    <d v="2024-01-01T20:58:25"/>
    <s v="anonymous"/>
    <m/>
    <s v="40310977"/>
    <x v="1"/>
    <x v="1"/>
    <x v="3"/>
    <x v="1"/>
    <x v="2"/>
    <x v="1"/>
    <x v="1"/>
    <x v="1"/>
    <s v="Tunshuruco"/>
    <x v="1"/>
    <x v="1"/>
    <x v="1"/>
    <x v="1"/>
    <x v="1"/>
    <x v="1"/>
    <x v="1"/>
    <x v="1"/>
    <x v="2"/>
    <x v="2"/>
    <x v="2"/>
    <s v="SATISFECHO"/>
    <s v="SATISFECHO"/>
    <s v="SATISFECHO"/>
    <s v="SATISFECHO"/>
    <s v="SATISFECHO"/>
    <s v="SATISFECHO"/>
    <x v="1"/>
    <x v="1"/>
    <x v="1"/>
    <x v="1"/>
    <x v="1"/>
    <x v="1"/>
    <x v="1"/>
  </r>
  <r>
    <n v="312"/>
    <d v="2024-01-01T21:55:16"/>
    <d v="2024-01-01T21:57:15"/>
    <s v="anonymous"/>
    <m/>
    <s v="46563079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313"/>
    <d v="2024-01-01T22:24:08"/>
    <d v="2024-01-01T22:26:31"/>
    <s v="anonymous"/>
    <m/>
    <s v="71141423"/>
    <x v="1"/>
    <x v="1"/>
    <x v="1"/>
    <x v="1"/>
    <x v="2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314"/>
    <d v="2024-01-01T22:21:51"/>
    <d v="2024-01-01T22:29:00"/>
    <s v="anonymous"/>
    <m/>
    <s v="48451898"/>
    <x v="2"/>
    <x v="2"/>
    <x v="3"/>
    <x v="2"/>
    <x v="3"/>
    <x v="3"/>
    <x v="2"/>
    <x v="1"/>
    <s v="Truck Shop"/>
    <x v="2"/>
    <x v="2"/>
    <x v="2"/>
    <x v="3"/>
    <x v="3"/>
    <x v="2"/>
    <x v="3"/>
    <x v="2"/>
    <x v="4"/>
    <x v="2"/>
    <x v="2"/>
    <s v="INSATISFECHO"/>
    <s v="INSATISFECHO"/>
    <s v="INSATISFECHO"/>
    <s v="INSATISFECHO"/>
    <s v="INSATISFECHO"/>
    <s v="INSATISFECHO"/>
    <x v="1"/>
    <x v="1"/>
    <x v="3"/>
    <x v="3"/>
    <x v="3"/>
    <x v="3"/>
    <x v="1"/>
  </r>
  <r>
    <n v="315"/>
    <d v="2024-01-01T22:48:15"/>
    <d v="2024-01-01T23:00:44"/>
    <s v="anonymous"/>
    <m/>
    <s v="42541291"/>
    <x v="2"/>
    <x v="3"/>
    <x v="3"/>
    <x v="2"/>
    <x v="3"/>
    <x v="1"/>
    <x v="1"/>
    <x v="2"/>
    <s v="Truck Shop"/>
    <x v="3"/>
    <x v="1"/>
    <x v="3"/>
    <x v="2"/>
    <x v="1"/>
    <x v="3"/>
    <x v="1"/>
    <x v="1"/>
    <x v="2"/>
    <x v="3"/>
    <x v="1"/>
    <s v="INSATISFECHO"/>
    <s v="SATISFECHO"/>
    <s v="SATISFECHO"/>
    <s v="MUY INSATISFECHO"/>
    <s v="MUY INSATISFECHO"/>
    <s v="INSATISFECHO"/>
    <x v="2"/>
    <x v="1"/>
    <x v="1"/>
    <x v="3"/>
    <x v="2"/>
    <x v="2"/>
    <x v="2"/>
  </r>
  <r>
    <n v="316"/>
    <d v="2024-01-01T23:50:24"/>
    <d v="2024-01-01T23:54:42"/>
    <s v="anonymous"/>
    <m/>
    <s v="40842582"/>
    <x v="1"/>
    <x v="3"/>
    <x v="3"/>
    <x v="1"/>
    <x v="3"/>
    <x v="1"/>
    <x v="1"/>
    <x v="1"/>
    <s v="Tunshuruco"/>
    <x v="2"/>
    <x v="1"/>
    <x v="2"/>
    <x v="1"/>
    <x v="1"/>
    <x v="1"/>
    <x v="1"/>
    <x v="3"/>
    <x v="3"/>
    <x v="2"/>
    <x v="2"/>
    <s v="INSATISFECHO"/>
    <s v="SATISFECHO"/>
    <s v="SATISFECHO"/>
    <s v="INSATISFECHO"/>
    <s v="SATISFECHO"/>
    <s v="SATISFECHO"/>
    <x v="0"/>
    <x v="1"/>
    <x v="1"/>
    <x v="1"/>
    <x v="2"/>
    <x v="1"/>
    <x v="3"/>
  </r>
  <r>
    <n v="317"/>
    <d v="2024-01-02T05:59:33"/>
    <d v="2024-01-02T06:06:41"/>
    <s v="anonymous"/>
    <m/>
    <s v="10685762"/>
    <x v="1"/>
    <x v="1"/>
    <x v="1"/>
    <x v="1"/>
    <x v="3"/>
    <x v="3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318"/>
    <d v="2024-01-02T06:27:38"/>
    <d v="2024-01-02T06:32:02"/>
    <s v="anonymous"/>
    <m/>
    <s v="42135584"/>
    <x v="2"/>
    <x v="2"/>
    <x v="2"/>
    <x v="2"/>
    <x v="1"/>
    <x v="2"/>
    <x v="3"/>
    <x v="2"/>
    <s v="Truck Shop"/>
    <x v="1"/>
    <x v="1"/>
    <x v="1"/>
    <x v="1"/>
    <x v="1"/>
    <x v="1"/>
    <x v="1"/>
    <x v="1"/>
    <x v="1"/>
    <x v="1"/>
    <x v="2"/>
    <s v="MUY INSATISFECHO"/>
    <s v="SATISFECHO"/>
    <s v="MUY INSATISFECHO"/>
    <s v="MUY INSATISFECHO"/>
    <s v="MUY INSATISFECHO"/>
    <s v="MUY INSATISFECHO"/>
    <x v="1"/>
    <x v="1"/>
    <x v="1"/>
    <x v="1"/>
    <x v="1"/>
    <x v="1"/>
    <x v="1"/>
  </r>
  <r>
    <n v="319"/>
    <d v="2024-01-02T06:35:34"/>
    <d v="2024-01-02T06:38:23"/>
    <s v="anonymous"/>
    <m/>
    <s v="47066158"/>
    <x v="0"/>
    <x v="1"/>
    <x v="1"/>
    <x v="1"/>
    <x v="3"/>
    <x v="3"/>
    <x v="2"/>
    <x v="2"/>
    <s v="Truck Shop"/>
    <x v="1"/>
    <x v="0"/>
    <x v="0"/>
    <x v="0"/>
    <x v="0"/>
    <x v="0"/>
    <x v="0"/>
    <x v="0"/>
    <x v="1"/>
    <x v="1"/>
    <x v="1"/>
    <s v="SATISFECHO"/>
    <s v="MUY SATISFECHO"/>
    <s v="MUY SATISFECHO"/>
    <s v="SATISFECHO"/>
    <s v="MUY SATISFECHO"/>
    <s v="MUY SATISFECHO"/>
    <x v="0"/>
    <x v="0"/>
    <x v="0"/>
    <x v="0"/>
    <x v="0"/>
    <x v="0"/>
    <x v="0"/>
  </r>
  <r>
    <n v="320"/>
    <d v="2024-01-02T06:38:13"/>
    <d v="2024-01-02T06:42:05"/>
    <s v="anonymous"/>
    <m/>
    <s v="72354124"/>
    <x v="1"/>
    <x v="1"/>
    <x v="2"/>
    <x v="2"/>
    <x v="3"/>
    <x v="3"/>
    <x v="2"/>
    <x v="2"/>
    <s v="Tuctu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321"/>
    <d v="2024-01-02T06:41:04"/>
    <d v="2024-01-02T06:47:15"/>
    <s v="anonymous"/>
    <m/>
    <s v="43205023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22"/>
    <d v="2024-01-02T06:44:01"/>
    <d v="2024-01-02T06:49:01"/>
    <s v="anonymous"/>
    <m/>
    <s v="43221729"/>
    <x v="2"/>
    <x v="1"/>
    <x v="1"/>
    <x v="1"/>
    <x v="2"/>
    <x v="1"/>
    <x v="1"/>
    <x v="1"/>
    <s v="Tunshuruco"/>
    <x v="2"/>
    <x v="1"/>
    <x v="1"/>
    <x v="1"/>
    <x v="1"/>
    <x v="1"/>
    <x v="1"/>
    <x v="2"/>
    <x v="2"/>
    <x v="1"/>
    <x v="1"/>
    <s v="INSATISFECHO"/>
    <s v="SATISFECHO"/>
    <s v="SATISFECHO"/>
    <s v="SATISFECHO"/>
    <s v="SATISFECHO"/>
    <s v="SATISFECHO"/>
    <x v="1"/>
    <x v="1"/>
    <x v="1"/>
    <x v="1"/>
    <x v="1"/>
    <x v="1"/>
    <x v="1"/>
  </r>
  <r>
    <n v="323"/>
    <d v="2024-01-02T07:18:45"/>
    <d v="2024-01-02T07:25:17"/>
    <s v="anonymous"/>
    <m/>
    <s v="21530871"/>
    <x v="1"/>
    <x v="3"/>
    <x v="3"/>
    <x v="1"/>
    <x v="3"/>
    <x v="0"/>
    <x v="1"/>
    <x v="1"/>
    <s v="Truck Shop"/>
    <x v="2"/>
    <x v="1"/>
    <x v="2"/>
    <x v="1"/>
    <x v="3"/>
    <x v="1"/>
    <x v="3"/>
    <x v="1"/>
    <x v="2"/>
    <x v="3"/>
    <x v="2"/>
    <s v="SATISFECHO"/>
    <s v="SATISFECHO"/>
    <s v="SATISFECHO"/>
    <s v="SATISFECHO"/>
    <s v="SATISFECHO"/>
    <s v="SATISFECHO"/>
    <x v="1"/>
    <x v="1"/>
    <x v="1"/>
    <x v="1"/>
    <x v="1"/>
    <x v="1"/>
    <x v="1"/>
  </r>
  <r>
    <n v="324"/>
    <d v="2024-01-02T09:16:16"/>
    <d v="2024-01-02T09:23:15"/>
    <s v="anonymous"/>
    <m/>
    <s v="29572492"/>
    <x v="1"/>
    <x v="1"/>
    <x v="1"/>
    <x v="1"/>
    <x v="2"/>
    <x v="1"/>
    <x v="1"/>
    <x v="1"/>
    <s v="Tuctu"/>
    <x v="1"/>
    <x v="1"/>
    <x v="0"/>
    <x v="0"/>
    <x v="0"/>
    <x v="0"/>
    <x v="1"/>
    <x v="0"/>
    <x v="1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  <r>
    <n v="325"/>
    <d v="2024-01-02T09:16:44"/>
    <d v="2024-01-02T09:23:46"/>
    <s v="anonymous"/>
    <m/>
    <s v="21258312"/>
    <x v="1"/>
    <x v="1"/>
    <x v="1"/>
    <x v="1"/>
    <x v="2"/>
    <x v="1"/>
    <x v="1"/>
    <x v="1"/>
    <s v="Truck Shop"/>
    <x v="1"/>
    <x v="1"/>
    <x v="1"/>
    <x v="1"/>
    <x v="1"/>
    <x v="1"/>
    <x v="1"/>
    <x v="1"/>
    <x v="4"/>
    <x v="1"/>
    <x v="1"/>
    <s v="SATISFECHO"/>
    <s v="SATISFECHO"/>
    <s v="SATISFECHO"/>
    <s v="SATISFECHO"/>
    <s v="SATISFECHO"/>
    <s v="SATISFECHO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D7FE2-3250-4CB6-B43B-FD4378FA686A}" name="PivotTable26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0:B215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Transbordos por desperfectos  mecánicos en ruta." fld="38" subtotal="count" showDataAs="percentOfCol" baseField="38" baseItem="0" numFmtId="10"/>
  </dataFields>
  <formats count="2">
    <format dxfId="77">
      <pivotArea outline="0" collapsedLevelsAreSubtotals="1" fieldPosition="0"/>
    </format>
    <format dxfId="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2E2F0-6D43-4BB2-95EE-9663C7DF846A}" name="PivotTable17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1:B137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n general, ¿cuál es su nivel de satisfacción con el SERVICIO DE MANTENIMIENTO?:" fld="23" subtotal="count" showDataAs="percentOfCol" baseField="23" baseItem="1" numFmtId="10"/>
  </dataFields>
  <formats count="2">
    <format dxfId="50">
      <pivotArea outline="0" collapsedLevelsAreSubtotals="1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33E8B-69A6-4DD0-A3B5-F8828A95B47C}" name="PivotTable16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3:B12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7. La devolución de su ropa de la lavandería se realiza dentro de las 72 horas.  " fld="22" subtotal="count" showDataAs="percentOfCol" baseField="22" baseItem="3" numFmtId="10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9EAAF-B65A-4815-9D5C-747407B63000}" name="PivotTable1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B12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Limpieza y desinfección en las oficinas y/o modulares" fld="21" subtotal="count" showDataAs="percentOfCol" baseField="21" baseItem="2" numFmtId="10"/>
  </dataFields>
  <formats count="2">
    <format dxfId="44">
      <pivotArea outline="0" collapsedLevelsAreSubtotals="1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2424D-44A5-4096-85C4-2A0784ED5F3C}" name="PivotTable1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7:B11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Limpieza y desinfección en los SSHH de los comedores." fld="20" subtotal="count" showDataAs="percentOfCol" baseField="20" baseItem="2" numFmtId="10"/>
  </dataFields>
  <formats count="2">
    <format dxfId="41">
      <pivotArea outline="0" collapsedLevelsAreSubtotals="1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EA06B-67CC-41CB-A9ED-0AFC8567899C}" name="PivotTable1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B10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Cambio de ropa de cama semanal" fld="19" subtotal="count" showDataAs="percentOfCol" baseField="19" baseItem="2" numFmtId="10"/>
  </dataFields>
  <formats count="2">
    <format dxfId="38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D35DC-53FF-48A0-9E7F-391F5FEE2AB4}" name="PivotTable1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1:B9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Entrega semanal de los suministros: Papel higiénico y jabón de tocador" fld="18" subtotal="count" showDataAs="percentOfCol" baseField="18" baseItem="2" numFmtId="10"/>
  </dataFields>
  <formats count="2">
    <format dxfId="35">
      <pivotArea outline="0" collapsedLevelsAreSubtotals="1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63EB2-AF4A-4B24-931F-8B94E447506B}" name="PivotTable1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B8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La limpieza y desinfección en los SSHH de la habitación" fld="17" subtotal="count" showDataAs="percentOfCol" baseField="17" baseItem="1" numFmtId="10"/>
  </dataFields>
  <formats count="2">
    <format dxfId="32">
      <pivotArea outline="0" collapsedLevelsAreSubtotals="1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B885F-1663-4417-846D-693ED51F7AFE}" name="PivotTable10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B8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La limpieza y desinfección de la habitación" fld="16" subtotal="count" showDataAs="percentOfCol" baseField="16" baseItem="1" numFmtId="10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F34B5-66B0-4524-BF33-A9D6B18BD4FB}" name="PivotTable9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B7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OJAMIENTO que le ofrecemos?" fld="15" subtotal="count" showDataAs="percentOfCol" baseField="15" baseItem="2" numFmtId="10"/>
  </dataFields>
  <formats count="2">
    <format dxfId="26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9FEC1-562D-4544-8CD9-54EE526857AE}" name="PivotTable8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B6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Servicios de recreación (salón de juegos, spa, coffee, PS5, cine, gimnasio, entre otros)" fld="13" subtotal="count" showDataAs="percentOfCol" baseField="13" baseItem="2" numFmtId="10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9F68F-D088-45EA-BEDD-A25C0BA69CD6}" name="PivotTable2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1:B20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Orden y limpieza de los buses." fld="37" subtotal="count" showDataAs="percentOfCol" baseField="37" baseItem="1" numFmtId="10"/>
  </dataFields>
  <formats count="2">
    <format dxfId="74">
      <pivotArea outline="0" collapsedLevelsAreSubtotals="1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D0F4B-CC93-469B-BE58-835872E206BE}" name="PivotTable7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B5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Disponibilidad de vajilla y cubertería" fld="12" subtotal="count" showDataAs="percentOfCol" baseField="12" baseItem="2" numFmtId="10"/>
  </dataFields>
  <formats count="2"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6EE6C-B14A-4923-93EA-D74994559830}" name="PivotTable6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4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Trato cordial y oportuno en el comedor" fld="11" subtotal="count" showDataAs="percentOfCol" baseField="11" baseItem="1" numFmtId="10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8689C-87F0-4944-B9E2-4F0D11A522DA}" name="PivotTable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B4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Disponibilidad de preparaciones u opciones de comedor" fld="10" subtotal="count" showDataAs="percentOfCol" baseField="10" baseItem="3" numFmtId="10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DB8FF-4F43-4FAF-A7E6-184F1D17FC63}" name="PivotTable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B3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Festivales gastronómicos (pollo a la brasa, caja china, postres, panes, parrillada, temático)." fld="9" subtotal="count" showDataAs="percentOfCol" baseField="9" baseItem="2" numFmtId="1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2312E-5137-4302-844C-D1B411E06532}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Sazón y Variedad de los alimentos servidos" fld="8" subtotal="count" showDataAs="percentOfCol" baseField="8" baseItem="2" numFmtId="10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E2511-F1F0-41E9-A0FA-82524F3477D8}" name="PivotTable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IMENTACIÓN que le ofrecemos?:" fld="7" subtotal="count" showDataAs="percentOfCol" baseField="7" baseItem="2" numFmtId="1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B352E-9B2F-4647-8A31-67A3A4177927}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TODOS LOS SERVICIOS que le ofrecemos (alimentación, hotelería, lavandería, mantenimiento y oficinas)?" fld="6" subtotal="count" showDataAs="percentOfCol" baseField="6" baseItem="1" numFmtId="1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5A44A-C550-41AC-8FAE-A62F83346D22}" name="PivotTable2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2:B197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Disposición de alcohol en gel en las escaleras de ingreso/salida del bus." fld="36" subtotal="count" showDataAs="percentOfCol" baseField="36" baseItem="2" numFmtId="10"/>
  </dataFields>
  <formats count="2">
    <format dxfId="71">
      <pivotArea outline="0" collapsedLevelsAreSubtotals="1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2CEE5-6D4D-4DB0-816F-AF6CC244D197}" name="PivotTable2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3:B18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Procedimiento para el control de equipaje." fld="35" subtotal="count" showDataAs="percentOfCol" baseField="35" baseItem="2" numFmtId="10"/>
  </dataFields>
  <formats count="2">
    <format dxfId="68">
      <pivotArea outline="0" collapsedLevelsAreSubtotals="1" fieldPosition="0"/>
    </format>
    <format dxfId="6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76616-4C0A-4B08-A5AD-CE081BA528E9}" name="PivotTable2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4:B179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Pericia en el manejo de los conductores" fld="34" subtotal="count" showDataAs="percentOfCol" baseField="34" baseItem="2" numFmtId="10"/>
  </dataFields>
  <formats count="2">
    <format dxfId="65">
      <pivotArea outline="0" collapsedLevelsAreSubtotals="1" fieldPosition="0"/>
    </format>
    <format dxfId="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CD3DE-AFDA-45C6-AEDC-360332E2EDA0}" name="PivotTable2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5:B17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Comportamiento o trato cordial de los conductores." fld="33" subtotal="count" showDataAs="percentOfCol" baseField="33" baseItem="1" numFmtId="10"/>
  </dataFields>
  <formats count="2">
    <format dxfId="62">
      <pivotArea outline="0" collapsedLevelsAreSubtotals="1" fieldPosition="0"/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B85EF-8D35-4EB6-A56F-2103F6AAEB4E}" name="PivotTable20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6:B161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transporte de personal brindado por CIVA?" fld="32" subtotal="count" showDataAs="percentOfCol" baseField="32" baseItem="2" numFmtId="10"/>
  </dataFields>
  <formats count="2">
    <format dxfId="59">
      <pivotArea outline="0" collapsedLevelsAreSubtotals="1" fieldPosition="0"/>
    </format>
    <format dxfId="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DEC6A-F487-473F-97A7-7CD130B0EE4C}" name="PivotTable19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7:B153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2. Mantenimiento y reparación de mobiliario en oficinas cuando lo solicita" fld="25" subtotal="count" showDataAs="percentOfCol" baseField="25" baseItem="4" numFmtId="10"/>
  </dataFields>
  <formats count="2">
    <format dxfId="56">
      <pivotArea outline="0" collapsedLevelsAreSubtotals="1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E960C-BA19-4B27-A230-D23CBA42573A}" name="PivotTable18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9:B145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1. Mantenimiento y reparación de mobiliarios y equipos en habitaciones cuando lo solicita" fld="24" subtotal="count" showDataAs="percentOfCol" baseField="24" baseItem="2" numFmtId="10"/>
  </dataFields>
  <formats count="2">
    <format dxfId="53">
      <pivotArea outline="0" collapsedLevelsAreSubtotals="1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142262-935F-42C1-9BAD-76EE269E76A5}" name="Table13" displayName="Table13" ref="A1:AM326" totalsRowShown="0">
  <tableColumns count="39">
    <tableColumn id="1" xr3:uid="{B838A86B-07C0-439F-BBE7-64387FCADE8D}" name="ID" dataDxfId="116"/>
    <tableColumn id="2" xr3:uid="{1DBC785D-56B9-4E58-93CB-B78E4F97AB59}" name="Start time" dataDxfId="115"/>
    <tableColumn id="3" xr3:uid="{CB12FB89-2F6F-487D-B48A-90D99E300F19}" name="Completion time" dataDxfId="114"/>
    <tableColumn id="4" xr3:uid="{0D909B9B-D5DF-4FFF-B0F1-8A58C2AF4057}" name="Email" dataDxfId="113"/>
    <tableColumn id="5" xr3:uid="{F871D228-B746-4044-905D-EA4B2084AF2F}" name="Name" dataDxfId="112"/>
    <tableColumn id="6" xr3:uid="{59C356DF-B548-4056-B656-BD2EBBFD15AF}" name="Column1" dataDxfId="111"/>
    <tableColumn id="7" xr3:uid="{638951C4-768A-406E-8961-FDC78A1E68A7}" name="En general, ¿cuál es su nivel de satisfacción con TODOS LOS SERVICIOS que le ofrecemos (alimentación, hotelería, lavandería, mantenimiento y oficinas)?" dataDxfId="110"/>
    <tableColumn id="8" xr3:uid="{4112D750-7F7F-434F-BB67-BE7AB2EB2B33}" name="En general, ¿cuál es su nivel de satisfacción con el SERVICIO DE ALIMENTACIÓN que le ofrecemos?:" dataDxfId="109"/>
    <tableColumn id="9" xr3:uid="{FEB620FA-3F1A-4EC0-8BE5-C30FEC3FC172}" name="1. Sazón y Variedad de los alimentos servidos" dataDxfId="108"/>
    <tableColumn id="10" xr3:uid="{35080E83-2724-4330-9F4A-E55960E52C90}" name="2. Festivales gastronómicos (pollo a la brasa, caja china, postres, panes, parrillada, temático)." dataDxfId="107"/>
    <tableColumn id="11" xr3:uid="{CEDE8BC1-91E1-435D-967F-BDF5FE2BEB1D}" name="3. Disponibilidad de preparaciones u opciones de comedor" dataDxfId="106"/>
    <tableColumn id="12" xr3:uid="{2511F25C-E6ED-4342-BD8C-8F7D40A72AE6}" name="4. Trato cordial y oportuno en el comedor" dataDxfId="105"/>
    <tableColumn id="13" xr3:uid="{84853D38-0D8F-44C7-9DC9-4DC58BDF1746}" name="5. Disponibilidad de vajilla y cubertería" dataDxfId="104"/>
    <tableColumn id="14" xr3:uid="{8CE4DC4B-1C45-4CC0-BD3E-81DF4DE7B75A}" name="6. Servicios de recreación (salón de juegos, spa, coffee, PS5, cine, gimnasio, entre otros)" dataDxfId="103"/>
    <tableColumn id="15" xr3:uid="{F940A6A3-A2F8-4C8D-ABB7-5BA9165901A4}" name="Por favor indicar el comedor que utiliza para el almuerzo:" dataDxfId="102"/>
    <tableColumn id="16" xr3:uid="{EEB7EF81-428A-49E1-9EF0-A77E5B5FF5CB}" name="En general, ¿cuál es su nivel de satisfacción con el SERVICIO DE ALOJAMIENTO que le ofrecemos?" dataDxfId="101"/>
    <tableColumn id="17" xr3:uid="{42D32F7A-45F7-4096-8D02-F5A3CD096ED9}" name="1. La limpieza y desinfección de la habitación" dataDxfId="100"/>
    <tableColumn id="18" xr3:uid="{EA1387E1-A906-4581-A32F-9F8675F59945}" name="2. La limpieza y desinfección en los SSHH de la habitación" dataDxfId="99"/>
    <tableColumn id="19" xr3:uid="{E3B9F6F9-290B-43AF-9AEC-3788FB0558EA}" name="3. Entrega semanal de los suministros: Papel higiénico y jabón de tocador" dataDxfId="98"/>
    <tableColumn id="20" xr3:uid="{69945C49-EA8D-4A1D-9070-BACA153A7BF5}" name="4. Cambio de ropa de cama semanal" dataDxfId="97"/>
    <tableColumn id="21" xr3:uid="{2E95FDEA-9D07-4A03-8F48-4CF6E93F96FD}" name="5. Limpieza y desinfección en los SSHH de los comedores." dataDxfId="96"/>
    <tableColumn id="22" xr3:uid="{187F11FB-EABA-4219-B30F-38EDB84686B0}" name="6. Limpieza y desinfección en las oficinas y/o modulares" dataDxfId="95"/>
    <tableColumn id="23" xr3:uid="{CA2C5AF3-E1B1-49F2-931C-3A804011DC95}" name="7. La devolución de su ropa de la lavandería se realiza dentro de las 72 horas.  " dataDxfId="94"/>
    <tableColumn id="24" xr3:uid="{30D4D995-6BCD-4A11-A3AD-2EBF759D30D8}" name="En general, ¿cuál es su nivel de satisfacción con el SERVICIO DE MANTENIMIENTO?:" dataDxfId="93"/>
    <tableColumn id="25" xr3:uid="{194B2A72-A29C-4A92-A425-A214F9A91959}" name="1. Mantenimiento y reparación de mobiliarios y equipos en habitaciones cuando lo solicita" dataDxfId="92"/>
    <tableColumn id="26" xr3:uid="{F9CDD103-6B60-4058-8988-6F341D4FBD95}" name="2. Mantenimiento y reparación de mobiliario en oficinas cuando lo solicita" dataDxfId="91"/>
    <tableColumn id="27" xr3:uid="{493A11E1-9005-4496-AE15-1831FF5D8C24}" name="1. Disponibilidad de Supervisores/ Jefes de servicio" dataDxfId="90"/>
    <tableColumn id="28" xr3:uid="{F7376C6C-965D-4F16-9236-AF4ED84E741D}" name="2. Presentación del personal (uniforme, limpieza, aseo)" dataDxfId="89"/>
    <tableColumn id="29" xr3:uid="{D35033B1-3F88-48D0-A85A-9D2FA52C5ED1}" name="3. Amabilidad del personal " dataDxfId="88"/>
    <tableColumn id="30" xr3:uid="{C5292489-DFAB-4C58-B7C6-34A345E71DC3}" name="4. Disponibilidad y disposición del personal para atender o resolver necesidades del cliente" dataDxfId="87"/>
    <tableColumn id="31" xr3:uid="{3A6C0458-8574-4708-8C78-95A3C295902C}" name="5. El personal ofrece alternativas de solución adecuadas y rápidas" dataDxfId="86"/>
    <tableColumn id="32" xr3:uid="{3571F4C2-EE3C-4E9F-913D-DE00A73F920E}" name="6. Concentración y enfoque del personal en su trabajo durante la atención" dataDxfId="85"/>
    <tableColumn id="33" xr3:uid="{511E943B-3E6B-4A03-AD2E-D638B9C09927}" name="En general, ¿cuál es su nivel de satisfacción con el servicio de transporte de personal brindado por CIVA?" dataDxfId="84"/>
    <tableColumn id="34" xr3:uid="{5A9AF0BF-D2C0-4CEA-91D3-1988A00AF50E}" name="1. Comportamiento o trato cordial de los conductores." dataDxfId="83"/>
    <tableColumn id="35" xr3:uid="{BA6AC0A5-0037-4D8E-AEE0-88F8FAC3D658}" name="2. Pericia en el manejo de los conductores" dataDxfId="82"/>
    <tableColumn id="36" xr3:uid="{F8E3F47E-282D-4D09-8BF5-A279FC7F3276}" name="3. Procedimiento para el control de equipaje." dataDxfId="81"/>
    <tableColumn id="37" xr3:uid="{40740A96-FA38-48AE-B08C-41860BB585EA}" name="4. Disposición de alcohol en gel en las escaleras de ingreso/salida del bus." dataDxfId="80"/>
    <tableColumn id="38" xr3:uid="{B6E80228-3EDB-4AC4-BF9D-251D46764E4A}" name="5. Orden y limpieza de los buses." dataDxfId="79"/>
    <tableColumn id="40" xr3:uid="{53FE608B-A054-400A-B022-A7AF1372E77C}" name="6. Transbordos por desperfectos  mecánicos en ruta." dataDxfId="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FC0D-148F-4966-A354-E5425A460226}">
  <dimension ref="A1:AM326"/>
  <sheetViews>
    <sheetView topLeftCell="A298" workbookViewId="0">
      <selection activeCell="F194" sqref="F194:F326"/>
    </sheetView>
  </sheetViews>
  <sheetFormatPr defaultRowHeight="14.4" x14ac:dyDescent="0.3"/>
  <cols>
    <col min="1" max="4" width="20" bestFit="1" customWidth="1"/>
    <col min="5" max="5" width="26.5546875" customWidth="1"/>
    <col min="6" max="38" width="20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3">
      <c r="A2">
        <v>1</v>
      </c>
      <c r="B2" s="1">
        <v>45283.669074074074</v>
      </c>
      <c r="C2" s="1">
        <v>45283.674340277779</v>
      </c>
      <c r="D2" t="s">
        <v>44</v>
      </c>
      <c r="E2" t="s">
        <v>45</v>
      </c>
      <c r="F2" s="4"/>
      <c r="G2" s="4">
        <v>4</v>
      </c>
      <c r="H2" s="4">
        <v>4</v>
      </c>
      <c r="I2" s="4" t="s">
        <v>41</v>
      </c>
      <c r="J2" s="4" t="s">
        <v>41</v>
      </c>
      <c r="K2" s="4" t="s">
        <v>41</v>
      </c>
      <c r="L2" s="4" t="s">
        <v>41</v>
      </c>
      <c r="M2" s="4" t="s">
        <v>41</v>
      </c>
      <c r="N2" s="4" t="s">
        <v>41</v>
      </c>
      <c r="O2" s="4" t="s">
        <v>43</v>
      </c>
      <c r="P2" s="4">
        <v>4</v>
      </c>
      <c r="Q2" s="4" t="s">
        <v>41</v>
      </c>
      <c r="R2" s="4" t="s">
        <v>41</v>
      </c>
      <c r="S2" s="4" t="s">
        <v>41</v>
      </c>
      <c r="T2" s="4" t="s">
        <v>41</v>
      </c>
      <c r="U2" s="4" t="s">
        <v>41</v>
      </c>
      <c r="V2" s="4" t="s">
        <v>41</v>
      </c>
      <c r="W2" s="4" t="s">
        <v>41</v>
      </c>
      <c r="X2" s="4">
        <v>4</v>
      </c>
      <c r="Y2" s="4" t="s">
        <v>41</v>
      </c>
      <c r="Z2" s="4" t="s">
        <v>41</v>
      </c>
      <c r="AA2" s="4" t="s">
        <v>41</v>
      </c>
      <c r="AB2" s="4" t="s">
        <v>41</v>
      </c>
      <c r="AC2" s="4" t="s">
        <v>41</v>
      </c>
      <c r="AD2" s="4" t="s">
        <v>41</v>
      </c>
      <c r="AE2" s="4" t="s">
        <v>41</v>
      </c>
      <c r="AF2" s="4" t="s">
        <v>41</v>
      </c>
      <c r="AG2" s="4">
        <v>4</v>
      </c>
      <c r="AH2" s="4" t="s">
        <v>41</v>
      </c>
      <c r="AI2" s="4" t="s">
        <v>41</v>
      </c>
      <c r="AJ2" s="4" t="s">
        <v>41</v>
      </c>
      <c r="AK2" s="4" t="s">
        <v>41</v>
      </c>
      <c r="AL2" s="4" t="s">
        <v>41</v>
      </c>
      <c r="AM2" s="4" t="s">
        <v>41</v>
      </c>
    </row>
    <row r="3" spans="1:39" x14ac:dyDescent="0.3">
      <c r="A3">
        <v>2</v>
      </c>
      <c r="B3" s="1">
        <v>45283.67392361111</v>
      </c>
      <c r="C3" s="1">
        <v>45283.675335648149</v>
      </c>
      <c r="D3" t="s">
        <v>95</v>
      </c>
      <c r="E3" t="s">
        <v>96</v>
      </c>
      <c r="F3" s="4"/>
      <c r="G3" s="4">
        <v>4</v>
      </c>
      <c r="H3" s="4">
        <v>3</v>
      </c>
      <c r="I3" s="4" t="s">
        <v>40</v>
      </c>
      <c r="J3" s="4" t="s">
        <v>40</v>
      </c>
      <c r="K3" s="4" t="s">
        <v>41</v>
      </c>
      <c r="L3" s="4" t="s">
        <v>40</v>
      </c>
      <c r="M3" s="4" t="s">
        <v>41</v>
      </c>
      <c r="N3" s="4" t="s">
        <v>40</v>
      </c>
      <c r="O3" s="4" t="s">
        <v>43</v>
      </c>
      <c r="P3" s="4">
        <v>3</v>
      </c>
      <c r="Q3" s="4" t="s">
        <v>40</v>
      </c>
      <c r="R3" s="4" t="s">
        <v>40</v>
      </c>
      <c r="S3" s="4" t="s">
        <v>41</v>
      </c>
      <c r="T3" s="4" t="s">
        <v>40</v>
      </c>
      <c r="U3" s="4" t="s">
        <v>40</v>
      </c>
      <c r="V3" s="4" t="s">
        <v>40</v>
      </c>
      <c r="W3" s="4" t="s">
        <v>40</v>
      </c>
      <c r="X3" s="4">
        <v>3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41</v>
      </c>
      <c r="AD3" s="4" t="s">
        <v>40</v>
      </c>
      <c r="AE3" s="4" t="s">
        <v>40</v>
      </c>
      <c r="AF3" s="4" t="s">
        <v>40</v>
      </c>
      <c r="AG3" s="4">
        <v>4</v>
      </c>
      <c r="AH3" s="4" t="s">
        <v>40</v>
      </c>
      <c r="AI3" s="4" t="s">
        <v>40</v>
      </c>
      <c r="AJ3" s="4" t="s">
        <v>40</v>
      </c>
      <c r="AK3" s="4" t="s">
        <v>40</v>
      </c>
      <c r="AL3" s="4" t="s">
        <v>41</v>
      </c>
      <c r="AM3" s="4" t="s">
        <v>40</v>
      </c>
    </row>
    <row r="4" spans="1:39" x14ac:dyDescent="0.3">
      <c r="A4">
        <v>3</v>
      </c>
      <c r="B4" s="1">
        <v>45283.673935185187</v>
      </c>
      <c r="C4" s="1">
        <v>45283.676469907405</v>
      </c>
      <c r="D4" t="s">
        <v>318</v>
      </c>
      <c r="E4" t="s">
        <v>319</v>
      </c>
      <c r="F4" s="4"/>
      <c r="G4" s="4">
        <v>3</v>
      </c>
      <c r="H4" s="4">
        <v>1</v>
      </c>
      <c r="I4" s="4" t="s">
        <v>38</v>
      </c>
      <c r="J4" s="4" t="s">
        <v>39</v>
      </c>
      <c r="K4" s="4" t="s">
        <v>38</v>
      </c>
      <c r="L4" s="4" t="s">
        <v>40</v>
      </c>
      <c r="M4" s="4" t="s">
        <v>40</v>
      </c>
      <c r="N4" s="4" t="s">
        <v>40</v>
      </c>
      <c r="O4" s="4" t="s">
        <v>71</v>
      </c>
      <c r="P4" s="4">
        <v>3</v>
      </c>
      <c r="Q4" s="4" t="s">
        <v>40</v>
      </c>
      <c r="R4" s="4" t="s">
        <v>40</v>
      </c>
      <c r="S4" s="4" t="s">
        <v>40</v>
      </c>
      <c r="T4" s="4" t="s">
        <v>40</v>
      </c>
      <c r="U4" s="4" t="s">
        <v>40</v>
      </c>
      <c r="V4" s="4" t="s">
        <v>40</v>
      </c>
      <c r="W4" s="4" t="s">
        <v>40</v>
      </c>
      <c r="X4" s="4">
        <v>4</v>
      </c>
      <c r="Y4" s="4" t="s">
        <v>41</v>
      </c>
      <c r="Z4" s="4" t="s">
        <v>41</v>
      </c>
      <c r="AA4" s="4" t="s">
        <v>41</v>
      </c>
      <c r="AB4" s="4" t="s">
        <v>41</v>
      </c>
      <c r="AC4" s="4" t="s">
        <v>41</v>
      </c>
      <c r="AD4" s="4" t="s">
        <v>41</v>
      </c>
      <c r="AE4" s="4" t="s">
        <v>41</v>
      </c>
      <c r="AF4" s="4" t="s">
        <v>41</v>
      </c>
      <c r="AG4" s="4">
        <v>4</v>
      </c>
      <c r="AH4" s="4" t="s">
        <v>41</v>
      </c>
      <c r="AI4" s="4" t="s">
        <v>41</v>
      </c>
      <c r="AJ4" s="4" t="s">
        <v>41</v>
      </c>
      <c r="AK4" s="4" t="s">
        <v>41</v>
      </c>
      <c r="AL4" s="4" t="s">
        <v>41</v>
      </c>
      <c r="AM4" s="4" t="s">
        <v>41</v>
      </c>
    </row>
    <row r="5" spans="1:39" x14ac:dyDescent="0.3">
      <c r="A5">
        <v>4</v>
      </c>
      <c r="B5" s="1">
        <v>45283.674432870372</v>
      </c>
      <c r="C5" s="1">
        <v>45283.676550925928</v>
      </c>
      <c r="D5" t="s">
        <v>155</v>
      </c>
      <c r="E5" t="s">
        <v>156</v>
      </c>
      <c r="F5" s="4"/>
      <c r="G5" s="4">
        <v>3</v>
      </c>
      <c r="H5" s="4">
        <v>4</v>
      </c>
      <c r="I5" s="4" t="s">
        <v>41</v>
      </c>
      <c r="J5" s="4" t="s">
        <v>41</v>
      </c>
      <c r="K5" s="4" t="s">
        <v>41</v>
      </c>
      <c r="L5" s="4" t="s">
        <v>41</v>
      </c>
      <c r="M5" s="4" t="s">
        <v>41</v>
      </c>
      <c r="N5" s="4" t="s">
        <v>40</v>
      </c>
      <c r="O5" s="4" t="s">
        <v>43</v>
      </c>
      <c r="P5" s="4">
        <v>3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>
        <v>3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>
        <v>3</v>
      </c>
      <c r="AH5" s="4" t="s">
        <v>40</v>
      </c>
      <c r="AI5" s="4" t="s">
        <v>40</v>
      </c>
      <c r="AJ5" s="4" t="s">
        <v>40</v>
      </c>
      <c r="AK5" s="4" t="s">
        <v>40</v>
      </c>
      <c r="AL5" s="4" t="s">
        <v>40</v>
      </c>
      <c r="AM5" s="4" t="s">
        <v>40</v>
      </c>
    </row>
    <row r="6" spans="1:39" x14ac:dyDescent="0.3">
      <c r="A6">
        <v>5</v>
      </c>
      <c r="B6" s="1">
        <v>45283.679143518515</v>
      </c>
      <c r="C6" s="1">
        <v>45283.68105324074</v>
      </c>
      <c r="D6" t="s">
        <v>269</v>
      </c>
      <c r="E6" t="s">
        <v>270</v>
      </c>
      <c r="F6" s="4"/>
      <c r="G6" s="4">
        <v>3</v>
      </c>
      <c r="H6" s="4">
        <v>3</v>
      </c>
      <c r="I6" s="4" t="s">
        <v>40</v>
      </c>
      <c r="J6" s="4" t="s">
        <v>40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71</v>
      </c>
      <c r="P6" s="4">
        <v>4</v>
      </c>
      <c r="Q6" s="4" t="s">
        <v>41</v>
      </c>
      <c r="R6" s="4" t="s">
        <v>41</v>
      </c>
      <c r="S6" s="4" t="s">
        <v>40</v>
      </c>
      <c r="T6" s="4" t="s">
        <v>40</v>
      </c>
      <c r="U6" s="4" t="s">
        <v>41</v>
      </c>
      <c r="V6" s="4" t="s">
        <v>41</v>
      </c>
      <c r="W6" s="4" t="s">
        <v>40</v>
      </c>
      <c r="X6" s="4">
        <v>3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41</v>
      </c>
      <c r="AD6" s="4" t="s">
        <v>41</v>
      </c>
      <c r="AE6" s="4" t="s">
        <v>40</v>
      </c>
      <c r="AF6" s="4" t="s">
        <v>40</v>
      </c>
      <c r="AG6" s="4">
        <v>3</v>
      </c>
      <c r="AH6" s="4" t="s">
        <v>40</v>
      </c>
      <c r="AI6" s="4" t="s">
        <v>40</v>
      </c>
      <c r="AJ6" s="4" t="s">
        <v>40</v>
      </c>
      <c r="AK6" s="4" t="s">
        <v>40</v>
      </c>
      <c r="AL6" s="4" t="s">
        <v>40</v>
      </c>
      <c r="AM6" s="4" t="s">
        <v>40</v>
      </c>
    </row>
    <row r="7" spans="1:39" x14ac:dyDescent="0.3">
      <c r="A7">
        <v>6</v>
      </c>
      <c r="B7" s="1">
        <v>45283.67900462963</v>
      </c>
      <c r="C7" s="1">
        <v>45283.681875000002</v>
      </c>
      <c r="D7" t="s">
        <v>320</v>
      </c>
      <c r="E7" t="s">
        <v>321</v>
      </c>
      <c r="F7" s="4"/>
      <c r="G7" s="4">
        <v>3</v>
      </c>
      <c r="H7" s="4">
        <v>3</v>
      </c>
      <c r="I7" s="4" t="s">
        <v>40</v>
      </c>
      <c r="J7" s="4" t="s">
        <v>40</v>
      </c>
      <c r="K7" s="4" t="s">
        <v>39</v>
      </c>
      <c r="L7" s="4" t="s">
        <v>40</v>
      </c>
      <c r="M7" s="4" t="s">
        <v>40</v>
      </c>
      <c r="N7" s="4" t="s">
        <v>40</v>
      </c>
      <c r="O7" s="4" t="s">
        <v>43</v>
      </c>
      <c r="P7" s="4">
        <v>3</v>
      </c>
      <c r="Q7" s="4" t="s">
        <v>40</v>
      </c>
      <c r="R7" s="4" t="s">
        <v>40</v>
      </c>
      <c r="S7" s="4" t="s">
        <v>41</v>
      </c>
      <c r="T7" s="4" t="s">
        <v>40</v>
      </c>
      <c r="U7" s="4" t="s">
        <v>40</v>
      </c>
      <c r="V7" s="4" t="s">
        <v>41</v>
      </c>
      <c r="W7" s="4" t="s">
        <v>41</v>
      </c>
      <c r="X7" s="4">
        <v>3</v>
      </c>
      <c r="Y7" s="4" t="s">
        <v>40</v>
      </c>
      <c r="Z7" s="4" t="s">
        <v>40</v>
      </c>
      <c r="AA7" s="4" t="s">
        <v>40</v>
      </c>
      <c r="AB7" s="4" t="s">
        <v>40</v>
      </c>
      <c r="AC7" s="4" t="s">
        <v>40</v>
      </c>
      <c r="AD7" s="4" t="s">
        <v>40</v>
      </c>
      <c r="AE7" s="4" t="s">
        <v>40</v>
      </c>
      <c r="AF7" s="4" t="s">
        <v>40</v>
      </c>
      <c r="AG7" s="4">
        <v>3</v>
      </c>
      <c r="AH7" s="4" t="s">
        <v>40</v>
      </c>
      <c r="AI7" s="4" t="s">
        <v>41</v>
      </c>
      <c r="AJ7" s="4" t="s">
        <v>40</v>
      </c>
      <c r="AK7" s="4" t="s">
        <v>41</v>
      </c>
      <c r="AL7" s="4" t="s">
        <v>41</v>
      </c>
      <c r="AM7" s="4" t="s">
        <v>40</v>
      </c>
    </row>
    <row r="8" spans="1:39" x14ac:dyDescent="0.3">
      <c r="A8">
        <v>7</v>
      </c>
      <c r="B8" s="1">
        <v>45283.675266203703</v>
      </c>
      <c r="C8" s="1">
        <v>45283.682303240741</v>
      </c>
      <c r="D8" t="s">
        <v>322</v>
      </c>
      <c r="E8" t="s">
        <v>323</v>
      </c>
      <c r="F8" s="4"/>
      <c r="G8" s="4">
        <v>2</v>
      </c>
      <c r="H8" s="4">
        <v>2</v>
      </c>
      <c r="I8" s="4" t="s">
        <v>39</v>
      </c>
      <c r="J8" s="4" t="s">
        <v>40</v>
      </c>
      <c r="K8" s="4" t="s">
        <v>39</v>
      </c>
      <c r="L8" s="4" t="s">
        <v>40</v>
      </c>
      <c r="M8" s="4" t="s">
        <v>39</v>
      </c>
      <c r="N8" s="4" t="s">
        <v>39</v>
      </c>
      <c r="O8" s="4" t="s">
        <v>43</v>
      </c>
      <c r="P8" s="4">
        <v>2</v>
      </c>
      <c r="Q8" s="4" t="s">
        <v>39</v>
      </c>
      <c r="R8" s="4" t="s">
        <v>39</v>
      </c>
      <c r="S8" s="4" t="s">
        <v>40</v>
      </c>
      <c r="T8" s="4" t="s">
        <v>40</v>
      </c>
      <c r="U8" s="4" t="s">
        <v>39</v>
      </c>
      <c r="V8" s="4" t="s">
        <v>40</v>
      </c>
      <c r="W8" s="4" t="s">
        <v>39</v>
      </c>
      <c r="X8" s="4">
        <v>2</v>
      </c>
      <c r="Y8" s="4" t="s">
        <v>39</v>
      </c>
      <c r="Z8" s="4" t="s">
        <v>39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40</v>
      </c>
      <c r="AF8" s="4" t="s">
        <v>40</v>
      </c>
      <c r="AG8" s="4">
        <v>3</v>
      </c>
      <c r="AH8" s="4" t="s">
        <v>40</v>
      </c>
      <c r="AI8" s="4" t="s">
        <v>40</v>
      </c>
      <c r="AJ8" s="4" t="s">
        <v>40</v>
      </c>
      <c r="AK8" s="4" t="s">
        <v>40</v>
      </c>
      <c r="AL8" s="4" t="s">
        <v>40</v>
      </c>
      <c r="AM8" s="4" t="s">
        <v>40</v>
      </c>
    </row>
    <row r="9" spans="1:39" x14ac:dyDescent="0.3">
      <c r="A9">
        <v>8</v>
      </c>
      <c r="B9" s="1">
        <v>45283.682650462964</v>
      </c>
      <c r="C9" s="1">
        <v>45283.684178240743</v>
      </c>
      <c r="D9" t="s">
        <v>175</v>
      </c>
      <c r="E9" t="s">
        <v>176</v>
      </c>
      <c r="F9" s="4"/>
      <c r="G9" s="4">
        <v>1</v>
      </c>
      <c r="H9" s="4">
        <v>1</v>
      </c>
      <c r="I9" s="4" t="s">
        <v>38</v>
      </c>
      <c r="J9" s="4" t="s">
        <v>39</v>
      </c>
      <c r="K9" s="4" t="s">
        <v>39</v>
      </c>
      <c r="L9" s="4" t="s">
        <v>40</v>
      </c>
      <c r="M9" s="4" t="s">
        <v>38</v>
      </c>
      <c r="N9" s="4" t="s">
        <v>38</v>
      </c>
      <c r="O9" s="4" t="s">
        <v>43</v>
      </c>
      <c r="P9" s="4">
        <v>2</v>
      </c>
      <c r="Q9" s="4" t="s">
        <v>38</v>
      </c>
      <c r="R9" s="4" t="s">
        <v>38</v>
      </c>
      <c r="S9" s="4" t="s">
        <v>38</v>
      </c>
      <c r="T9" s="4" t="s">
        <v>38</v>
      </c>
      <c r="U9" s="4" t="s">
        <v>38</v>
      </c>
      <c r="V9" s="4" t="s">
        <v>38</v>
      </c>
      <c r="W9" s="4" t="s">
        <v>38</v>
      </c>
      <c r="X9" s="4">
        <v>1</v>
      </c>
      <c r="Y9" s="4" t="s">
        <v>38</v>
      </c>
      <c r="Z9" s="4" t="s">
        <v>38</v>
      </c>
      <c r="AA9" s="4" t="s">
        <v>38</v>
      </c>
      <c r="AB9" s="4" t="s">
        <v>38</v>
      </c>
      <c r="AC9" s="4" t="s">
        <v>38</v>
      </c>
      <c r="AD9" s="4" t="s">
        <v>38</v>
      </c>
      <c r="AE9" s="4" t="s">
        <v>38</v>
      </c>
      <c r="AF9" s="4" t="s">
        <v>38</v>
      </c>
      <c r="AG9" s="4">
        <v>1</v>
      </c>
      <c r="AH9" s="4" t="s">
        <v>38</v>
      </c>
      <c r="AI9" s="4" t="s">
        <v>38</v>
      </c>
      <c r="AJ9" s="4" t="s">
        <v>38</v>
      </c>
      <c r="AK9" s="4" t="s">
        <v>38</v>
      </c>
      <c r="AL9" s="4" t="s">
        <v>38</v>
      </c>
      <c r="AM9" s="4" t="s">
        <v>38</v>
      </c>
    </row>
    <row r="10" spans="1:39" x14ac:dyDescent="0.3">
      <c r="A10">
        <v>9</v>
      </c>
      <c r="B10" s="1">
        <v>45283.685763888891</v>
      </c>
      <c r="C10" s="1">
        <v>45283.6875462963</v>
      </c>
      <c r="D10" t="s">
        <v>69</v>
      </c>
      <c r="E10" t="s">
        <v>70</v>
      </c>
      <c r="F10" s="4"/>
      <c r="G10" s="4">
        <v>1</v>
      </c>
      <c r="H10" s="4">
        <v>1</v>
      </c>
      <c r="I10" s="4" t="s">
        <v>38</v>
      </c>
      <c r="J10" s="4" t="s">
        <v>38</v>
      </c>
      <c r="K10" s="4" t="s">
        <v>38</v>
      </c>
      <c r="L10" s="4" t="s">
        <v>38</v>
      </c>
      <c r="M10" s="4" t="s">
        <v>39</v>
      </c>
      <c r="N10" s="4" t="s">
        <v>38</v>
      </c>
      <c r="O10" s="4" t="s">
        <v>71</v>
      </c>
      <c r="P10" s="4">
        <v>2</v>
      </c>
      <c r="Q10" s="4" t="s">
        <v>40</v>
      </c>
      <c r="R10" s="4" t="s">
        <v>40</v>
      </c>
      <c r="S10" s="4" t="s">
        <v>40</v>
      </c>
      <c r="T10" s="4" t="s">
        <v>41</v>
      </c>
      <c r="U10" s="4" t="s">
        <v>39</v>
      </c>
      <c r="V10" s="4" t="s">
        <v>39</v>
      </c>
      <c r="W10" s="4" t="s">
        <v>41</v>
      </c>
      <c r="X10" s="4">
        <v>2</v>
      </c>
      <c r="Y10" s="4" t="s">
        <v>38</v>
      </c>
      <c r="Z10" s="4" t="s">
        <v>39</v>
      </c>
      <c r="AA10" s="4" t="s">
        <v>38</v>
      </c>
      <c r="AB10" s="4" t="s">
        <v>38</v>
      </c>
      <c r="AC10" s="4" t="s">
        <v>38</v>
      </c>
      <c r="AD10" s="4" t="s">
        <v>38</v>
      </c>
      <c r="AE10" s="4" t="s">
        <v>38</v>
      </c>
      <c r="AF10" s="4" t="s">
        <v>38</v>
      </c>
      <c r="AG10" s="4">
        <v>4</v>
      </c>
      <c r="AH10" s="4" t="s">
        <v>41</v>
      </c>
      <c r="AI10" s="4" t="s">
        <v>41</v>
      </c>
      <c r="AJ10" s="4" t="s">
        <v>41</v>
      </c>
      <c r="AK10" s="4" t="s">
        <v>41</v>
      </c>
      <c r="AL10" s="4" t="s">
        <v>41</v>
      </c>
      <c r="AM10" s="4" t="s">
        <v>40</v>
      </c>
    </row>
    <row r="11" spans="1:39" x14ac:dyDescent="0.3">
      <c r="A11">
        <v>10</v>
      </c>
      <c r="B11" s="1">
        <v>45283.686574074076</v>
      </c>
      <c r="C11" s="1">
        <v>45283.688136574077</v>
      </c>
      <c r="D11" t="s">
        <v>324</v>
      </c>
      <c r="E11" t="s">
        <v>325</v>
      </c>
      <c r="F11" s="4"/>
      <c r="G11" s="4">
        <v>3</v>
      </c>
      <c r="H11" s="4">
        <v>4</v>
      </c>
      <c r="I11" s="4" t="s">
        <v>40</v>
      </c>
      <c r="J11" s="4" t="s">
        <v>41</v>
      </c>
      <c r="K11" s="4" t="s">
        <v>40</v>
      </c>
      <c r="L11" s="4" t="s">
        <v>41</v>
      </c>
      <c r="M11" s="4" t="s">
        <v>41</v>
      </c>
      <c r="N11" s="4" t="s">
        <v>40</v>
      </c>
      <c r="O11" s="4" t="s">
        <v>43</v>
      </c>
      <c r="P11" s="4">
        <v>3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40</v>
      </c>
      <c r="W11" s="4" t="s">
        <v>41</v>
      </c>
      <c r="X11" s="4">
        <v>2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40</v>
      </c>
      <c r="AF11" s="4" t="s">
        <v>40</v>
      </c>
      <c r="AG11" s="4">
        <v>3</v>
      </c>
      <c r="AH11" s="4" t="s">
        <v>40</v>
      </c>
      <c r="AI11" s="4" t="s">
        <v>40</v>
      </c>
      <c r="AJ11" s="4" t="s">
        <v>40</v>
      </c>
      <c r="AK11" s="4" t="s">
        <v>40</v>
      </c>
      <c r="AL11" s="4" t="s">
        <v>40</v>
      </c>
      <c r="AM11" s="4" t="s">
        <v>40</v>
      </c>
    </row>
    <row r="12" spans="1:39" x14ac:dyDescent="0.3">
      <c r="A12">
        <v>11</v>
      </c>
      <c r="B12" s="1">
        <v>45283.6874537037</v>
      </c>
      <c r="C12" s="1">
        <v>45283.691701388889</v>
      </c>
      <c r="D12" t="s">
        <v>163</v>
      </c>
      <c r="E12" t="s">
        <v>164</v>
      </c>
      <c r="F12" s="4"/>
      <c r="G12" s="4">
        <v>3</v>
      </c>
      <c r="H12" s="4">
        <v>3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43</v>
      </c>
      <c r="P12" s="4">
        <v>3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>
        <v>3</v>
      </c>
      <c r="Y12" s="4" t="s">
        <v>40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>
        <v>3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</row>
    <row r="13" spans="1:39" x14ac:dyDescent="0.3">
      <c r="A13">
        <v>12</v>
      </c>
      <c r="B13" s="1">
        <v>45283.691724537035</v>
      </c>
      <c r="C13" s="1">
        <v>45283.692499999997</v>
      </c>
      <c r="D13" t="s">
        <v>80</v>
      </c>
      <c r="E13" t="s">
        <v>81</v>
      </c>
      <c r="F13" s="4"/>
      <c r="G13" s="4">
        <v>3</v>
      </c>
      <c r="H13" s="4">
        <v>3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43</v>
      </c>
      <c r="P13" s="4">
        <v>3</v>
      </c>
      <c r="Q13" s="4" t="s">
        <v>40</v>
      </c>
      <c r="R13" s="4" t="s">
        <v>40</v>
      </c>
      <c r="S13" s="4" t="s">
        <v>40</v>
      </c>
      <c r="T13" s="4" t="s">
        <v>40</v>
      </c>
      <c r="U13" s="4" t="s">
        <v>40</v>
      </c>
      <c r="V13" s="4" t="s">
        <v>40</v>
      </c>
      <c r="W13" s="4" t="s">
        <v>40</v>
      </c>
      <c r="X13" s="4">
        <v>3</v>
      </c>
      <c r="Y13" s="4" t="s">
        <v>40</v>
      </c>
      <c r="Z13" s="4" t="s">
        <v>40</v>
      </c>
      <c r="AA13" s="4" t="s">
        <v>40</v>
      </c>
      <c r="AB13" s="4" t="s">
        <v>40</v>
      </c>
      <c r="AC13" s="4" t="s">
        <v>40</v>
      </c>
      <c r="AD13" s="4" t="s">
        <v>40</v>
      </c>
      <c r="AE13" s="4" t="s">
        <v>40</v>
      </c>
      <c r="AF13" s="4" t="s">
        <v>40</v>
      </c>
      <c r="AG13" s="4">
        <v>3</v>
      </c>
      <c r="AH13" s="4" t="s">
        <v>40</v>
      </c>
      <c r="AI13" s="4" t="s">
        <v>40</v>
      </c>
      <c r="AJ13" s="4" t="s">
        <v>40</v>
      </c>
      <c r="AK13" s="4" t="s">
        <v>40</v>
      </c>
      <c r="AL13" s="4" t="s">
        <v>40</v>
      </c>
      <c r="AM13" s="4" t="s">
        <v>40</v>
      </c>
    </row>
    <row r="14" spans="1:39" x14ac:dyDescent="0.3">
      <c r="A14">
        <v>13</v>
      </c>
      <c r="B14" s="1">
        <v>45283.691805555558</v>
      </c>
      <c r="C14" s="1">
        <v>45283.692511574074</v>
      </c>
      <c r="D14" t="s">
        <v>84</v>
      </c>
      <c r="E14" t="s">
        <v>85</v>
      </c>
      <c r="F14" s="4"/>
      <c r="G14" s="4">
        <v>4</v>
      </c>
      <c r="H14" s="4">
        <v>4</v>
      </c>
      <c r="I14" s="4" t="s">
        <v>40</v>
      </c>
      <c r="J14" s="4" t="s">
        <v>40</v>
      </c>
      <c r="K14" s="4" t="s">
        <v>40</v>
      </c>
      <c r="L14" s="4" t="s">
        <v>41</v>
      </c>
      <c r="M14" s="4" t="s">
        <v>41</v>
      </c>
      <c r="N14" s="4" t="s">
        <v>41</v>
      </c>
      <c r="O14" s="4" t="s">
        <v>43</v>
      </c>
      <c r="P14" s="4">
        <v>4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40</v>
      </c>
      <c r="W14" s="4" t="s">
        <v>40</v>
      </c>
      <c r="X14" s="4">
        <v>4</v>
      </c>
      <c r="Y14" s="4" t="s">
        <v>40</v>
      </c>
      <c r="Z14" s="4" t="s">
        <v>40</v>
      </c>
      <c r="AA14" s="4" t="s">
        <v>40</v>
      </c>
      <c r="AB14" s="4" t="s">
        <v>39</v>
      </c>
      <c r="AC14" s="4" t="s">
        <v>40</v>
      </c>
      <c r="AD14" s="4" t="s">
        <v>40</v>
      </c>
      <c r="AE14" s="4" t="s">
        <v>40</v>
      </c>
      <c r="AF14" s="4" t="s">
        <v>40</v>
      </c>
      <c r="AG14" s="4">
        <v>4</v>
      </c>
      <c r="AH14" s="4" t="s">
        <v>41</v>
      </c>
      <c r="AI14" s="4" t="s">
        <v>41</v>
      </c>
      <c r="AJ14" s="4" t="s">
        <v>41</v>
      </c>
      <c r="AK14" s="4" t="s">
        <v>41</v>
      </c>
      <c r="AL14" s="4" t="s">
        <v>41</v>
      </c>
      <c r="AM14" s="4" t="s">
        <v>41</v>
      </c>
    </row>
    <row r="15" spans="1:39" x14ac:dyDescent="0.3">
      <c r="A15">
        <v>14</v>
      </c>
      <c r="B15" s="1">
        <v>45283.687557870369</v>
      </c>
      <c r="C15" s="1">
        <v>45283.692766203705</v>
      </c>
      <c r="D15" t="s">
        <v>93</v>
      </c>
      <c r="E15" t="s">
        <v>94</v>
      </c>
      <c r="F15" s="4"/>
      <c r="G15" s="4">
        <v>4</v>
      </c>
      <c r="H15" s="4">
        <v>4</v>
      </c>
      <c r="I15" s="4" t="s">
        <v>40</v>
      </c>
      <c r="J15" s="4" t="s">
        <v>40</v>
      </c>
      <c r="K15" s="4" t="s">
        <v>41</v>
      </c>
      <c r="L15" s="4" t="s">
        <v>40</v>
      </c>
      <c r="M15" s="4" t="s">
        <v>41</v>
      </c>
      <c r="N15" s="4" t="s">
        <v>41</v>
      </c>
      <c r="O15" s="4" t="s">
        <v>43</v>
      </c>
      <c r="P15" s="4">
        <v>4</v>
      </c>
      <c r="Q15" s="4" t="s">
        <v>41</v>
      </c>
      <c r="R15" s="4" t="s">
        <v>41</v>
      </c>
      <c r="S15" s="4" t="s">
        <v>41</v>
      </c>
      <c r="T15" s="4" t="s">
        <v>41</v>
      </c>
      <c r="U15" s="4" t="s">
        <v>41</v>
      </c>
      <c r="V15" s="4" t="s">
        <v>41</v>
      </c>
      <c r="W15" s="4" t="s">
        <v>40</v>
      </c>
      <c r="X15" s="4">
        <v>4</v>
      </c>
      <c r="Y15" s="4" t="s">
        <v>41</v>
      </c>
      <c r="Z15" s="4" t="s">
        <v>41</v>
      </c>
      <c r="AA15" s="4" t="s">
        <v>41</v>
      </c>
      <c r="AB15" s="4" t="s">
        <v>40</v>
      </c>
      <c r="AC15" s="4" t="s">
        <v>41</v>
      </c>
      <c r="AD15" s="4" t="s">
        <v>41</v>
      </c>
      <c r="AE15" s="4" t="s">
        <v>41</v>
      </c>
      <c r="AF15" s="4" t="s">
        <v>41</v>
      </c>
      <c r="AG15" s="4">
        <v>3</v>
      </c>
      <c r="AH15" s="4" t="s">
        <v>41</v>
      </c>
      <c r="AI15" s="4" t="s">
        <v>41</v>
      </c>
      <c r="AJ15" s="4" t="s">
        <v>40</v>
      </c>
      <c r="AK15" s="4" t="s">
        <v>40</v>
      </c>
      <c r="AL15" s="4" t="s">
        <v>41</v>
      </c>
      <c r="AM15" s="4" t="s">
        <v>40</v>
      </c>
    </row>
    <row r="16" spans="1:39" x14ac:dyDescent="0.3">
      <c r="A16">
        <v>15</v>
      </c>
      <c r="B16" s="1">
        <v>45283.689745370371</v>
      </c>
      <c r="C16" s="1">
        <v>45283.696817129632</v>
      </c>
      <c r="D16" t="s">
        <v>64</v>
      </c>
      <c r="E16" t="s">
        <v>287</v>
      </c>
      <c r="F16" s="4"/>
      <c r="G16" s="4">
        <v>4</v>
      </c>
      <c r="H16" s="4">
        <v>4</v>
      </c>
      <c r="I16" s="4" t="s">
        <v>41</v>
      </c>
      <c r="J16" s="4" t="s">
        <v>41</v>
      </c>
      <c r="K16" s="4" t="s">
        <v>40</v>
      </c>
      <c r="L16" s="4" t="s">
        <v>41</v>
      </c>
      <c r="M16" s="4" t="s">
        <v>41</v>
      </c>
      <c r="N16" s="4" t="s">
        <v>41</v>
      </c>
      <c r="O16" s="4" t="s">
        <v>43</v>
      </c>
      <c r="P16" s="4">
        <v>4</v>
      </c>
      <c r="Q16" s="4" t="s">
        <v>41</v>
      </c>
      <c r="R16" s="4" t="s">
        <v>41</v>
      </c>
      <c r="S16" s="4" t="s">
        <v>40</v>
      </c>
      <c r="T16" s="4" t="s">
        <v>41</v>
      </c>
      <c r="U16" s="4" t="s">
        <v>41</v>
      </c>
      <c r="V16" s="4" t="s">
        <v>41</v>
      </c>
      <c r="W16" s="4" t="s">
        <v>41</v>
      </c>
      <c r="X16" s="4"/>
      <c r="Y16" s="4" t="s">
        <v>40</v>
      </c>
      <c r="Z16" s="4" t="s">
        <v>40</v>
      </c>
      <c r="AA16" s="4" t="s">
        <v>40</v>
      </c>
      <c r="AB16" s="4" t="s">
        <v>41</v>
      </c>
      <c r="AC16" s="4" t="s">
        <v>41</v>
      </c>
      <c r="AD16" s="4" t="s">
        <v>40</v>
      </c>
      <c r="AE16" s="4" t="s">
        <v>41</v>
      </c>
      <c r="AF16" s="4" t="s">
        <v>41</v>
      </c>
      <c r="AG16" s="4">
        <v>4</v>
      </c>
      <c r="AH16" s="4" t="s">
        <v>41</v>
      </c>
      <c r="AI16" s="4" t="s">
        <v>41</v>
      </c>
      <c r="AJ16" s="4" t="s">
        <v>41</v>
      </c>
      <c r="AK16" s="4" t="s">
        <v>41</v>
      </c>
      <c r="AL16" s="4" t="s">
        <v>41</v>
      </c>
      <c r="AM16" s="4" t="s">
        <v>41</v>
      </c>
    </row>
    <row r="17" spans="1:39" x14ac:dyDescent="0.3">
      <c r="A17">
        <v>16</v>
      </c>
      <c r="B17" s="1">
        <v>45283.696099537039</v>
      </c>
      <c r="C17" s="1">
        <v>45283.697870370372</v>
      </c>
      <c r="D17" t="s">
        <v>326</v>
      </c>
      <c r="E17" t="s">
        <v>327</v>
      </c>
      <c r="F17" s="4"/>
      <c r="G17" s="4">
        <v>1</v>
      </c>
      <c r="H17" s="4">
        <v>1</v>
      </c>
      <c r="I17" s="4" t="s">
        <v>38</v>
      </c>
      <c r="J17" s="4" t="s">
        <v>38</v>
      </c>
      <c r="K17" s="4" t="s">
        <v>38</v>
      </c>
      <c r="L17" s="4" t="s">
        <v>40</v>
      </c>
      <c r="M17" s="4" t="s">
        <v>38</v>
      </c>
      <c r="N17" s="4" t="s">
        <v>38</v>
      </c>
      <c r="O17" s="4" t="s">
        <v>71</v>
      </c>
      <c r="P17" s="4">
        <v>2</v>
      </c>
      <c r="Q17" s="4" t="s">
        <v>39</v>
      </c>
      <c r="R17" s="4" t="s">
        <v>38</v>
      </c>
      <c r="S17" s="4" t="s">
        <v>39</v>
      </c>
      <c r="T17" s="4" t="s">
        <v>39</v>
      </c>
      <c r="U17" s="4" t="s">
        <v>38</v>
      </c>
      <c r="V17" s="4" t="s">
        <v>39</v>
      </c>
      <c r="W17" s="4" t="s">
        <v>38</v>
      </c>
      <c r="X17" s="4">
        <v>2</v>
      </c>
      <c r="Y17" s="4" t="s">
        <v>39</v>
      </c>
      <c r="Z17" s="4" t="s">
        <v>39</v>
      </c>
      <c r="AA17" s="4" t="s">
        <v>38</v>
      </c>
      <c r="AB17" s="4" t="s">
        <v>39</v>
      </c>
      <c r="AC17" s="4" t="s">
        <v>40</v>
      </c>
      <c r="AD17" s="4" t="s">
        <v>38</v>
      </c>
      <c r="AE17" s="4" t="s">
        <v>38</v>
      </c>
      <c r="AF17" s="4" t="s">
        <v>38</v>
      </c>
      <c r="AG17" s="4">
        <v>2</v>
      </c>
      <c r="AH17" s="4" t="s">
        <v>40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</row>
    <row r="18" spans="1:39" x14ac:dyDescent="0.3">
      <c r="A18">
        <v>17</v>
      </c>
      <c r="B18" s="1">
        <v>45283.698993055557</v>
      </c>
      <c r="C18" s="1">
        <v>45283.700694444444</v>
      </c>
      <c r="D18" t="s">
        <v>213</v>
      </c>
      <c r="E18" t="s">
        <v>214</v>
      </c>
      <c r="F18" s="4"/>
      <c r="G18" s="4">
        <v>2</v>
      </c>
      <c r="H18" s="4">
        <v>3</v>
      </c>
      <c r="I18" s="4" t="s">
        <v>39</v>
      </c>
      <c r="J18" s="4" t="s">
        <v>39</v>
      </c>
      <c r="K18" s="4" t="s">
        <v>39</v>
      </c>
      <c r="L18" s="4" t="s">
        <v>41</v>
      </c>
      <c r="M18" s="4" t="s">
        <v>41</v>
      </c>
      <c r="N18" s="4" t="s">
        <v>41</v>
      </c>
      <c r="O18" s="4" t="s">
        <v>43</v>
      </c>
      <c r="P18" s="4">
        <v>3</v>
      </c>
      <c r="Q18" s="4" t="s">
        <v>40</v>
      </c>
      <c r="R18" s="4" t="s">
        <v>40</v>
      </c>
      <c r="S18" s="4" t="s">
        <v>38</v>
      </c>
      <c r="T18" s="4" t="s">
        <v>38</v>
      </c>
      <c r="U18" s="4" t="s">
        <v>40</v>
      </c>
      <c r="V18" s="4" t="s">
        <v>40</v>
      </c>
      <c r="W18" s="4" t="s">
        <v>38</v>
      </c>
      <c r="X18" s="4">
        <v>2</v>
      </c>
      <c r="Y18" s="4" t="s">
        <v>40</v>
      </c>
      <c r="Z18" s="4" t="s">
        <v>40</v>
      </c>
      <c r="AA18" s="4" t="s">
        <v>40</v>
      </c>
      <c r="AB18" s="4" t="s">
        <v>40</v>
      </c>
      <c r="AC18" s="4" t="s">
        <v>41</v>
      </c>
      <c r="AD18" s="4" t="s">
        <v>41</v>
      </c>
      <c r="AE18" s="4" t="s">
        <v>41</v>
      </c>
      <c r="AF18" s="4" t="s">
        <v>41</v>
      </c>
      <c r="AG18" s="4">
        <v>3</v>
      </c>
      <c r="AH18" s="4" t="s">
        <v>40</v>
      </c>
      <c r="AI18" s="4" t="s">
        <v>38</v>
      </c>
      <c r="AJ18" s="4" t="s">
        <v>38</v>
      </c>
      <c r="AK18" s="4" t="s">
        <v>39</v>
      </c>
      <c r="AL18" s="4" t="s">
        <v>40</v>
      </c>
      <c r="AM18" s="4" t="s">
        <v>40</v>
      </c>
    </row>
    <row r="19" spans="1:39" x14ac:dyDescent="0.3">
      <c r="A19">
        <v>18</v>
      </c>
      <c r="B19" s="1">
        <v>45283.702499999999</v>
      </c>
      <c r="C19" s="1">
        <v>45283.705150462964</v>
      </c>
      <c r="D19" t="s">
        <v>119</v>
      </c>
      <c r="E19" t="s">
        <v>120</v>
      </c>
      <c r="F19" s="4"/>
      <c r="G19" s="4">
        <v>4</v>
      </c>
      <c r="H19" s="4">
        <v>4</v>
      </c>
      <c r="I19" s="4" t="s">
        <v>41</v>
      </c>
      <c r="J19" s="4" t="s">
        <v>41</v>
      </c>
      <c r="K19" s="4" t="s">
        <v>40</v>
      </c>
      <c r="L19" s="4" t="s">
        <v>41</v>
      </c>
      <c r="M19" s="4" t="s">
        <v>41</v>
      </c>
      <c r="N19" s="4" t="s">
        <v>40</v>
      </c>
      <c r="O19" s="4" t="s">
        <v>43</v>
      </c>
      <c r="P19" s="4">
        <v>4</v>
      </c>
      <c r="Q19" s="4" t="s">
        <v>41</v>
      </c>
      <c r="R19" s="4" t="s">
        <v>41</v>
      </c>
      <c r="S19" s="4" t="s">
        <v>41</v>
      </c>
      <c r="T19" s="4" t="s">
        <v>41</v>
      </c>
      <c r="U19" s="4" t="s">
        <v>40</v>
      </c>
      <c r="V19" s="4" t="s">
        <v>40</v>
      </c>
      <c r="W19" s="4" t="s">
        <v>40</v>
      </c>
      <c r="X19" s="4">
        <v>4</v>
      </c>
      <c r="Y19" s="4" t="s">
        <v>40</v>
      </c>
      <c r="Z19" s="4" t="s">
        <v>40</v>
      </c>
      <c r="AA19" s="4" t="s">
        <v>41</v>
      </c>
      <c r="AB19" s="4" t="s">
        <v>41</v>
      </c>
      <c r="AC19" s="4" t="s">
        <v>41</v>
      </c>
      <c r="AD19" s="4" t="s">
        <v>41</v>
      </c>
      <c r="AE19" s="4" t="s">
        <v>40</v>
      </c>
      <c r="AF19" s="4" t="s">
        <v>40</v>
      </c>
      <c r="AG19" s="4">
        <v>4</v>
      </c>
      <c r="AH19" s="4" t="s">
        <v>41</v>
      </c>
      <c r="AI19" s="4" t="s">
        <v>41</v>
      </c>
      <c r="AJ19" s="4" t="s">
        <v>41</v>
      </c>
      <c r="AK19" s="4" t="s">
        <v>40</v>
      </c>
      <c r="AL19" s="4" t="s">
        <v>40</v>
      </c>
      <c r="AM19" s="4" t="s">
        <v>40</v>
      </c>
    </row>
    <row r="20" spans="1:39" x14ac:dyDescent="0.3">
      <c r="A20">
        <v>19</v>
      </c>
      <c r="B20" s="1">
        <v>45283.704594907409</v>
      </c>
      <c r="C20" s="1">
        <v>45283.70579861111</v>
      </c>
      <c r="D20" t="s">
        <v>231</v>
      </c>
      <c r="E20" t="s">
        <v>232</v>
      </c>
      <c r="F20" s="4"/>
      <c r="G20" s="4">
        <v>3</v>
      </c>
      <c r="H20" s="4">
        <v>3</v>
      </c>
      <c r="I20" s="4" t="s">
        <v>39</v>
      </c>
      <c r="J20" s="4" t="s">
        <v>40</v>
      </c>
      <c r="K20" s="4" t="s">
        <v>39</v>
      </c>
      <c r="L20" s="4" t="s">
        <v>40</v>
      </c>
      <c r="M20" s="4" t="s">
        <v>40</v>
      </c>
      <c r="N20" s="4" t="s">
        <v>40</v>
      </c>
      <c r="O20" s="4" t="s">
        <v>92</v>
      </c>
      <c r="P20" s="4">
        <v>3</v>
      </c>
      <c r="Q20" s="4" t="s">
        <v>40</v>
      </c>
      <c r="R20" s="4" t="s">
        <v>40</v>
      </c>
      <c r="S20" s="4" t="s">
        <v>40</v>
      </c>
      <c r="T20" s="4" t="s">
        <v>40</v>
      </c>
      <c r="U20" s="4" t="s">
        <v>40</v>
      </c>
      <c r="V20" s="4" t="s">
        <v>41</v>
      </c>
      <c r="W20" s="4" t="s">
        <v>41</v>
      </c>
      <c r="X20" s="4">
        <v>3</v>
      </c>
      <c r="Y20" s="4" t="s">
        <v>40</v>
      </c>
      <c r="Z20" s="4" t="s">
        <v>40</v>
      </c>
      <c r="AA20" s="4" t="s">
        <v>40</v>
      </c>
      <c r="AB20" s="4" t="s">
        <v>40</v>
      </c>
      <c r="AC20" s="4" t="s">
        <v>40</v>
      </c>
      <c r="AD20" s="4" t="s">
        <v>40</v>
      </c>
      <c r="AE20" s="4" t="s">
        <v>40</v>
      </c>
      <c r="AF20" s="4" t="s">
        <v>40</v>
      </c>
      <c r="AG20" s="4">
        <v>3</v>
      </c>
      <c r="AH20" s="4" t="s">
        <v>40</v>
      </c>
      <c r="AI20" s="4" t="s">
        <v>40</v>
      </c>
      <c r="AJ20" s="4" t="s">
        <v>40</v>
      </c>
      <c r="AK20" s="4" t="s">
        <v>40</v>
      </c>
      <c r="AL20" s="4" t="s">
        <v>40</v>
      </c>
      <c r="AM20" s="4" t="s">
        <v>40</v>
      </c>
    </row>
    <row r="21" spans="1:39" x14ac:dyDescent="0.3">
      <c r="A21">
        <v>20</v>
      </c>
      <c r="B21" s="1">
        <v>45283.717766203707</v>
      </c>
      <c r="C21" s="1">
        <v>45283.719282407408</v>
      </c>
      <c r="D21" t="s">
        <v>207</v>
      </c>
      <c r="E21" t="s">
        <v>208</v>
      </c>
      <c r="F21" s="4"/>
      <c r="G21" s="4">
        <v>4</v>
      </c>
      <c r="H21" s="4">
        <v>2</v>
      </c>
      <c r="I21" s="4" t="s">
        <v>39</v>
      </c>
      <c r="J21" s="4" t="s">
        <v>39</v>
      </c>
      <c r="K21" s="4" t="s">
        <v>39</v>
      </c>
      <c r="L21" s="4" t="s">
        <v>41</v>
      </c>
      <c r="M21" s="4" t="s">
        <v>40</v>
      </c>
      <c r="N21" s="4" t="s">
        <v>40</v>
      </c>
      <c r="O21" s="4" t="s">
        <v>42</v>
      </c>
      <c r="P21" s="4">
        <v>2</v>
      </c>
      <c r="Q21" s="4" t="s">
        <v>41</v>
      </c>
      <c r="R21" s="4" t="s">
        <v>41</v>
      </c>
      <c r="S21" s="4" t="s">
        <v>41</v>
      </c>
      <c r="T21" s="4" t="s">
        <v>41</v>
      </c>
      <c r="U21" s="4" t="s">
        <v>40</v>
      </c>
      <c r="V21" s="4" t="s">
        <v>40</v>
      </c>
      <c r="W21" s="4" t="s">
        <v>41</v>
      </c>
      <c r="X21" s="4">
        <v>3</v>
      </c>
      <c r="Y21" s="4" t="s">
        <v>39</v>
      </c>
      <c r="Z21" s="4" t="s">
        <v>39</v>
      </c>
      <c r="AA21" s="4" t="s">
        <v>39</v>
      </c>
      <c r="AB21" s="4" t="s">
        <v>40</v>
      </c>
      <c r="AC21" s="4" t="s">
        <v>40</v>
      </c>
      <c r="AD21" s="4" t="s">
        <v>40</v>
      </c>
      <c r="AE21" s="4" t="s">
        <v>40</v>
      </c>
      <c r="AF21" s="4" t="s">
        <v>40</v>
      </c>
      <c r="AG21" s="4">
        <v>4</v>
      </c>
      <c r="AH21" s="4" t="s">
        <v>41</v>
      </c>
      <c r="AI21" s="4" t="s">
        <v>41</v>
      </c>
      <c r="AJ21" s="4" t="s">
        <v>39</v>
      </c>
      <c r="AK21" s="4" t="s">
        <v>40</v>
      </c>
      <c r="AL21" s="4" t="s">
        <v>40</v>
      </c>
      <c r="AM21" s="4" t="s">
        <v>40</v>
      </c>
    </row>
    <row r="22" spans="1:39" x14ac:dyDescent="0.3">
      <c r="A22">
        <v>21</v>
      </c>
      <c r="B22" s="1">
        <v>45283.724756944444</v>
      </c>
      <c r="C22" s="1">
        <v>45283.725671296299</v>
      </c>
      <c r="D22" t="s">
        <v>62</v>
      </c>
      <c r="E22" t="s">
        <v>63</v>
      </c>
      <c r="F22" s="4"/>
      <c r="G22" s="4">
        <v>1</v>
      </c>
      <c r="H22" s="4">
        <v>1</v>
      </c>
      <c r="I22" s="4" t="s">
        <v>38</v>
      </c>
      <c r="J22" s="4" t="s">
        <v>38</v>
      </c>
      <c r="K22" s="4" t="s">
        <v>38</v>
      </c>
      <c r="L22" s="4" t="s">
        <v>38</v>
      </c>
      <c r="M22" s="4" t="s">
        <v>38</v>
      </c>
      <c r="N22" s="4" t="s">
        <v>38</v>
      </c>
      <c r="O22" s="4" t="s">
        <v>43</v>
      </c>
      <c r="P22" s="4">
        <v>1</v>
      </c>
      <c r="Q22" s="4" t="s">
        <v>38</v>
      </c>
      <c r="R22" s="4" t="s">
        <v>39</v>
      </c>
      <c r="S22" s="4" t="s">
        <v>38</v>
      </c>
      <c r="T22" s="4" t="s">
        <v>39</v>
      </c>
      <c r="U22" s="4" t="s">
        <v>38</v>
      </c>
      <c r="V22" s="4" t="s">
        <v>38</v>
      </c>
      <c r="W22" s="4" t="s">
        <v>38</v>
      </c>
      <c r="X22" s="4">
        <v>1</v>
      </c>
      <c r="Y22" s="4" t="s">
        <v>38</v>
      </c>
      <c r="Z22" s="4" t="s">
        <v>38</v>
      </c>
      <c r="AA22" s="4" t="s">
        <v>38</v>
      </c>
      <c r="AB22" s="4" t="s">
        <v>38</v>
      </c>
      <c r="AC22" s="4" t="s">
        <v>38</v>
      </c>
      <c r="AD22" s="4" t="s">
        <v>38</v>
      </c>
      <c r="AE22" s="4" t="s">
        <v>38</v>
      </c>
      <c r="AF22" s="4" t="s">
        <v>38</v>
      </c>
      <c r="AG22" s="4">
        <v>2</v>
      </c>
      <c r="AH22" s="4" t="s">
        <v>38</v>
      </c>
      <c r="AI22" s="4" t="s">
        <v>39</v>
      </c>
      <c r="AJ22" s="4" t="s">
        <v>38</v>
      </c>
      <c r="AK22" s="4" t="s">
        <v>39</v>
      </c>
      <c r="AL22" s="4" t="s">
        <v>38</v>
      </c>
      <c r="AM22" s="4" t="s">
        <v>39</v>
      </c>
    </row>
    <row r="23" spans="1:39" x14ac:dyDescent="0.3">
      <c r="A23">
        <v>22</v>
      </c>
      <c r="B23" s="1">
        <v>45283.725439814814</v>
      </c>
      <c r="C23" s="1">
        <v>45283.726261574076</v>
      </c>
      <c r="D23" t="s">
        <v>328</v>
      </c>
      <c r="E23" t="s">
        <v>329</v>
      </c>
      <c r="F23" s="4"/>
      <c r="G23" s="4">
        <v>4</v>
      </c>
      <c r="H23" s="4">
        <v>4</v>
      </c>
      <c r="I23" s="4" t="s">
        <v>38</v>
      </c>
      <c r="J23" s="4" t="s">
        <v>38</v>
      </c>
      <c r="K23" s="4" t="s">
        <v>41</v>
      </c>
      <c r="L23" s="4" t="s">
        <v>41</v>
      </c>
      <c r="M23" s="4" t="s">
        <v>41</v>
      </c>
      <c r="N23" s="4" t="s">
        <v>41</v>
      </c>
      <c r="O23" s="4" t="s">
        <v>43</v>
      </c>
      <c r="P23" s="4">
        <v>4</v>
      </c>
      <c r="Q23" s="4" t="s">
        <v>41</v>
      </c>
      <c r="R23" s="4" t="s">
        <v>41</v>
      </c>
      <c r="S23" s="4" t="s">
        <v>41</v>
      </c>
      <c r="T23" s="4" t="s">
        <v>41</v>
      </c>
      <c r="U23" s="4" t="s">
        <v>41</v>
      </c>
      <c r="V23" s="4" t="s">
        <v>41</v>
      </c>
      <c r="W23" s="4" t="s">
        <v>41</v>
      </c>
      <c r="X23" s="4">
        <v>4</v>
      </c>
      <c r="Y23" s="4" t="s">
        <v>41</v>
      </c>
      <c r="Z23" s="4" t="s">
        <v>41</v>
      </c>
      <c r="AA23" s="4" t="s">
        <v>41</v>
      </c>
      <c r="AB23" s="4" t="s">
        <v>41</v>
      </c>
      <c r="AC23" s="4" t="s">
        <v>41</v>
      </c>
      <c r="AD23" s="4" t="s">
        <v>41</v>
      </c>
      <c r="AE23" s="4" t="s">
        <v>41</v>
      </c>
      <c r="AF23" s="4" t="s">
        <v>41</v>
      </c>
      <c r="AG23" s="4">
        <v>4</v>
      </c>
      <c r="AH23" s="4" t="s">
        <v>41</v>
      </c>
      <c r="AI23" s="4" t="s">
        <v>41</v>
      </c>
      <c r="AJ23" s="4" t="s">
        <v>41</v>
      </c>
      <c r="AK23" s="4" t="s">
        <v>41</v>
      </c>
      <c r="AL23" s="4" t="s">
        <v>41</v>
      </c>
      <c r="AM23" s="4" t="s">
        <v>41</v>
      </c>
    </row>
    <row r="24" spans="1:39" x14ac:dyDescent="0.3">
      <c r="A24">
        <v>23</v>
      </c>
      <c r="B24" s="1">
        <v>45283.725740740738</v>
      </c>
      <c r="C24" s="1">
        <v>45283.728784722225</v>
      </c>
      <c r="D24" t="s">
        <v>193</v>
      </c>
      <c r="E24" t="s">
        <v>194</v>
      </c>
      <c r="F24" s="4"/>
      <c r="G24" s="4">
        <v>3</v>
      </c>
      <c r="H24" s="4">
        <v>2</v>
      </c>
      <c r="I24" s="4" t="s">
        <v>40</v>
      </c>
      <c r="J24" s="4" t="s">
        <v>39</v>
      </c>
      <c r="K24" s="4" t="s">
        <v>40</v>
      </c>
      <c r="L24" s="4" t="s">
        <v>40</v>
      </c>
      <c r="M24" s="4" t="s">
        <v>40</v>
      </c>
      <c r="N24" s="4" t="s">
        <v>40</v>
      </c>
      <c r="O24" s="4" t="s">
        <v>71</v>
      </c>
      <c r="P24" s="4">
        <v>3</v>
      </c>
      <c r="Q24" s="4" t="s">
        <v>40</v>
      </c>
      <c r="R24" s="4" t="s">
        <v>40</v>
      </c>
      <c r="S24" s="4" t="s">
        <v>40</v>
      </c>
      <c r="T24" s="4" t="s">
        <v>40</v>
      </c>
      <c r="U24" s="4" t="s">
        <v>39</v>
      </c>
      <c r="V24" s="4" t="s">
        <v>40</v>
      </c>
      <c r="W24" s="4" t="s">
        <v>40</v>
      </c>
      <c r="X24" s="4">
        <v>3</v>
      </c>
      <c r="Y24" s="4" t="s">
        <v>40</v>
      </c>
      <c r="Z24" s="4" t="s">
        <v>40</v>
      </c>
      <c r="AA24" s="4" t="s">
        <v>40</v>
      </c>
      <c r="AB24" s="4" t="s">
        <v>40</v>
      </c>
      <c r="AC24" s="4" t="s">
        <v>40</v>
      </c>
      <c r="AD24" s="4" t="s">
        <v>40</v>
      </c>
      <c r="AE24" s="4" t="s">
        <v>40</v>
      </c>
      <c r="AF24" s="4" t="s">
        <v>40</v>
      </c>
      <c r="AG24" s="4">
        <v>3</v>
      </c>
      <c r="AH24" s="4" t="s">
        <v>40</v>
      </c>
      <c r="AI24" s="4" t="s">
        <v>40</v>
      </c>
      <c r="AJ24" s="4" t="s">
        <v>40</v>
      </c>
      <c r="AK24" s="4" t="s">
        <v>40</v>
      </c>
      <c r="AL24" s="4" t="s">
        <v>40</v>
      </c>
      <c r="AM24" s="4" t="s">
        <v>40</v>
      </c>
    </row>
    <row r="25" spans="1:39" x14ac:dyDescent="0.3">
      <c r="A25">
        <v>24</v>
      </c>
      <c r="B25" s="1">
        <v>45283.728703703702</v>
      </c>
      <c r="C25" s="1">
        <v>45283.729837962965</v>
      </c>
      <c r="D25" t="s">
        <v>139</v>
      </c>
      <c r="E25" t="s">
        <v>140</v>
      </c>
      <c r="F25" s="4"/>
      <c r="G25" s="4">
        <v>4</v>
      </c>
      <c r="H25" s="4">
        <v>4</v>
      </c>
      <c r="I25" s="4" t="s">
        <v>41</v>
      </c>
      <c r="J25" s="4" t="s">
        <v>41</v>
      </c>
      <c r="K25" s="4" t="s">
        <v>41</v>
      </c>
      <c r="L25" s="4" t="s">
        <v>41</v>
      </c>
      <c r="M25" s="4" t="s">
        <v>41</v>
      </c>
      <c r="N25" s="4" t="s">
        <v>41</v>
      </c>
      <c r="O25" s="4" t="s">
        <v>43</v>
      </c>
      <c r="P25" s="4">
        <v>4</v>
      </c>
      <c r="Q25" s="4" t="s">
        <v>41</v>
      </c>
      <c r="R25" s="4" t="s">
        <v>41</v>
      </c>
      <c r="S25" s="4" t="s">
        <v>41</v>
      </c>
      <c r="T25" s="4" t="s">
        <v>41</v>
      </c>
      <c r="U25" s="4" t="s">
        <v>41</v>
      </c>
      <c r="V25" s="4" t="s">
        <v>41</v>
      </c>
      <c r="W25" s="4" t="s">
        <v>41</v>
      </c>
      <c r="X25" s="4">
        <v>4</v>
      </c>
      <c r="Y25" s="4" t="s">
        <v>41</v>
      </c>
      <c r="Z25" s="4" t="s">
        <v>41</v>
      </c>
      <c r="AA25" s="4" t="s">
        <v>41</v>
      </c>
      <c r="AB25" s="4" t="s">
        <v>41</v>
      </c>
      <c r="AC25" s="4" t="s">
        <v>41</v>
      </c>
      <c r="AD25" s="4" t="s">
        <v>41</v>
      </c>
      <c r="AE25" s="4" t="s">
        <v>41</v>
      </c>
      <c r="AF25" s="4" t="s">
        <v>41</v>
      </c>
      <c r="AG25" s="4">
        <v>4</v>
      </c>
      <c r="AH25" s="4" t="s">
        <v>41</v>
      </c>
      <c r="AI25" s="4" t="s">
        <v>41</v>
      </c>
      <c r="AJ25" s="4" t="s">
        <v>41</v>
      </c>
      <c r="AK25" s="4" t="s">
        <v>41</v>
      </c>
      <c r="AL25" s="4" t="s">
        <v>41</v>
      </c>
      <c r="AM25" s="4" t="s">
        <v>41</v>
      </c>
    </row>
    <row r="26" spans="1:39" x14ac:dyDescent="0.3">
      <c r="A26">
        <v>25</v>
      </c>
      <c r="B26" s="1">
        <v>45283.730104166665</v>
      </c>
      <c r="C26" s="1">
        <v>45283.732210648152</v>
      </c>
      <c r="D26" t="s">
        <v>157</v>
      </c>
      <c r="E26" t="s">
        <v>158</v>
      </c>
      <c r="F26" s="4"/>
      <c r="G26" s="4">
        <v>4</v>
      </c>
      <c r="H26" s="4">
        <v>4</v>
      </c>
      <c r="I26" s="4" t="s">
        <v>41</v>
      </c>
      <c r="J26" s="4" t="s">
        <v>41</v>
      </c>
      <c r="K26" s="4" t="s">
        <v>41</v>
      </c>
      <c r="L26" s="4" t="s">
        <v>41</v>
      </c>
      <c r="M26" s="4" t="s">
        <v>41</v>
      </c>
      <c r="N26" s="4" t="s">
        <v>41</v>
      </c>
      <c r="O26" s="4" t="s">
        <v>43</v>
      </c>
      <c r="P26" s="4">
        <v>4</v>
      </c>
      <c r="Q26" s="4" t="s">
        <v>41</v>
      </c>
      <c r="R26" s="4" t="s">
        <v>41</v>
      </c>
      <c r="S26" s="4" t="s">
        <v>41</v>
      </c>
      <c r="T26" s="4" t="s">
        <v>41</v>
      </c>
      <c r="U26" s="4" t="s">
        <v>41</v>
      </c>
      <c r="V26" s="4" t="s">
        <v>41</v>
      </c>
      <c r="W26" s="4" t="s">
        <v>41</v>
      </c>
      <c r="X26" s="4">
        <v>4</v>
      </c>
      <c r="Y26" s="4" t="s">
        <v>41</v>
      </c>
      <c r="Z26" s="4" t="s">
        <v>41</v>
      </c>
      <c r="AA26" s="4" t="s">
        <v>41</v>
      </c>
      <c r="AB26" s="4" t="s">
        <v>41</v>
      </c>
      <c r="AC26" s="4" t="s">
        <v>41</v>
      </c>
      <c r="AD26" s="4" t="s">
        <v>41</v>
      </c>
      <c r="AE26" s="4" t="s">
        <v>41</v>
      </c>
      <c r="AF26" s="4" t="s">
        <v>41</v>
      </c>
      <c r="AG26" s="4">
        <v>4</v>
      </c>
      <c r="AH26" s="4" t="s">
        <v>41</v>
      </c>
      <c r="AI26" s="4" t="s">
        <v>41</v>
      </c>
      <c r="AJ26" s="4" t="s">
        <v>41</v>
      </c>
      <c r="AK26" s="4" t="s">
        <v>41</v>
      </c>
      <c r="AL26" s="4" t="s">
        <v>41</v>
      </c>
      <c r="AM26" s="4" t="s">
        <v>41</v>
      </c>
    </row>
    <row r="27" spans="1:39" x14ac:dyDescent="0.3">
      <c r="A27">
        <v>26</v>
      </c>
      <c r="B27" s="1">
        <v>45283.674976851849</v>
      </c>
      <c r="C27" s="1">
        <v>45283.736111111109</v>
      </c>
      <c r="D27" t="s">
        <v>288</v>
      </c>
      <c r="E27" t="s">
        <v>289</v>
      </c>
      <c r="F27" s="4"/>
      <c r="G27" s="4">
        <v>4</v>
      </c>
      <c r="H27" s="4">
        <v>4</v>
      </c>
      <c r="I27" s="4" t="s">
        <v>41</v>
      </c>
      <c r="J27" s="4" t="s">
        <v>41</v>
      </c>
      <c r="K27" s="4" t="s">
        <v>41</v>
      </c>
      <c r="L27" s="4" t="s">
        <v>41</v>
      </c>
      <c r="M27" s="4" t="s">
        <v>41</v>
      </c>
      <c r="N27" s="4" t="s">
        <v>41</v>
      </c>
      <c r="O27" s="4" t="s">
        <v>43</v>
      </c>
      <c r="P27" s="4">
        <v>4</v>
      </c>
      <c r="Q27" s="4" t="s">
        <v>41</v>
      </c>
      <c r="R27" s="4" t="s">
        <v>41</v>
      </c>
      <c r="S27" s="4" t="s">
        <v>41</v>
      </c>
      <c r="T27" s="4" t="s">
        <v>41</v>
      </c>
      <c r="U27" s="4" t="s">
        <v>41</v>
      </c>
      <c r="V27" s="4" t="s">
        <v>41</v>
      </c>
      <c r="W27" s="4" t="s">
        <v>41</v>
      </c>
      <c r="X27" s="4">
        <v>4</v>
      </c>
      <c r="Y27" s="4" t="s">
        <v>41</v>
      </c>
      <c r="Z27" s="4" t="s">
        <v>41</v>
      </c>
      <c r="AA27" s="4" t="s">
        <v>41</v>
      </c>
      <c r="AB27" s="4" t="s">
        <v>41</v>
      </c>
      <c r="AC27" s="4" t="s">
        <v>41</v>
      </c>
      <c r="AD27" s="4" t="s">
        <v>41</v>
      </c>
      <c r="AE27" s="4" t="s">
        <v>41</v>
      </c>
      <c r="AF27" s="4" t="s">
        <v>41</v>
      </c>
      <c r="AG27" s="4">
        <v>4</v>
      </c>
      <c r="AH27" s="4" t="s">
        <v>41</v>
      </c>
      <c r="AI27" s="4" t="s">
        <v>41</v>
      </c>
      <c r="AJ27" s="4" t="s">
        <v>41</v>
      </c>
      <c r="AK27" s="4" t="s">
        <v>41</v>
      </c>
      <c r="AL27" s="4" t="s">
        <v>41</v>
      </c>
      <c r="AM27" s="4" t="s">
        <v>41</v>
      </c>
    </row>
    <row r="28" spans="1:39" x14ac:dyDescent="0.3">
      <c r="A28">
        <v>27</v>
      </c>
      <c r="B28" s="1">
        <v>45283.774756944447</v>
      </c>
      <c r="C28" s="1">
        <v>45283.776805555557</v>
      </c>
      <c r="D28" t="s">
        <v>191</v>
      </c>
      <c r="E28" t="s">
        <v>192</v>
      </c>
      <c r="F28" s="4"/>
      <c r="G28" s="4">
        <v>3</v>
      </c>
      <c r="H28" s="4">
        <v>3</v>
      </c>
      <c r="I28" s="4" t="s">
        <v>40</v>
      </c>
      <c r="J28" s="4" t="s">
        <v>40</v>
      </c>
      <c r="K28" s="4" t="s">
        <v>40</v>
      </c>
      <c r="L28" s="4" t="s">
        <v>40</v>
      </c>
      <c r="M28" s="4" t="s">
        <v>40</v>
      </c>
      <c r="N28" s="4" t="s">
        <v>40</v>
      </c>
      <c r="O28" s="4" t="s">
        <v>43</v>
      </c>
      <c r="P28" s="4">
        <v>3</v>
      </c>
      <c r="Q28" s="4" t="s">
        <v>40</v>
      </c>
      <c r="R28" s="4" t="s">
        <v>40</v>
      </c>
      <c r="S28" s="4" t="s">
        <v>40</v>
      </c>
      <c r="T28" s="4" t="s">
        <v>40</v>
      </c>
      <c r="U28" s="4" t="s">
        <v>40</v>
      </c>
      <c r="V28" s="4" t="s">
        <v>40</v>
      </c>
      <c r="W28" s="4" t="s">
        <v>40</v>
      </c>
      <c r="X28" s="4">
        <v>3</v>
      </c>
      <c r="Y28" s="4" t="s">
        <v>40</v>
      </c>
      <c r="Z28" s="4" t="s">
        <v>40</v>
      </c>
      <c r="AA28" s="4" t="s">
        <v>40</v>
      </c>
      <c r="AB28" s="4" t="s">
        <v>40</v>
      </c>
      <c r="AC28" s="4" t="s">
        <v>40</v>
      </c>
      <c r="AD28" s="4" t="s">
        <v>40</v>
      </c>
      <c r="AE28" s="4" t="s">
        <v>40</v>
      </c>
      <c r="AF28" s="4" t="s">
        <v>40</v>
      </c>
      <c r="AG28" s="4">
        <v>3</v>
      </c>
      <c r="AH28" s="4" t="s">
        <v>40</v>
      </c>
      <c r="AI28" s="4" t="s">
        <v>40</v>
      </c>
      <c r="AJ28" s="4" t="s">
        <v>40</v>
      </c>
      <c r="AK28" s="4" t="s">
        <v>39</v>
      </c>
      <c r="AL28" s="4" t="s">
        <v>40</v>
      </c>
      <c r="AM28" s="4" t="s">
        <v>40</v>
      </c>
    </row>
    <row r="29" spans="1:39" x14ac:dyDescent="0.3">
      <c r="A29">
        <v>28</v>
      </c>
      <c r="B29" s="1">
        <v>45283.799421296295</v>
      </c>
      <c r="C29" s="1">
        <v>45283.801041666666</v>
      </c>
      <c r="D29" t="s">
        <v>113</v>
      </c>
      <c r="E29" t="s">
        <v>114</v>
      </c>
      <c r="F29" s="4"/>
      <c r="G29" s="4">
        <v>3</v>
      </c>
      <c r="H29" s="4">
        <v>3</v>
      </c>
      <c r="I29" s="4" t="s">
        <v>40</v>
      </c>
      <c r="J29" s="4" t="s">
        <v>40</v>
      </c>
      <c r="K29" s="4" t="s">
        <v>40</v>
      </c>
      <c r="L29" s="4" t="s">
        <v>41</v>
      </c>
      <c r="M29" s="4" t="s">
        <v>40</v>
      </c>
      <c r="N29" s="4" t="s">
        <v>40</v>
      </c>
      <c r="O29" s="4" t="s">
        <v>43</v>
      </c>
      <c r="P29" s="4">
        <v>3</v>
      </c>
      <c r="Q29" s="4" t="s">
        <v>40</v>
      </c>
      <c r="R29" s="4" t="s">
        <v>40</v>
      </c>
      <c r="S29" s="4" t="s">
        <v>40</v>
      </c>
      <c r="T29" s="4" t="s">
        <v>40</v>
      </c>
      <c r="U29" s="4" t="s">
        <v>40</v>
      </c>
      <c r="V29" s="4" t="s">
        <v>40</v>
      </c>
      <c r="W29" s="4" t="s">
        <v>40</v>
      </c>
      <c r="X29" s="4">
        <v>3</v>
      </c>
      <c r="Y29" s="4" t="s">
        <v>40</v>
      </c>
      <c r="Z29" s="4" t="s">
        <v>40</v>
      </c>
      <c r="AA29" s="4" t="s">
        <v>40</v>
      </c>
      <c r="AB29" s="4" t="s">
        <v>40</v>
      </c>
      <c r="AC29" s="4" t="s">
        <v>41</v>
      </c>
      <c r="AD29" s="4" t="s">
        <v>40</v>
      </c>
      <c r="AE29" s="4" t="s">
        <v>40</v>
      </c>
      <c r="AF29" s="4" t="s">
        <v>40</v>
      </c>
      <c r="AG29" s="4">
        <v>3</v>
      </c>
      <c r="AH29" s="4" t="s">
        <v>40</v>
      </c>
      <c r="AI29" s="4" t="s">
        <v>40</v>
      </c>
      <c r="AJ29" s="4" t="s">
        <v>40</v>
      </c>
      <c r="AK29" s="4" t="s">
        <v>40</v>
      </c>
      <c r="AL29" s="4" t="s">
        <v>40</v>
      </c>
      <c r="AM29" s="4" t="s">
        <v>40</v>
      </c>
    </row>
    <row r="30" spans="1:39" x14ac:dyDescent="0.3">
      <c r="A30">
        <v>29</v>
      </c>
      <c r="B30" s="1">
        <v>45283.807245370372</v>
      </c>
      <c r="C30" s="1">
        <v>45283.817314814813</v>
      </c>
      <c r="D30" t="s">
        <v>330</v>
      </c>
      <c r="E30" t="s">
        <v>331</v>
      </c>
      <c r="F30" s="4"/>
      <c r="G30" s="4">
        <v>3</v>
      </c>
      <c r="H30" s="4">
        <v>3</v>
      </c>
      <c r="I30" s="4" t="s">
        <v>40</v>
      </c>
      <c r="J30" s="4" t="s">
        <v>40</v>
      </c>
      <c r="K30" s="4" t="s">
        <v>40</v>
      </c>
      <c r="L30" s="4" t="s">
        <v>40</v>
      </c>
      <c r="M30" s="4" t="s">
        <v>40</v>
      </c>
      <c r="N30" s="4" t="s">
        <v>40</v>
      </c>
      <c r="O30" s="4" t="s">
        <v>43</v>
      </c>
      <c r="P30" s="4">
        <v>3</v>
      </c>
      <c r="Q30" s="4" t="s">
        <v>40</v>
      </c>
      <c r="R30" s="4" t="s">
        <v>40</v>
      </c>
      <c r="S30" s="4" t="s">
        <v>40</v>
      </c>
      <c r="T30" s="4" t="s">
        <v>40</v>
      </c>
      <c r="U30" s="4" t="s">
        <v>40</v>
      </c>
      <c r="V30" s="4" t="s">
        <v>40</v>
      </c>
      <c r="W30" s="4" t="s">
        <v>39</v>
      </c>
      <c r="X30" s="4">
        <v>2</v>
      </c>
      <c r="Y30" s="4" t="s">
        <v>39</v>
      </c>
      <c r="Z30" s="4" t="s">
        <v>39</v>
      </c>
      <c r="AA30" s="4" t="s">
        <v>39</v>
      </c>
      <c r="AB30" s="4" t="s">
        <v>40</v>
      </c>
      <c r="AC30" s="4" t="s">
        <v>40</v>
      </c>
      <c r="AD30" s="4" t="s">
        <v>39</v>
      </c>
      <c r="AE30" s="4" t="s">
        <v>39</v>
      </c>
      <c r="AF30" s="4" t="s">
        <v>39</v>
      </c>
      <c r="AG30" s="4">
        <v>3</v>
      </c>
      <c r="AH30" s="4" t="s">
        <v>41</v>
      </c>
      <c r="AI30" s="4" t="s">
        <v>41</v>
      </c>
      <c r="AJ30" s="4" t="s">
        <v>41</v>
      </c>
      <c r="AK30" s="4" t="s">
        <v>41</v>
      </c>
      <c r="AL30" s="4" t="s">
        <v>41</v>
      </c>
      <c r="AM30" s="4" t="s">
        <v>41</v>
      </c>
    </row>
    <row r="31" spans="1:39" x14ac:dyDescent="0.3">
      <c r="A31">
        <v>30</v>
      </c>
      <c r="B31" s="1">
        <v>45283.836944444447</v>
      </c>
      <c r="C31" s="1">
        <v>45283.840648148151</v>
      </c>
      <c r="D31" t="s">
        <v>117</v>
      </c>
      <c r="E31" t="s">
        <v>118</v>
      </c>
      <c r="F31" s="4"/>
      <c r="G31" s="4">
        <v>3</v>
      </c>
      <c r="H31" s="4">
        <v>3</v>
      </c>
      <c r="I31" s="4" t="s">
        <v>40</v>
      </c>
      <c r="J31" s="4" t="s">
        <v>40</v>
      </c>
      <c r="K31" s="4" t="s">
        <v>40</v>
      </c>
      <c r="L31" s="4" t="s">
        <v>40</v>
      </c>
      <c r="M31" s="4" t="s">
        <v>40</v>
      </c>
      <c r="N31" s="4" t="s">
        <v>40</v>
      </c>
      <c r="O31" s="4" t="s">
        <v>71</v>
      </c>
      <c r="P31" s="4">
        <v>3</v>
      </c>
      <c r="Q31" s="4" t="s">
        <v>40</v>
      </c>
      <c r="R31" s="4" t="s">
        <v>39</v>
      </c>
      <c r="S31" s="4" t="s">
        <v>40</v>
      </c>
      <c r="T31" s="4" t="s">
        <v>40</v>
      </c>
      <c r="U31" s="4" t="s">
        <v>40</v>
      </c>
      <c r="V31" s="4" t="s">
        <v>40</v>
      </c>
      <c r="W31" s="4" t="s">
        <v>40</v>
      </c>
      <c r="X31" s="4">
        <v>3</v>
      </c>
      <c r="Y31" s="4" t="s">
        <v>40</v>
      </c>
      <c r="Z31" s="4" t="s">
        <v>40</v>
      </c>
      <c r="AA31" s="4" t="s">
        <v>40</v>
      </c>
      <c r="AB31" s="4" t="s">
        <v>40</v>
      </c>
      <c r="AC31" s="4" t="s">
        <v>40</v>
      </c>
      <c r="AD31" s="4" t="s">
        <v>40</v>
      </c>
      <c r="AE31" s="4" t="s">
        <v>40</v>
      </c>
      <c r="AF31" s="4" t="s">
        <v>40</v>
      </c>
      <c r="AG31" s="4">
        <v>3</v>
      </c>
      <c r="AH31" s="4" t="s">
        <v>40</v>
      </c>
      <c r="AI31" s="4" t="s">
        <v>40</v>
      </c>
      <c r="AJ31" s="4" t="s">
        <v>40</v>
      </c>
      <c r="AK31" s="4" t="s">
        <v>40</v>
      </c>
      <c r="AL31" s="4" t="s">
        <v>40</v>
      </c>
      <c r="AM31" s="4" t="s">
        <v>40</v>
      </c>
    </row>
    <row r="32" spans="1:39" x14ac:dyDescent="0.3">
      <c r="A32">
        <v>31</v>
      </c>
      <c r="B32" s="1">
        <v>45283.840995370374</v>
      </c>
      <c r="C32" s="1">
        <v>45283.843298611115</v>
      </c>
      <c r="D32" t="s">
        <v>332</v>
      </c>
      <c r="E32" t="s">
        <v>333</v>
      </c>
      <c r="F32" s="4"/>
      <c r="G32" s="4">
        <v>1</v>
      </c>
      <c r="H32" s="4">
        <v>2</v>
      </c>
      <c r="I32" s="4" t="s">
        <v>40</v>
      </c>
      <c r="J32" s="4" t="s">
        <v>39</v>
      </c>
      <c r="K32" s="4" t="s">
        <v>38</v>
      </c>
      <c r="L32" s="4" t="s">
        <v>38</v>
      </c>
      <c r="M32" s="4" t="s">
        <v>39</v>
      </c>
      <c r="N32" s="4" t="s">
        <v>39</v>
      </c>
      <c r="O32" s="4" t="s">
        <v>42</v>
      </c>
      <c r="P32" s="4">
        <v>2</v>
      </c>
      <c r="Q32" s="4" t="s">
        <v>40</v>
      </c>
      <c r="R32" s="4" t="s">
        <v>40</v>
      </c>
      <c r="S32" s="4" t="s">
        <v>40</v>
      </c>
      <c r="T32" s="4" t="s">
        <v>40</v>
      </c>
      <c r="U32" s="4" t="s">
        <v>40</v>
      </c>
      <c r="V32" s="4" t="s">
        <v>40</v>
      </c>
      <c r="W32" s="4" t="s">
        <v>40</v>
      </c>
      <c r="X32" s="4">
        <v>3</v>
      </c>
      <c r="Y32" s="4" t="s">
        <v>40</v>
      </c>
      <c r="Z32" s="4" t="s">
        <v>40</v>
      </c>
      <c r="AA32" s="4" t="s">
        <v>39</v>
      </c>
      <c r="AB32" s="4" t="s">
        <v>40</v>
      </c>
      <c r="AC32" s="4" t="s">
        <v>41</v>
      </c>
      <c r="AD32" s="4" t="s">
        <v>39</v>
      </c>
      <c r="AE32" s="4" t="s">
        <v>40</v>
      </c>
      <c r="AF32" s="4" t="s">
        <v>39</v>
      </c>
      <c r="AG32" s="4">
        <v>3</v>
      </c>
      <c r="AH32" s="4" t="s">
        <v>40</v>
      </c>
      <c r="AI32" s="4" t="s">
        <v>40</v>
      </c>
      <c r="AJ32" s="4" t="s">
        <v>40</v>
      </c>
      <c r="AK32" s="4" t="s">
        <v>40</v>
      </c>
      <c r="AL32" s="4" t="s">
        <v>40</v>
      </c>
      <c r="AM32" s="4" t="s">
        <v>40</v>
      </c>
    </row>
    <row r="33" spans="1:39" x14ac:dyDescent="0.3">
      <c r="A33">
        <v>32</v>
      </c>
      <c r="B33" s="1">
        <v>45283.954814814817</v>
      </c>
      <c r="C33" s="1">
        <v>45283.957129629627</v>
      </c>
      <c r="D33" t="s">
        <v>223</v>
      </c>
      <c r="E33" t="s">
        <v>224</v>
      </c>
      <c r="F33" s="4"/>
      <c r="G33" s="4">
        <v>3</v>
      </c>
      <c r="H33" s="4">
        <v>2</v>
      </c>
      <c r="I33" s="4" t="s">
        <v>39</v>
      </c>
      <c r="J33" s="4" t="s">
        <v>39</v>
      </c>
      <c r="K33" s="4" t="s">
        <v>39</v>
      </c>
      <c r="L33" s="4" t="s">
        <v>39</v>
      </c>
      <c r="M33" s="4" t="s">
        <v>40</v>
      </c>
      <c r="N33" s="4" t="s">
        <v>40</v>
      </c>
      <c r="O33" s="4" t="s">
        <v>92</v>
      </c>
      <c r="P33" s="4">
        <v>3</v>
      </c>
      <c r="Q33" s="4" t="s">
        <v>40</v>
      </c>
      <c r="R33" s="4" t="s">
        <v>40</v>
      </c>
      <c r="S33" s="4" t="s">
        <v>40</v>
      </c>
      <c r="T33" s="4" t="s">
        <v>40</v>
      </c>
      <c r="U33" s="4" t="s">
        <v>40</v>
      </c>
      <c r="V33" s="4" t="s">
        <v>40</v>
      </c>
      <c r="W33" s="4" t="s">
        <v>41</v>
      </c>
      <c r="X33" s="4">
        <v>3</v>
      </c>
      <c r="Y33" s="4" t="s">
        <v>40</v>
      </c>
      <c r="Z33" s="4" t="s">
        <v>39</v>
      </c>
      <c r="AA33" s="4" t="s">
        <v>40</v>
      </c>
      <c r="AB33" s="4" t="s">
        <v>40</v>
      </c>
      <c r="AC33" s="4" t="s">
        <v>40</v>
      </c>
      <c r="AD33" s="4" t="s">
        <v>40</v>
      </c>
      <c r="AE33" s="4" t="s">
        <v>39</v>
      </c>
      <c r="AF33" s="4" t="s">
        <v>40</v>
      </c>
      <c r="AG33" s="4">
        <v>3</v>
      </c>
      <c r="AH33" s="4" t="s">
        <v>40</v>
      </c>
      <c r="AI33" s="4" t="s">
        <v>40</v>
      </c>
      <c r="AJ33" s="4" t="s">
        <v>40</v>
      </c>
      <c r="AK33" s="4" t="s">
        <v>40</v>
      </c>
      <c r="AL33" s="4" t="s">
        <v>40</v>
      </c>
      <c r="AM33" s="4" t="s">
        <v>40</v>
      </c>
    </row>
    <row r="34" spans="1:39" x14ac:dyDescent="0.3">
      <c r="A34">
        <v>33</v>
      </c>
      <c r="B34" s="1">
        <v>45284.042245370372</v>
      </c>
      <c r="C34" s="1">
        <v>45284.04378472222</v>
      </c>
      <c r="D34" t="s">
        <v>285</v>
      </c>
      <c r="E34" t="s">
        <v>286</v>
      </c>
      <c r="F34" s="4"/>
      <c r="G34" s="4">
        <v>3</v>
      </c>
      <c r="H34" s="4">
        <v>3</v>
      </c>
      <c r="I34" s="4" t="s">
        <v>40</v>
      </c>
      <c r="J34" s="4" t="s">
        <v>40</v>
      </c>
      <c r="K34" s="4" t="s">
        <v>40</v>
      </c>
      <c r="L34" s="4" t="s">
        <v>40</v>
      </c>
      <c r="M34" s="4" t="s">
        <v>40</v>
      </c>
      <c r="N34" s="4" t="s">
        <v>40</v>
      </c>
      <c r="O34" s="4" t="s">
        <v>43</v>
      </c>
      <c r="P34" s="4">
        <v>3</v>
      </c>
      <c r="Q34" s="4" t="s">
        <v>40</v>
      </c>
      <c r="R34" s="4" t="s">
        <v>40</v>
      </c>
      <c r="S34" s="4" t="s">
        <v>40</v>
      </c>
      <c r="T34" s="4" t="s">
        <v>40</v>
      </c>
      <c r="U34" s="4" t="s">
        <v>40</v>
      </c>
      <c r="V34" s="4" t="s">
        <v>40</v>
      </c>
      <c r="W34" s="4" t="s">
        <v>40</v>
      </c>
      <c r="X34" s="4">
        <v>3</v>
      </c>
      <c r="Y34" s="4" t="s">
        <v>40</v>
      </c>
      <c r="Z34" s="4" t="s">
        <v>40</v>
      </c>
      <c r="AA34" s="4" t="s">
        <v>40</v>
      </c>
      <c r="AB34" s="4" t="s">
        <v>40</v>
      </c>
      <c r="AC34" s="4" t="s">
        <v>40</v>
      </c>
      <c r="AD34" s="4" t="s">
        <v>40</v>
      </c>
      <c r="AE34" s="4" t="s">
        <v>40</v>
      </c>
      <c r="AF34" s="4" t="s">
        <v>40</v>
      </c>
      <c r="AG34" s="4">
        <v>3</v>
      </c>
      <c r="AH34" s="4" t="s">
        <v>40</v>
      </c>
      <c r="AI34" s="4" t="s">
        <v>40</v>
      </c>
      <c r="AJ34" s="4" t="s">
        <v>40</v>
      </c>
      <c r="AK34" s="4" t="s">
        <v>40</v>
      </c>
      <c r="AL34" s="4" t="s">
        <v>40</v>
      </c>
      <c r="AM34" s="4" t="s">
        <v>40</v>
      </c>
    </row>
    <row r="35" spans="1:39" x14ac:dyDescent="0.3">
      <c r="A35">
        <v>34</v>
      </c>
      <c r="B35" s="1">
        <v>45284.314895833333</v>
      </c>
      <c r="C35" s="1">
        <v>45284.315682870372</v>
      </c>
      <c r="D35" t="s">
        <v>123</v>
      </c>
      <c r="E35" t="s">
        <v>124</v>
      </c>
      <c r="F35" s="4"/>
      <c r="G35" s="4">
        <v>4</v>
      </c>
      <c r="H35" s="4">
        <v>4</v>
      </c>
      <c r="I35" s="4" t="s">
        <v>41</v>
      </c>
      <c r="J35" s="4" t="s">
        <v>41</v>
      </c>
      <c r="K35" s="4" t="s">
        <v>41</v>
      </c>
      <c r="L35" s="4" t="s">
        <v>41</v>
      </c>
      <c r="M35" s="4" t="s">
        <v>41</v>
      </c>
      <c r="N35" s="4" t="s">
        <v>41</v>
      </c>
      <c r="O35" s="4" t="s">
        <v>43</v>
      </c>
      <c r="P35" s="4">
        <v>4</v>
      </c>
      <c r="Q35" s="4" t="s">
        <v>41</v>
      </c>
      <c r="R35" s="4" t="s">
        <v>41</v>
      </c>
      <c r="S35" s="4" t="s">
        <v>41</v>
      </c>
      <c r="T35" s="4" t="s">
        <v>41</v>
      </c>
      <c r="U35" s="4" t="s">
        <v>41</v>
      </c>
      <c r="V35" s="4" t="s">
        <v>41</v>
      </c>
      <c r="W35" s="4" t="s">
        <v>41</v>
      </c>
      <c r="X35" s="4">
        <v>4</v>
      </c>
      <c r="Y35" s="4" t="s">
        <v>41</v>
      </c>
      <c r="Z35" s="4" t="s">
        <v>41</v>
      </c>
      <c r="AA35" s="4" t="s">
        <v>41</v>
      </c>
      <c r="AB35" s="4" t="s">
        <v>41</v>
      </c>
      <c r="AC35" s="4" t="s">
        <v>41</v>
      </c>
      <c r="AD35" s="4" t="s">
        <v>41</v>
      </c>
      <c r="AE35" s="4" t="s">
        <v>41</v>
      </c>
      <c r="AF35" s="4" t="s">
        <v>41</v>
      </c>
      <c r="AG35" s="4">
        <v>4</v>
      </c>
      <c r="AH35" s="4" t="s">
        <v>41</v>
      </c>
      <c r="AI35" s="4" t="s">
        <v>41</v>
      </c>
      <c r="AJ35" s="4" t="s">
        <v>41</v>
      </c>
      <c r="AK35" s="4" t="s">
        <v>41</v>
      </c>
      <c r="AL35" s="4" t="s">
        <v>41</v>
      </c>
      <c r="AM35" s="4" t="s">
        <v>41</v>
      </c>
    </row>
    <row r="36" spans="1:39" x14ac:dyDescent="0.3">
      <c r="A36">
        <v>35</v>
      </c>
      <c r="B36" s="1">
        <v>45283.670023148145</v>
      </c>
      <c r="C36" s="1">
        <v>45284.320648148147</v>
      </c>
      <c r="D36" t="s">
        <v>50</v>
      </c>
      <c r="E36" t="s">
        <v>51</v>
      </c>
      <c r="F36" s="4"/>
      <c r="G36" s="4">
        <v>4</v>
      </c>
      <c r="H36" s="4">
        <v>4</v>
      </c>
      <c r="I36" s="4" t="s">
        <v>41</v>
      </c>
      <c r="J36" s="4" t="s">
        <v>41</v>
      </c>
      <c r="K36" s="4" t="s">
        <v>41</v>
      </c>
      <c r="L36" s="4" t="s">
        <v>41</v>
      </c>
      <c r="M36" s="4" t="s">
        <v>41</v>
      </c>
      <c r="N36" s="4" t="s">
        <v>41</v>
      </c>
      <c r="O36" s="4" t="s">
        <v>43</v>
      </c>
      <c r="P36" s="4">
        <v>4</v>
      </c>
      <c r="Q36" s="4" t="s">
        <v>41</v>
      </c>
      <c r="R36" s="4" t="s">
        <v>41</v>
      </c>
      <c r="S36" s="4" t="s">
        <v>41</v>
      </c>
      <c r="T36" s="4" t="s">
        <v>41</v>
      </c>
      <c r="U36" s="4" t="s">
        <v>41</v>
      </c>
      <c r="V36" s="4" t="s">
        <v>41</v>
      </c>
      <c r="W36" s="4" t="s">
        <v>41</v>
      </c>
      <c r="X36" s="4">
        <v>4</v>
      </c>
      <c r="Y36" s="4" t="s">
        <v>41</v>
      </c>
      <c r="Z36" s="4" t="s">
        <v>41</v>
      </c>
      <c r="AA36" s="4" t="s">
        <v>41</v>
      </c>
      <c r="AB36" s="4" t="s">
        <v>41</v>
      </c>
      <c r="AC36" s="4" t="s">
        <v>41</v>
      </c>
      <c r="AD36" s="4" t="s">
        <v>41</v>
      </c>
      <c r="AE36" s="4" t="s">
        <v>41</v>
      </c>
      <c r="AF36" s="4" t="s">
        <v>41</v>
      </c>
      <c r="AG36" s="4">
        <v>4</v>
      </c>
      <c r="AH36" s="4" t="s">
        <v>41</v>
      </c>
      <c r="AI36" s="4" t="s">
        <v>41</v>
      </c>
      <c r="AJ36" s="4" t="s">
        <v>41</v>
      </c>
      <c r="AK36" s="4" t="s">
        <v>41</v>
      </c>
      <c r="AL36" s="4" t="s">
        <v>41</v>
      </c>
      <c r="AM36" s="4" t="s">
        <v>41</v>
      </c>
    </row>
    <row r="37" spans="1:39" x14ac:dyDescent="0.3">
      <c r="A37">
        <v>36</v>
      </c>
      <c r="B37" s="1">
        <v>45284.367048611108</v>
      </c>
      <c r="C37" s="1">
        <v>45284.368009259262</v>
      </c>
      <c r="D37" t="s">
        <v>127</v>
      </c>
      <c r="E37" t="s">
        <v>128</v>
      </c>
      <c r="F37" s="4"/>
      <c r="G37" s="4">
        <v>4</v>
      </c>
      <c r="H37" s="4">
        <v>4</v>
      </c>
      <c r="I37" s="4" t="s">
        <v>41</v>
      </c>
      <c r="J37" s="4" t="s">
        <v>41</v>
      </c>
      <c r="K37" s="4" t="s">
        <v>41</v>
      </c>
      <c r="L37" s="4" t="s">
        <v>41</v>
      </c>
      <c r="M37" s="4" t="s">
        <v>41</v>
      </c>
      <c r="N37" s="4" t="s">
        <v>41</v>
      </c>
      <c r="O37" s="4" t="s">
        <v>43</v>
      </c>
      <c r="P37" s="4">
        <v>4</v>
      </c>
      <c r="Q37" s="4" t="s">
        <v>41</v>
      </c>
      <c r="R37" s="4" t="s">
        <v>41</v>
      </c>
      <c r="S37" s="4" t="s">
        <v>41</v>
      </c>
      <c r="T37" s="4" t="s">
        <v>41</v>
      </c>
      <c r="U37" s="4" t="s">
        <v>41</v>
      </c>
      <c r="V37" s="4" t="s">
        <v>41</v>
      </c>
      <c r="W37" s="4" t="s">
        <v>41</v>
      </c>
      <c r="X37" s="4">
        <v>4</v>
      </c>
      <c r="Y37" s="4" t="s">
        <v>41</v>
      </c>
      <c r="Z37" s="4" t="s">
        <v>41</v>
      </c>
      <c r="AA37" s="4" t="s">
        <v>41</v>
      </c>
      <c r="AB37" s="4" t="s">
        <v>41</v>
      </c>
      <c r="AC37" s="4" t="s">
        <v>41</v>
      </c>
      <c r="AD37" s="4" t="s">
        <v>41</v>
      </c>
      <c r="AE37" s="4" t="s">
        <v>41</v>
      </c>
      <c r="AF37" s="4" t="s">
        <v>41</v>
      </c>
      <c r="AG37" s="4">
        <v>4</v>
      </c>
      <c r="AH37" s="4" t="s">
        <v>41</v>
      </c>
      <c r="AI37" s="4" t="s">
        <v>41</v>
      </c>
      <c r="AJ37" s="4" t="s">
        <v>41</v>
      </c>
      <c r="AK37" s="4" t="s">
        <v>41</v>
      </c>
      <c r="AL37" s="4" t="s">
        <v>41</v>
      </c>
      <c r="AM37" s="4" t="s">
        <v>41</v>
      </c>
    </row>
    <row r="38" spans="1:39" x14ac:dyDescent="0.3">
      <c r="A38">
        <v>37</v>
      </c>
      <c r="B38" s="1">
        <v>45284.371458333335</v>
      </c>
      <c r="C38" s="1">
        <v>45284.372083333335</v>
      </c>
      <c r="D38" t="s">
        <v>153</v>
      </c>
      <c r="E38" t="s">
        <v>154</v>
      </c>
      <c r="F38" s="4"/>
      <c r="G38" s="4">
        <v>4</v>
      </c>
      <c r="H38" s="4">
        <v>4</v>
      </c>
      <c r="I38" s="4" t="s">
        <v>41</v>
      </c>
      <c r="J38" s="4" t="s">
        <v>41</v>
      </c>
      <c r="K38" s="4" t="s">
        <v>41</v>
      </c>
      <c r="L38" s="4" t="s">
        <v>41</v>
      </c>
      <c r="M38" s="4" t="s">
        <v>41</v>
      </c>
      <c r="N38" s="4" t="s">
        <v>41</v>
      </c>
      <c r="O38" s="4" t="s">
        <v>43</v>
      </c>
      <c r="P38" s="4">
        <v>4</v>
      </c>
      <c r="Q38" s="4" t="s">
        <v>41</v>
      </c>
      <c r="R38" s="4" t="s">
        <v>41</v>
      </c>
      <c r="S38" s="4" t="s">
        <v>41</v>
      </c>
      <c r="T38" s="4" t="s">
        <v>41</v>
      </c>
      <c r="U38" s="4" t="s">
        <v>41</v>
      </c>
      <c r="V38" s="4" t="s">
        <v>41</v>
      </c>
      <c r="W38" s="4" t="s">
        <v>41</v>
      </c>
      <c r="X38" s="4">
        <v>4</v>
      </c>
      <c r="Y38" s="4" t="s">
        <v>41</v>
      </c>
      <c r="Z38" s="4" t="s">
        <v>41</v>
      </c>
      <c r="AA38" s="4" t="s">
        <v>41</v>
      </c>
      <c r="AB38" s="4" t="s">
        <v>41</v>
      </c>
      <c r="AC38" s="4" t="s">
        <v>41</v>
      </c>
      <c r="AD38" s="4" t="s">
        <v>41</v>
      </c>
      <c r="AE38" s="4" t="s">
        <v>41</v>
      </c>
      <c r="AF38" s="4" t="s">
        <v>41</v>
      </c>
      <c r="AG38" s="4">
        <v>4</v>
      </c>
      <c r="AH38" s="4" t="s">
        <v>41</v>
      </c>
      <c r="AI38" s="4" t="s">
        <v>41</v>
      </c>
      <c r="AJ38" s="4" t="s">
        <v>41</v>
      </c>
      <c r="AK38" s="4" t="s">
        <v>41</v>
      </c>
      <c r="AL38" s="4" t="s">
        <v>41</v>
      </c>
      <c r="AM38" s="4" t="s">
        <v>41</v>
      </c>
    </row>
    <row r="39" spans="1:39" x14ac:dyDescent="0.3">
      <c r="A39">
        <v>38</v>
      </c>
      <c r="B39" s="1">
        <v>45284.407407407409</v>
      </c>
      <c r="C39" s="1">
        <v>45284.40861111111</v>
      </c>
      <c r="D39" t="s">
        <v>52</v>
      </c>
      <c r="E39" t="s">
        <v>53</v>
      </c>
      <c r="F39" s="4"/>
      <c r="G39" s="4">
        <v>4</v>
      </c>
      <c r="H39" s="4">
        <v>4</v>
      </c>
      <c r="I39" s="4" t="s">
        <v>40</v>
      </c>
      <c r="J39" s="4" t="s">
        <v>41</v>
      </c>
      <c r="K39" s="4" t="s">
        <v>41</v>
      </c>
      <c r="L39" s="4" t="s">
        <v>41</v>
      </c>
      <c r="M39" s="4" t="s">
        <v>41</v>
      </c>
      <c r="N39" s="4" t="s">
        <v>41</v>
      </c>
      <c r="O39" s="4" t="s">
        <v>43</v>
      </c>
      <c r="P39" s="4">
        <v>4</v>
      </c>
      <c r="Q39" s="4" t="s">
        <v>41</v>
      </c>
      <c r="R39" s="4" t="s">
        <v>41</v>
      </c>
      <c r="S39" s="4" t="s">
        <v>41</v>
      </c>
      <c r="T39" s="4" t="s">
        <v>41</v>
      </c>
      <c r="U39" s="4" t="s">
        <v>39</v>
      </c>
      <c r="V39" s="4" t="s">
        <v>40</v>
      </c>
      <c r="W39" s="4" t="s">
        <v>41</v>
      </c>
      <c r="X39" s="4">
        <v>3</v>
      </c>
      <c r="Y39" s="4" t="s">
        <v>40</v>
      </c>
      <c r="Z39" s="4" t="s">
        <v>40</v>
      </c>
      <c r="AA39" s="4" t="s">
        <v>41</v>
      </c>
      <c r="AB39" s="4" t="s">
        <v>41</v>
      </c>
      <c r="AC39" s="4" t="s">
        <v>41</v>
      </c>
      <c r="AD39" s="4" t="s">
        <v>41</v>
      </c>
      <c r="AE39" s="4" t="s">
        <v>40</v>
      </c>
      <c r="AF39" s="4" t="s">
        <v>41</v>
      </c>
      <c r="AG39" s="4">
        <v>4</v>
      </c>
      <c r="AH39" s="4" t="s">
        <v>41</v>
      </c>
      <c r="AI39" s="4" t="s">
        <v>41</v>
      </c>
      <c r="AJ39" s="4" t="s">
        <v>40</v>
      </c>
      <c r="AK39" s="4" t="s">
        <v>40</v>
      </c>
      <c r="AL39" s="4" t="s">
        <v>40</v>
      </c>
      <c r="AM39" s="4" t="s">
        <v>41</v>
      </c>
    </row>
    <row r="40" spans="1:39" x14ac:dyDescent="0.3">
      <c r="A40">
        <v>39</v>
      </c>
      <c r="B40" s="1">
        <v>45284.430613425924</v>
      </c>
      <c r="C40" s="1">
        <v>45284.432199074072</v>
      </c>
      <c r="D40" t="s">
        <v>294</v>
      </c>
      <c r="E40" t="s">
        <v>295</v>
      </c>
      <c r="F40" s="4"/>
      <c r="G40" s="4">
        <v>3</v>
      </c>
      <c r="H40" s="4">
        <v>4</v>
      </c>
      <c r="I40" s="4" t="s">
        <v>40</v>
      </c>
      <c r="J40" s="4" t="s">
        <v>41</v>
      </c>
      <c r="K40" s="4" t="s">
        <v>41</v>
      </c>
      <c r="L40" s="4" t="s">
        <v>41</v>
      </c>
      <c r="M40" s="4" t="s">
        <v>41</v>
      </c>
      <c r="N40" s="4" t="s">
        <v>41</v>
      </c>
      <c r="O40" s="4" t="s">
        <v>43</v>
      </c>
      <c r="P40" s="4">
        <v>3</v>
      </c>
      <c r="Q40" s="4" t="s">
        <v>41</v>
      </c>
      <c r="R40" s="4" t="s">
        <v>41</v>
      </c>
      <c r="S40" s="4" t="s">
        <v>41</v>
      </c>
      <c r="T40" s="4" t="s">
        <v>41</v>
      </c>
      <c r="U40" s="4" t="s">
        <v>41</v>
      </c>
      <c r="V40" s="4" t="s">
        <v>41</v>
      </c>
      <c r="W40" s="4" t="s">
        <v>40</v>
      </c>
      <c r="X40" s="4">
        <v>3</v>
      </c>
      <c r="Y40" s="4" t="s">
        <v>40</v>
      </c>
      <c r="Z40" s="4" t="s">
        <v>41</v>
      </c>
      <c r="AA40" s="4" t="s">
        <v>40</v>
      </c>
      <c r="AB40" s="4" t="s">
        <v>41</v>
      </c>
      <c r="AC40" s="4" t="s">
        <v>40</v>
      </c>
      <c r="AD40" s="4" t="s">
        <v>38</v>
      </c>
      <c r="AE40" s="4" t="s">
        <v>39</v>
      </c>
      <c r="AF40" s="4" t="s">
        <v>40</v>
      </c>
      <c r="AG40" s="4">
        <v>3</v>
      </c>
      <c r="AH40" s="4" t="s">
        <v>41</v>
      </c>
      <c r="AI40" s="4" t="s">
        <v>41</v>
      </c>
      <c r="AJ40" s="4" t="s">
        <v>40</v>
      </c>
      <c r="AK40" s="4" t="s">
        <v>41</v>
      </c>
      <c r="AL40" s="4" t="s">
        <v>41</v>
      </c>
      <c r="AM40" s="4" t="s">
        <v>40</v>
      </c>
    </row>
    <row r="41" spans="1:39" x14ac:dyDescent="0.3">
      <c r="A41">
        <v>40</v>
      </c>
      <c r="B41" s="1">
        <v>45284.573923611111</v>
      </c>
      <c r="C41" s="1">
        <v>45284.574988425928</v>
      </c>
      <c r="D41" t="s">
        <v>141</v>
      </c>
      <c r="E41" t="s">
        <v>142</v>
      </c>
      <c r="F41" s="4"/>
      <c r="G41" s="4">
        <v>4</v>
      </c>
      <c r="H41" s="4">
        <v>4</v>
      </c>
      <c r="I41" s="4" t="s">
        <v>41</v>
      </c>
      <c r="J41" s="4" t="s">
        <v>41</v>
      </c>
      <c r="K41" s="4" t="s">
        <v>41</v>
      </c>
      <c r="L41" s="4" t="s">
        <v>41</v>
      </c>
      <c r="M41" s="4" t="s">
        <v>41</v>
      </c>
      <c r="N41" s="4" t="s">
        <v>41</v>
      </c>
      <c r="O41" s="4" t="s">
        <v>43</v>
      </c>
      <c r="P41" s="4">
        <v>4</v>
      </c>
      <c r="Q41" s="4" t="s">
        <v>41</v>
      </c>
      <c r="R41" s="4" t="s">
        <v>41</v>
      </c>
      <c r="S41" s="4" t="s">
        <v>41</v>
      </c>
      <c r="T41" s="4" t="s">
        <v>41</v>
      </c>
      <c r="U41" s="4" t="s">
        <v>41</v>
      </c>
      <c r="V41" s="4" t="s">
        <v>41</v>
      </c>
      <c r="W41" s="4" t="s">
        <v>41</v>
      </c>
      <c r="X41" s="4">
        <v>4</v>
      </c>
      <c r="Y41" s="4" t="s">
        <v>41</v>
      </c>
      <c r="Z41" s="4" t="s">
        <v>41</v>
      </c>
      <c r="AA41" s="4" t="s">
        <v>41</v>
      </c>
      <c r="AB41" s="4" t="s">
        <v>41</v>
      </c>
      <c r="AC41" s="4" t="s">
        <v>41</v>
      </c>
      <c r="AD41" s="4" t="s">
        <v>41</v>
      </c>
      <c r="AE41" s="4" t="s">
        <v>41</v>
      </c>
      <c r="AF41" s="4" t="s">
        <v>41</v>
      </c>
      <c r="AG41" s="4">
        <v>4</v>
      </c>
      <c r="AH41" s="4" t="s">
        <v>41</v>
      </c>
      <c r="AI41" s="4" t="s">
        <v>41</v>
      </c>
      <c r="AJ41" s="4" t="s">
        <v>41</v>
      </c>
      <c r="AK41" s="4" t="s">
        <v>41</v>
      </c>
      <c r="AL41" s="4" t="s">
        <v>40</v>
      </c>
      <c r="AM41" s="4" t="s">
        <v>41</v>
      </c>
    </row>
    <row r="42" spans="1:39" x14ac:dyDescent="0.3">
      <c r="A42">
        <v>41</v>
      </c>
      <c r="B42" s="1">
        <v>45284.614687499998</v>
      </c>
      <c r="C42" s="1">
        <v>45284.61550925926</v>
      </c>
      <c r="D42" t="s">
        <v>74</v>
      </c>
      <c r="E42" t="s">
        <v>75</v>
      </c>
      <c r="F42" s="4"/>
      <c r="G42" s="4">
        <v>3</v>
      </c>
      <c r="H42" s="4">
        <v>3</v>
      </c>
      <c r="I42" s="4" t="s">
        <v>40</v>
      </c>
      <c r="J42" s="4" t="s">
        <v>40</v>
      </c>
      <c r="K42" s="4" t="s">
        <v>40</v>
      </c>
      <c r="L42" s="4" t="s">
        <v>40</v>
      </c>
      <c r="M42" s="4" t="s">
        <v>40</v>
      </c>
      <c r="N42" s="4" t="s">
        <v>40</v>
      </c>
      <c r="O42" s="4" t="s">
        <v>43</v>
      </c>
      <c r="P42" s="4">
        <v>3</v>
      </c>
      <c r="Q42" s="4" t="s">
        <v>40</v>
      </c>
      <c r="R42" s="4" t="s">
        <v>40</v>
      </c>
      <c r="S42" s="4" t="s">
        <v>40</v>
      </c>
      <c r="T42" s="4" t="s">
        <v>40</v>
      </c>
      <c r="U42" s="4" t="s">
        <v>40</v>
      </c>
      <c r="V42" s="4" t="s">
        <v>40</v>
      </c>
      <c r="W42" s="4" t="s">
        <v>40</v>
      </c>
      <c r="X42" s="4">
        <v>3</v>
      </c>
      <c r="Y42" s="4" t="s">
        <v>40</v>
      </c>
      <c r="Z42" s="4" t="s">
        <v>40</v>
      </c>
      <c r="AA42" s="4" t="s">
        <v>40</v>
      </c>
      <c r="AB42" s="4" t="s">
        <v>40</v>
      </c>
      <c r="AC42" s="4" t="s">
        <v>40</v>
      </c>
      <c r="AD42" s="4" t="s">
        <v>40</v>
      </c>
      <c r="AE42" s="4" t="s">
        <v>40</v>
      </c>
      <c r="AF42" s="4" t="s">
        <v>40</v>
      </c>
      <c r="AG42" s="4">
        <v>3</v>
      </c>
      <c r="AH42" s="4" t="s">
        <v>40</v>
      </c>
      <c r="AI42" s="4" t="s">
        <v>40</v>
      </c>
      <c r="AJ42" s="4" t="s">
        <v>40</v>
      </c>
      <c r="AK42" s="4" t="s">
        <v>40</v>
      </c>
      <c r="AL42" s="4" t="s">
        <v>40</v>
      </c>
      <c r="AM42" s="4" t="s">
        <v>40</v>
      </c>
    </row>
    <row r="43" spans="1:39" x14ac:dyDescent="0.3">
      <c r="A43">
        <v>42</v>
      </c>
      <c r="B43" s="1">
        <v>45284.639386574076</v>
      </c>
      <c r="C43" s="1">
        <v>45284.640196759261</v>
      </c>
      <c r="D43" t="s">
        <v>161</v>
      </c>
      <c r="E43" t="s">
        <v>162</v>
      </c>
      <c r="F43" s="4"/>
      <c r="G43" s="4">
        <v>4</v>
      </c>
      <c r="H43" s="4">
        <v>4</v>
      </c>
      <c r="I43" s="4" t="s">
        <v>41</v>
      </c>
      <c r="J43" s="4" t="s">
        <v>41</v>
      </c>
      <c r="K43" s="4" t="s">
        <v>41</v>
      </c>
      <c r="L43" s="4" t="s">
        <v>41</v>
      </c>
      <c r="M43" s="4" t="s">
        <v>41</v>
      </c>
      <c r="N43" s="4" t="s">
        <v>41</v>
      </c>
      <c r="O43" s="4" t="s">
        <v>71</v>
      </c>
      <c r="P43" s="4">
        <v>4</v>
      </c>
      <c r="Q43" s="4" t="s">
        <v>41</v>
      </c>
      <c r="R43" s="4" t="s">
        <v>41</v>
      </c>
      <c r="S43" s="4" t="s">
        <v>41</v>
      </c>
      <c r="T43" s="4" t="s">
        <v>41</v>
      </c>
      <c r="U43" s="4" t="s">
        <v>41</v>
      </c>
      <c r="V43" s="4" t="s">
        <v>41</v>
      </c>
      <c r="W43" s="4" t="s">
        <v>41</v>
      </c>
      <c r="X43" s="4">
        <v>4</v>
      </c>
      <c r="Y43" s="4" t="s">
        <v>41</v>
      </c>
      <c r="Z43" s="4" t="s">
        <v>41</v>
      </c>
      <c r="AA43" s="4" t="s">
        <v>41</v>
      </c>
      <c r="AB43" s="4" t="s">
        <v>41</v>
      </c>
      <c r="AC43" s="4" t="s">
        <v>41</v>
      </c>
      <c r="AD43" s="4" t="s">
        <v>41</v>
      </c>
      <c r="AE43" s="4" t="s">
        <v>41</v>
      </c>
      <c r="AF43" s="4" t="s">
        <v>41</v>
      </c>
      <c r="AG43" s="4">
        <v>4</v>
      </c>
      <c r="AH43" s="4" t="s">
        <v>41</v>
      </c>
      <c r="AI43" s="4" t="s">
        <v>41</v>
      </c>
      <c r="AJ43" s="4" t="s">
        <v>41</v>
      </c>
      <c r="AK43" s="4" t="s">
        <v>41</v>
      </c>
      <c r="AL43" s="4" t="s">
        <v>41</v>
      </c>
      <c r="AM43" s="4" t="s">
        <v>41</v>
      </c>
    </row>
    <row r="44" spans="1:39" x14ac:dyDescent="0.3">
      <c r="A44">
        <v>43</v>
      </c>
      <c r="B44" s="1">
        <v>45285.553668981483</v>
      </c>
      <c r="C44" s="1">
        <v>45285.556180555555</v>
      </c>
      <c r="D44" t="s">
        <v>253</v>
      </c>
      <c r="E44" t="s">
        <v>254</v>
      </c>
      <c r="F44" s="4"/>
      <c r="G44" s="4">
        <v>4</v>
      </c>
      <c r="H44" s="4">
        <v>4</v>
      </c>
      <c r="I44" s="4" t="s">
        <v>41</v>
      </c>
      <c r="J44" s="4" t="s">
        <v>41</v>
      </c>
      <c r="K44" s="4" t="s">
        <v>41</v>
      </c>
      <c r="L44" s="4" t="s">
        <v>41</v>
      </c>
      <c r="M44" s="4" t="s">
        <v>41</v>
      </c>
      <c r="N44" s="4" t="s">
        <v>41</v>
      </c>
      <c r="O44" s="4" t="s">
        <v>43</v>
      </c>
      <c r="P44" s="4">
        <v>4</v>
      </c>
      <c r="Q44" s="4" t="s">
        <v>41</v>
      </c>
      <c r="R44" s="4" t="s">
        <v>41</v>
      </c>
      <c r="S44" s="4" t="s">
        <v>41</v>
      </c>
      <c r="T44" s="4" t="s">
        <v>41</v>
      </c>
      <c r="U44" s="4" t="s">
        <v>41</v>
      </c>
      <c r="V44" s="4" t="s">
        <v>41</v>
      </c>
      <c r="W44" s="4" t="s">
        <v>41</v>
      </c>
      <c r="X44" s="4">
        <v>4</v>
      </c>
      <c r="Y44" s="4" t="s">
        <v>41</v>
      </c>
      <c r="Z44" s="4" t="s">
        <v>41</v>
      </c>
      <c r="AA44" s="4" t="s">
        <v>41</v>
      </c>
      <c r="AB44" s="4" t="s">
        <v>41</v>
      </c>
      <c r="AC44" s="4" t="s">
        <v>41</v>
      </c>
      <c r="AD44" s="4" t="s">
        <v>41</v>
      </c>
      <c r="AE44" s="4" t="s">
        <v>41</v>
      </c>
      <c r="AF44" s="4" t="s">
        <v>41</v>
      </c>
      <c r="AG44" s="4">
        <v>4</v>
      </c>
      <c r="AH44" s="4" t="s">
        <v>41</v>
      </c>
      <c r="AI44" s="4" t="s">
        <v>41</v>
      </c>
      <c r="AJ44" s="4" t="s">
        <v>41</v>
      </c>
      <c r="AK44" s="4" t="s">
        <v>41</v>
      </c>
      <c r="AL44" s="4" t="s">
        <v>41</v>
      </c>
      <c r="AM44" s="4" t="s">
        <v>41</v>
      </c>
    </row>
    <row r="45" spans="1:39" x14ac:dyDescent="0.3">
      <c r="A45">
        <v>44</v>
      </c>
      <c r="B45" s="1">
        <v>45285.588287037041</v>
      </c>
      <c r="C45" s="1">
        <v>45285.592106481483</v>
      </c>
      <c r="D45" t="s">
        <v>137</v>
      </c>
      <c r="E45" t="s">
        <v>138</v>
      </c>
      <c r="F45" s="4"/>
      <c r="G45" s="4">
        <v>4</v>
      </c>
      <c r="H45" s="4">
        <v>4</v>
      </c>
      <c r="I45" s="4" t="s">
        <v>41</v>
      </c>
      <c r="J45" s="4" t="s">
        <v>41</v>
      </c>
      <c r="K45" s="4" t="s">
        <v>41</v>
      </c>
      <c r="L45" s="4" t="s">
        <v>41</v>
      </c>
      <c r="M45" s="4" t="s">
        <v>41</v>
      </c>
      <c r="N45" s="4" t="s">
        <v>41</v>
      </c>
      <c r="O45" s="4" t="s">
        <v>43</v>
      </c>
      <c r="P45" s="4">
        <v>4</v>
      </c>
      <c r="Q45" s="4" t="s">
        <v>41</v>
      </c>
      <c r="R45" s="4" t="s">
        <v>41</v>
      </c>
      <c r="S45" s="4" t="s">
        <v>41</v>
      </c>
      <c r="T45" s="4" t="s">
        <v>41</v>
      </c>
      <c r="U45" s="4" t="s">
        <v>41</v>
      </c>
      <c r="V45" s="4" t="s">
        <v>41</v>
      </c>
      <c r="W45" s="4" t="s">
        <v>41</v>
      </c>
      <c r="X45" s="4">
        <v>4</v>
      </c>
      <c r="Y45" s="4" t="s">
        <v>41</v>
      </c>
      <c r="Z45" s="4" t="s">
        <v>41</v>
      </c>
      <c r="AA45" s="4" t="s">
        <v>41</v>
      </c>
      <c r="AB45" s="4" t="s">
        <v>41</v>
      </c>
      <c r="AC45" s="4" t="s">
        <v>41</v>
      </c>
      <c r="AD45" s="4" t="s">
        <v>41</v>
      </c>
      <c r="AE45" s="4" t="s">
        <v>41</v>
      </c>
      <c r="AF45" s="4" t="s">
        <v>41</v>
      </c>
      <c r="AG45" s="4">
        <v>4</v>
      </c>
      <c r="AH45" s="4" t="s">
        <v>41</v>
      </c>
      <c r="AI45" s="4" t="s">
        <v>41</v>
      </c>
      <c r="AJ45" s="4" t="s">
        <v>41</v>
      </c>
      <c r="AK45" s="4" t="s">
        <v>41</v>
      </c>
      <c r="AL45" s="4" t="s">
        <v>41</v>
      </c>
      <c r="AM45" s="4" t="s">
        <v>41</v>
      </c>
    </row>
    <row r="46" spans="1:39" x14ac:dyDescent="0.3">
      <c r="A46">
        <v>45</v>
      </c>
      <c r="B46" s="1">
        <v>45285.776134259257</v>
      </c>
      <c r="C46" s="1">
        <v>45285.776909722219</v>
      </c>
      <c r="D46" t="s">
        <v>334</v>
      </c>
      <c r="E46" t="s">
        <v>335</v>
      </c>
      <c r="F46" s="4"/>
      <c r="G46" s="4">
        <v>4</v>
      </c>
      <c r="H46" s="4">
        <v>4</v>
      </c>
      <c r="I46" s="4" t="s">
        <v>41</v>
      </c>
      <c r="J46" s="4" t="s">
        <v>41</v>
      </c>
      <c r="K46" s="4" t="s">
        <v>41</v>
      </c>
      <c r="L46" s="4" t="s">
        <v>41</v>
      </c>
      <c r="M46" s="4" t="s">
        <v>41</v>
      </c>
      <c r="N46" s="4" t="s">
        <v>41</v>
      </c>
      <c r="O46" s="4" t="s">
        <v>43</v>
      </c>
      <c r="P46" s="4">
        <v>4</v>
      </c>
      <c r="Q46" s="4" t="s">
        <v>41</v>
      </c>
      <c r="R46" s="4" t="s">
        <v>41</v>
      </c>
      <c r="S46" s="4" t="s">
        <v>41</v>
      </c>
      <c r="T46" s="4" t="s">
        <v>41</v>
      </c>
      <c r="U46" s="4" t="s">
        <v>41</v>
      </c>
      <c r="V46" s="4" t="s">
        <v>41</v>
      </c>
      <c r="W46" s="4" t="s">
        <v>41</v>
      </c>
      <c r="X46" s="4">
        <v>4</v>
      </c>
      <c r="Y46" s="4" t="s">
        <v>41</v>
      </c>
      <c r="Z46" s="4" t="s">
        <v>41</v>
      </c>
      <c r="AA46" s="4" t="s">
        <v>41</v>
      </c>
      <c r="AB46" s="4" t="s">
        <v>41</v>
      </c>
      <c r="AC46" s="4" t="s">
        <v>41</v>
      </c>
      <c r="AD46" s="4" t="s">
        <v>41</v>
      </c>
      <c r="AE46" s="4" t="s">
        <v>41</v>
      </c>
      <c r="AF46" s="4" t="s">
        <v>41</v>
      </c>
      <c r="AG46" s="4">
        <v>4</v>
      </c>
      <c r="AH46" s="4" t="s">
        <v>41</v>
      </c>
      <c r="AI46" s="4" t="s">
        <v>41</v>
      </c>
      <c r="AJ46" s="4" t="s">
        <v>41</v>
      </c>
      <c r="AK46" s="4" t="s">
        <v>41</v>
      </c>
      <c r="AL46" s="4" t="s">
        <v>41</v>
      </c>
      <c r="AM46" s="4" t="s">
        <v>41</v>
      </c>
    </row>
    <row r="47" spans="1:39" x14ac:dyDescent="0.3">
      <c r="A47">
        <v>46</v>
      </c>
      <c r="B47" s="1">
        <v>45286.322175925925</v>
      </c>
      <c r="C47" s="1">
        <v>45286.324456018519</v>
      </c>
      <c r="D47" t="s">
        <v>302</v>
      </c>
      <c r="E47" t="s">
        <v>303</v>
      </c>
      <c r="F47" s="4"/>
      <c r="G47" s="4">
        <v>3</v>
      </c>
      <c r="H47" s="4">
        <v>3</v>
      </c>
      <c r="I47" s="4" t="s">
        <v>40</v>
      </c>
      <c r="J47" s="4" t="s">
        <v>40</v>
      </c>
      <c r="K47" s="4" t="s">
        <v>40</v>
      </c>
      <c r="L47" s="4" t="s">
        <v>40</v>
      </c>
      <c r="M47" s="4" t="s">
        <v>40</v>
      </c>
      <c r="N47" s="4" t="s">
        <v>40</v>
      </c>
      <c r="O47" s="4" t="s">
        <v>43</v>
      </c>
      <c r="P47" s="4">
        <v>3</v>
      </c>
      <c r="Q47" s="4" t="s">
        <v>40</v>
      </c>
      <c r="R47" s="4" t="s">
        <v>40</v>
      </c>
      <c r="S47" s="4" t="s">
        <v>40</v>
      </c>
      <c r="T47" s="4" t="s">
        <v>40</v>
      </c>
      <c r="U47" s="4" t="s">
        <v>40</v>
      </c>
      <c r="V47" s="4" t="s">
        <v>40</v>
      </c>
      <c r="W47" s="4" t="s">
        <v>39</v>
      </c>
      <c r="X47" s="4">
        <v>3</v>
      </c>
      <c r="Y47" s="4" t="s">
        <v>40</v>
      </c>
      <c r="Z47" s="4" t="s">
        <v>40</v>
      </c>
      <c r="AA47" s="4" t="s">
        <v>40</v>
      </c>
      <c r="AB47" s="4" t="s">
        <v>40</v>
      </c>
      <c r="AC47" s="4" t="s">
        <v>40</v>
      </c>
      <c r="AD47" s="4" t="s">
        <v>40</v>
      </c>
      <c r="AE47" s="4" t="s">
        <v>40</v>
      </c>
      <c r="AF47" s="4" t="s">
        <v>40</v>
      </c>
      <c r="AG47" s="4">
        <v>3</v>
      </c>
      <c r="AH47" s="4" t="s">
        <v>40</v>
      </c>
      <c r="AI47" s="4" t="s">
        <v>40</v>
      </c>
      <c r="AJ47" s="4" t="s">
        <v>40</v>
      </c>
      <c r="AK47" s="4" t="s">
        <v>40</v>
      </c>
      <c r="AL47" s="4" t="s">
        <v>40</v>
      </c>
      <c r="AM47" s="4" t="s">
        <v>40</v>
      </c>
    </row>
    <row r="48" spans="1:39" x14ac:dyDescent="0.3">
      <c r="A48">
        <v>47</v>
      </c>
      <c r="B48" s="1">
        <v>45286.328020833331</v>
      </c>
      <c r="C48" s="1">
        <v>45286.329236111109</v>
      </c>
      <c r="D48" t="s">
        <v>281</v>
      </c>
      <c r="E48" t="s">
        <v>282</v>
      </c>
      <c r="F48" s="4"/>
      <c r="G48" s="4">
        <v>4</v>
      </c>
      <c r="H48" s="4">
        <v>4</v>
      </c>
      <c r="I48" s="4" t="s">
        <v>41</v>
      </c>
      <c r="J48" s="4" t="s">
        <v>41</v>
      </c>
      <c r="K48" s="4" t="s">
        <v>41</v>
      </c>
      <c r="L48" s="4" t="s">
        <v>41</v>
      </c>
      <c r="M48" s="4" t="s">
        <v>41</v>
      </c>
      <c r="N48" s="4" t="s">
        <v>41</v>
      </c>
      <c r="O48" s="4" t="s">
        <v>43</v>
      </c>
      <c r="P48" s="4">
        <v>4</v>
      </c>
      <c r="Q48" s="4" t="s">
        <v>41</v>
      </c>
      <c r="R48" s="4" t="s">
        <v>41</v>
      </c>
      <c r="S48" s="4" t="s">
        <v>41</v>
      </c>
      <c r="T48" s="4" t="s">
        <v>41</v>
      </c>
      <c r="U48" s="4" t="s">
        <v>41</v>
      </c>
      <c r="V48" s="4" t="s">
        <v>41</v>
      </c>
      <c r="W48" s="4" t="s">
        <v>41</v>
      </c>
      <c r="X48" s="4">
        <v>4</v>
      </c>
      <c r="Y48" s="4" t="s">
        <v>41</v>
      </c>
      <c r="Z48" s="4" t="s">
        <v>41</v>
      </c>
      <c r="AA48" s="4" t="s">
        <v>41</v>
      </c>
      <c r="AB48" s="4" t="s">
        <v>41</v>
      </c>
      <c r="AC48" s="4" t="s">
        <v>41</v>
      </c>
      <c r="AD48" s="4" t="s">
        <v>41</v>
      </c>
      <c r="AE48" s="4" t="s">
        <v>41</v>
      </c>
      <c r="AF48" s="4" t="s">
        <v>41</v>
      </c>
      <c r="AG48" s="4">
        <v>4</v>
      </c>
      <c r="AH48" s="4" t="s">
        <v>41</v>
      </c>
      <c r="AI48" s="4" t="s">
        <v>41</v>
      </c>
      <c r="AJ48" s="4" t="s">
        <v>41</v>
      </c>
      <c r="AK48" s="4" t="s">
        <v>41</v>
      </c>
      <c r="AL48" s="4" t="s">
        <v>41</v>
      </c>
      <c r="AM48" s="4" t="s">
        <v>41</v>
      </c>
    </row>
    <row r="49" spans="1:39" x14ac:dyDescent="0.3">
      <c r="A49">
        <v>48</v>
      </c>
      <c r="B49" s="1">
        <v>45286.330335648148</v>
      </c>
      <c r="C49" s="1">
        <v>45286.333483796298</v>
      </c>
      <c r="D49" t="s">
        <v>336</v>
      </c>
      <c r="E49" t="s">
        <v>337</v>
      </c>
      <c r="F49" s="4"/>
      <c r="G49" s="4">
        <v>3</v>
      </c>
      <c r="H49" s="4">
        <v>2</v>
      </c>
      <c r="I49" s="4" t="s">
        <v>39</v>
      </c>
      <c r="J49" s="4" t="s">
        <v>40</v>
      </c>
      <c r="K49" s="4" t="s">
        <v>39</v>
      </c>
      <c r="L49" s="4" t="s">
        <v>40</v>
      </c>
      <c r="M49" s="4" t="s">
        <v>40</v>
      </c>
      <c r="N49" s="4" t="s">
        <v>39</v>
      </c>
      <c r="O49" s="4" t="s">
        <v>92</v>
      </c>
      <c r="P49" s="4">
        <v>3</v>
      </c>
      <c r="Q49" s="4" t="s">
        <v>41</v>
      </c>
      <c r="R49" s="4" t="s">
        <v>41</v>
      </c>
      <c r="S49" s="4" t="s">
        <v>41</v>
      </c>
      <c r="T49" s="4" t="s">
        <v>41</v>
      </c>
      <c r="U49" s="4" t="s">
        <v>41</v>
      </c>
      <c r="V49" s="4" t="s">
        <v>41</v>
      </c>
      <c r="W49" s="4" t="s">
        <v>41</v>
      </c>
      <c r="X49" s="4">
        <v>3</v>
      </c>
      <c r="Y49" s="4" t="s">
        <v>40</v>
      </c>
      <c r="Z49" s="4" t="s">
        <v>40</v>
      </c>
      <c r="AA49" s="4" t="s">
        <v>40</v>
      </c>
      <c r="AB49" s="4" t="s">
        <v>40</v>
      </c>
      <c r="AC49" s="4" t="s">
        <v>40</v>
      </c>
      <c r="AD49" s="4" t="s">
        <v>40</v>
      </c>
      <c r="AE49" s="4" t="s">
        <v>39</v>
      </c>
      <c r="AF49" s="4" t="s">
        <v>40</v>
      </c>
      <c r="AG49" s="4">
        <v>4</v>
      </c>
      <c r="AH49" s="4" t="s">
        <v>41</v>
      </c>
      <c r="AI49" s="4" t="s">
        <v>41</v>
      </c>
      <c r="AJ49" s="4" t="s">
        <v>41</v>
      </c>
      <c r="AK49" s="4" t="s">
        <v>40</v>
      </c>
      <c r="AL49" s="4" t="s">
        <v>41</v>
      </c>
      <c r="AM49" s="4" t="s">
        <v>41</v>
      </c>
    </row>
    <row r="50" spans="1:39" x14ac:dyDescent="0.3">
      <c r="A50">
        <v>49</v>
      </c>
      <c r="B50" s="1">
        <v>45286.353912037041</v>
      </c>
      <c r="C50" s="1">
        <v>45286.355613425927</v>
      </c>
      <c r="D50" t="s">
        <v>338</v>
      </c>
      <c r="E50" t="s">
        <v>339</v>
      </c>
      <c r="F50" s="4"/>
      <c r="G50" s="4">
        <v>4</v>
      </c>
      <c r="H50" s="4">
        <v>3</v>
      </c>
      <c r="I50" s="4" t="s">
        <v>40</v>
      </c>
      <c r="J50" s="4" t="s">
        <v>41</v>
      </c>
      <c r="K50" s="4" t="s">
        <v>40</v>
      </c>
      <c r="L50" s="4" t="s">
        <v>41</v>
      </c>
      <c r="M50" s="4" t="s">
        <v>40</v>
      </c>
      <c r="N50" s="4" t="s">
        <v>40</v>
      </c>
      <c r="O50" s="4" t="s">
        <v>43</v>
      </c>
      <c r="P50" s="4">
        <v>4</v>
      </c>
      <c r="Q50" s="4" t="s">
        <v>41</v>
      </c>
      <c r="R50" s="4" t="s">
        <v>41</v>
      </c>
      <c r="S50" s="4" t="s">
        <v>41</v>
      </c>
      <c r="T50" s="4" t="s">
        <v>41</v>
      </c>
      <c r="U50" s="4" t="s">
        <v>41</v>
      </c>
      <c r="V50" s="4" t="s">
        <v>41</v>
      </c>
      <c r="W50" s="4" t="s">
        <v>41</v>
      </c>
      <c r="X50" s="4">
        <v>4</v>
      </c>
      <c r="Y50" s="4" t="s">
        <v>41</v>
      </c>
      <c r="Z50" s="4" t="s">
        <v>41</v>
      </c>
      <c r="AA50" s="4" t="s">
        <v>41</v>
      </c>
      <c r="AB50" s="4" t="s">
        <v>41</v>
      </c>
      <c r="AC50" s="4" t="s">
        <v>41</v>
      </c>
      <c r="AD50" s="4" t="s">
        <v>41</v>
      </c>
      <c r="AE50" s="4" t="s">
        <v>41</v>
      </c>
      <c r="AF50" s="4" t="s">
        <v>41</v>
      </c>
      <c r="AG50" s="4">
        <v>4</v>
      </c>
      <c r="AH50" s="4" t="s">
        <v>41</v>
      </c>
      <c r="AI50" s="4" t="s">
        <v>41</v>
      </c>
      <c r="AJ50" s="4" t="s">
        <v>41</v>
      </c>
      <c r="AK50" s="4" t="s">
        <v>41</v>
      </c>
      <c r="AL50" s="4" t="s">
        <v>41</v>
      </c>
      <c r="AM50" s="4" t="s">
        <v>41</v>
      </c>
    </row>
    <row r="51" spans="1:39" x14ac:dyDescent="0.3">
      <c r="A51">
        <v>50</v>
      </c>
      <c r="B51" s="1">
        <v>45286.353645833333</v>
      </c>
      <c r="C51" s="1">
        <v>45286.355775462966</v>
      </c>
      <c r="D51" t="s">
        <v>340</v>
      </c>
      <c r="E51" t="s">
        <v>341</v>
      </c>
      <c r="F51" s="4"/>
      <c r="G51" s="4">
        <v>4</v>
      </c>
      <c r="H51" s="4">
        <v>3</v>
      </c>
      <c r="I51" s="4" t="s">
        <v>40</v>
      </c>
      <c r="J51" s="4" t="s">
        <v>40</v>
      </c>
      <c r="K51" s="4" t="s">
        <v>41</v>
      </c>
      <c r="L51" s="4" t="s">
        <v>41</v>
      </c>
      <c r="M51" s="4" t="s">
        <v>41</v>
      </c>
      <c r="N51" s="4" t="s">
        <v>40</v>
      </c>
      <c r="O51" s="4" t="s">
        <v>43</v>
      </c>
      <c r="P51" s="4">
        <v>3</v>
      </c>
      <c r="Q51" s="4" t="s">
        <v>40</v>
      </c>
      <c r="R51" s="4" t="s">
        <v>40</v>
      </c>
      <c r="S51" s="4" t="s">
        <v>41</v>
      </c>
      <c r="T51" s="4" t="s">
        <v>41</v>
      </c>
      <c r="U51" s="4" t="s">
        <v>41</v>
      </c>
      <c r="V51" s="4" t="s">
        <v>41</v>
      </c>
      <c r="W51" s="4" t="s">
        <v>41</v>
      </c>
      <c r="X51" s="4"/>
      <c r="Y51" s="4" t="s">
        <v>40</v>
      </c>
      <c r="Z51" s="4" t="s">
        <v>40</v>
      </c>
      <c r="AA51" s="4" t="s">
        <v>40</v>
      </c>
      <c r="AB51" s="4" t="s">
        <v>41</v>
      </c>
      <c r="AC51" s="4" t="s">
        <v>41</v>
      </c>
      <c r="AD51" s="4" t="s">
        <v>41</v>
      </c>
      <c r="AE51" s="4" t="s">
        <v>40</v>
      </c>
      <c r="AF51" s="4" t="s">
        <v>40</v>
      </c>
      <c r="AG51" s="4">
        <v>3</v>
      </c>
      <c r="AH51" s="4" t="s">
        <v>40</v>
      </c>
      <c r="AI51" s="4" t="s">
        <v>40</v>
      </c>
      <c r="AJ51" s="4" t="s">
        <v>40</v>
      </c>
      <c r="AK51" s="4" t="s">
        <v>40</v>
      </c>
      <c r="AL51" s="4" t="s">
        <v>39</v>
      </c>
      <c r="AM51" s="4" t="s">
        <v>40</v>
      </c>
    </row>
    <row r="52" spans="1:39" x14ac:dyDescent="0.3">
      <c r="A52">
        <v>51</v>
      </c>
      <c r="B52" s="1">
        <v>45286.355682870373</v>
      </c>
      <c r="C52" s="1">
        <v>45286.357870370368</v>
      </c>
      <c r="D52" t="s">
        <v>342</v>
      </c>
      <c r="E52" t="s">
        <v>343</v>
      </c>
      <c r="F52" s="4"/>
      <c r="G52" s="4">
        <v>3</v>
      </c>
      <c r="H52" s="4">
        <v>3</v>
      </c>
      <c r="I52" s="4" t="s">
        <v>41</v>
      </c>
      <c r="J52" s="4" t="s">
        <v>41</v>
      </c>
      <c r="K52" s="4" t="s">
        <v>40</v>
      </c>
      <c r="L52" s="4" t="s">
        <v>41</v>
      </c>
      <c r="M52" s="4" t="s">
        <v>40</v>
      </c>
      <c r="N52" s="4" t="s">
        <v>40</v>
      </c>
      <c r="O52" s="4" t="s">
        <v>43</v>
      </c>
      <c r="P52" s="4">
        <v>3</v>
      </c>
      <c r="Q52" s="4" t="s">
        <v>41</v>
      </c>
      <c r="R52" s="4" t="s">
        <v>40</v>
      </c>
      <c r="S52" s="4" t="s">
        <v>41</v>
      </c>
      <c r="T52" s="4" t="s">
        <v>40</v>
      </c>
      <c r="U52" s="4" t="s">
        <v>40</v>
      </c>
      <c r="V52" s="4" t="s">
        <v>40</v>
      </c>
      <c r="W52" s="4" t="s">
        <v>40</v>
      </c>
      <c r="X52" s="4"/>
      <c r="Y52" s="4" t="s">
        <v>40</v>
      </c>
      <c r="Z52" s="4" t="s">
        <v>40</v>
      </c>
      <c r="AA52" s="4" t="s">
        <v>40</v>
      </c>
      <c r="AB52" s="4" t="s">
        <v>40</v>
      </c>
      <c r="AC52" s="4" t="s">
        <v>40</v>
      </c>
      <c r="AD52" s="4" t="s">
        <v>40</v>
      </c>
      <c r="AE52" s="4" t="s">
        <v>40</v>
      </c>
      <c r="AF52" s="4" t="s">
        <v>40</v>
      </c>
      <c r="AG52" s="4">
        <v>3</v>
      </c>
      <c r="AH52" s="4" t="s">
        <v>40</v>
      </c>
      <c r="AI52" s="4" t="s">
        <v>40</v>
      </c>
      <c r="AJ52" s="4" t="s">
        <v>40</v>
      </c>
      <c r="AK52" s="4" t="s">
        <v>40</v>
      </c>
      <c r="AL52" s="4" t="s">
        <v>40</v>
      </c>
      <c r="AM52" s="4" t="s">
        <v>40</v>
      </c>
    </row>
    <row r="53" spans="1:39" x14ac:dyDescent="0.3">
      <c r="A53">
        <v>52</v>
      </c>
      <c r="B53" s="1">
        <v>45286.355798611112</v>
      </c>
      <c r="C53" s="1">
        <v>45286.35837962963</v>
      </c>
      <c r="D53" t="s">
        <v>257</v>
      </c>
      <c r="E53" t="s">
        <v>258</v>
      </c>
      <c r="F53" s="4"/>
      <c r="G53" s="4">
        <v>3</v>
      </c>
      <c r="H53" s="4">
        <v>3</v>
      </c>
      <c r="I53" s="4" t="s">
        <v>40</v>
      </c>
      <c r="J53" s="4" t="s">
        <v>40</v>
      </c>
      <c r="K53" s="4" t="s">
        <v>40</v>
      </c>
      <c r="L53" s="4" t="s">
        <v>40</v>
      </c>
      <c r="M53" s="4" t="s">
        <v>40</v>
      </c>
      <c r="N53" s="4" t="s">
        <v>40</v>
      </c>
      <c r="O53" s="4" t="s">
        <v>71</v>
      </c>
      <c r="P53" s="4">
        <v>3</v>
      </c>
      <c r="Q53" s="4" t="s">
        <v>40</v>
      </c>
      <c r="R53" s="4" t="s">
        <v>40</v>
      </c>
      <c r="S53" s="4" t="s">
        <v>40</v>
      </c>
      <c r="T53" s="4" t="s">
        <v>40</v>
      </c>
      <c r="U53" s="4" t="s">
        <v>40</v>
      </c>
      <c r="V53" s="4" t="s">
        <v>40</v>
      </c>
      <c r="W53" s="4" t="s">
        <v>40</v>
      </c>
      <c r="X53" s="4">
        <v>2</v>
      </c>
      <c r="Y53" s="4" t="s">
        <v>39</v>
      </c>
      <c r="Z53" s="4" t="s">
        <v>40</v>
      </c>
      <c r="AA53" s="4" t="s">
        <v>40</v>
      </c>
      <c r="AB53" s="4" t="s">
        <v>40</v>
      </c>
      <c r="AC53" s="4" t="s">
        <v>40</v>
      </c>
      <c r="AD53" s="4" t="s">
        <v>40</v>
      </c>
      <c r="AE53" s="4" t="s">
        <v>40</v>
      </c>
      <c r="AF53" s="4" t="s">
        <v>40</v>
      </c>
      <c r="AG53" s="4">
        <v>3</v>
      </c>
      <c r="AH53" s="4" t="s">
        <v>40</v>
      </c>
      <c r="AI53" s="4" t="s">
        <v>40</v>
      </c>
      <c r="AJ53" s="4" t="s">
        <v>40</v>
      </c>
      <c r="AK53" s="4" t="s">
        <v>40</v>
      </c>
      <c r="AL53" s="4" t="s">
        <v>40</v>
      </c>
      <c r="AM53" s="4" t="s">
        <v>40</v>
      </c>
    </row>
    <row r="54" spans="1:39" x14ac:dyDescent="0.3">
      <c r="A54">
        <v>53</v>
      </c>
      <c r="B54" s="1">
        <v>45286.353900462964</v>
      </c>
      <c r="C54" s="1">
        <v>45286.359143518515</v>
      </c>
      <c r="D54" t="s">
        <v>76</v>
      </c>
      <c r="E54" t="s">
        <v>77</v>
      </c>
      <c r="F54" s="4"/>
      <c r="G54" s="4">
        <v>4</v>
      </c>
      <c r="H54" s="4">
        <v>4</v>
      </c>
      <c r="I54" s="4" t="s">
        <v>41</v>
      </c>
      <c r="J54" s="4" t="s">
        <v>41</v>
      </c>
      <c r="K54" s="4" t="s">
        <v>41</v>
      </c>
      <c r="L54" s="4" t="s">
        <v>41</v>
      </c>
      <c r="M54" s="4" t="s">
        <v>41</v>
      </c>
      <c r="N54" s="4" t="s">
        <v>41</v>
      </c>
      <c r="O54" s="4" t="s">
        <v>43</v>
      </c>
      <c r="P54" s="4">
        <v>3</v>
      </c>
      <c r="Q54" s="4" t="s">
        <v>41</v>
      </c>
      <c r="R54" s="4" t="s">
        <v>41</v>
      </c>
      <c r="S54" s="4" t="s">
        <v>41</v>
      </c>
      <c r="T54" s="4" t="s">
        <v>39</v>
      </c>
      <c r="U54" s="4" t="s">
        <v>41</v>
      </c>
      <c r="V54" s="4" t="s">
        <v>41</v>
      </c>
      <c r="W54" s="4" t="s">
        <v>41</v>
      </c>
      <c r="X54" s="4">
        <v>4</v>
      </c>
      <c r="Y54" s="4" t="s">
        <v>41</v>
      </c>
      <c r="Z54" s="4" t="s">
        <v>41</v>
      </c>
      <c r="AA54" s="4" t="s">
        <v>41</v>
      </c>
      <c r="AB54" s="4" t="s">
        <v>41</v>
      </c>
      <c r="AC54" s="4" t="s">
        <v>41</v>
      </c>
      <c r="AD54" s="4" t="s">
        <v>41</v>
      </c>
      <c r="AE54" s="4" t="s">
        <v>41</v>
      </c>
      <c r="AF54" s="4" t="s">
        <v>41</v>
      </c>
      <c r="AG54" s="4">
        <v>4</v>
      </c>
      <c r="AH54" s="4" t="s">
        <v>41</v>
      </c>
      <c r="AI54" s="4" t="s">
        <v>41</v>
      </c>
      <c r="AJ54" s="4" t="s">
        <v>41</v>
      </c>
      <c r="AK54" s="4" t="s">
        <v>41</v>
      </c>
      <c r="AL54" s="4" t="s">
        <v>41</v>
      </c>
      <c r="AM54" s="4" t="s">
        <v>41</v>
      </c>
    </row>
    <row r="55" spans="1:39" x14ac:dyDescent="0.3">
      <c r="A55">
        <v>54</v>
      </c>
      <c r="B55" s="1">
        <v>45286.358495370368</v>
      </c>
      <c r="C55" s="1">
        <v>45286.360324074078</v>
      </c>
      <c r="D55" t="s">
        <v>344</v>
      </c>
      <c r="E55" t="s">
        <v>345</v>
      </c>
      <c r="F55" s="4"/>
      <c r="G55" s="4">
        <v>3</v>
      </c>
      <c r="H55" s="4">
        <v>2</v>
      </c>
      <c r="I55" s="4" t="s">
        <v>39</v>
      </c>
      <c r="J55" s="4" t="s">
        <v>40</v>
      </c>
      <c r="K55" s="4" t="s">
        <v>39</v>
      </c>
      <c r="L55" s="4" t="s">
        <v>40</v>
      </c>
      <c r="M55" s="4" t="s">
        <v>40</v>
      </c>
      <c r="N55" s="4" t="s">
        <v>40</v>
      </c>
      <c r="O55" s="4" t="s">
        <v>43</v>
      </c>
      <c r="P55" s="4">
        <v>2</v>
      </c>
      <c r="Q55" s="4" t="s">
        <v>40</v>
      </c>
      <c r="R55" s="4" t="s">
        <v>40</v>
      </c>
      <c r="S55" s="4" t="s">
        <v>40</v>
      </c>
      <c r="T55" s="4" t="s">
        <v>40</v>
      </c>
      <c r="U55" s="4" t="s">
        <v>40</v>
      </c>
      <c r="V55" s="4" t="s">
        <v>40</v>
      </c>
      <c r="W55" s="4" t="s">
        <v>38</v>
      </c>
      <c r="X55" s="4"/>
      <c r="Y55" s="4" t="s">
        <v>39</v>
      </c>
      <c r="Z55" s="4" t="s">
        <v>39</v>
      </c>
      <c r="AA55" s="4" t="s">
        <v>40</v>
      </c>
      <c r="AB55" s="4" t="s">
        <v>40</v>
      </c>
      <c r="AC55" s="4" t="s">
        <v>40</v>
      </c>
      <c r="AD55" s="4" t="s">
        <v>40</v>
      </c>
      <c r="AE55" s="4" t="s">
        <v>40</v>
      </c>
      <c r="AF55" s="4" t="s">
        <v>40</v>
      </c>
      <c r="AG55" s="4">
        <v>3</v>
      </c>
      <c r="AH55" s="4" t="s">
        <v>40</v>
      </c>
      <c r="AI55" s="4" t="s">
        <v>40</v>
      </c>
      <c r="AJ55" s="4" t="s">
        <v>40</v>
      </c>
      <c r="AK55" s="4" t="s">
        <v>40</v>
      </c>
      <c r="AL55" s="4" t="s">
        <v>40</v>
      </c>
      <c r="AM55" s="4" t="s">
        <v>40</v>
      </c>
    </row>
    <row r="56" spans="1:39" x14ac:dyDescent="0.3">
      <c r="A56">
        <v>55</v>
      </c>
      <c r="B56" s="1">
        <v>45286.354467592595</v>
      </c>
      <c r="C56" s="1">
        <v>45286.360682870371</v>
      </c>
      <c r="D56" t="s">
        <v>314</v>
      </c>
      <c r="E56" t="s">
        <v>315</v>
      </c>
      <c r="F56" s="4"/>
      <c r="G56" s="4">
        <v>3</v>
      </c>
      <c r="H56" s="4">
        <v>2</v>
      </c>
      <c r="I56" s="4" t="s">
        <v>39</v>
      </c>
      <c r="J56" s="4" t="s">
        <v>40</v>
      </c>
      <c r="K56" s="4" t="s">
        <v>39</v>
      </c>
      <c r="L56" s="4" t="s">
        <v>40</v>
      </c>
      <c r="M56" s="4" t="s">
        <v>40</v>
      </c>
      <c r="N56" s="4" t="s">
        <v>40</v>
      </c>
      <c r="O56" s="4" t="s">
        <v>43</v>
      </c>
      <c r="P56" s="4">
        <v>3</v>
      </c>
      <c r="Q56" s="4" t="s">
        <v>40</v>
      </c>
      <c r="R56" s="4" t="s">
        <v>40</v>
      </c>
      <c r="S56" s="4" t="s">
        <v>40</v>
      </c>
      <c r="T56" s="4" t="s">
        <v>40</v>
      </c>
      <c r="U56" s="4" t="s">
        <v>40</v>
      </c>
      <c r="V56" s="4" t="s">
        <v>40</v>
      </c>
      <c r="W56" s="4" t="s">
        <v>40</v>
      </c>
      <c r="X56" s="4">
        <v>3</v>
      </c>
      <c r="Y56" s="4" t="s">
        <v>40</v>
      </c>
      <c r="Z56" s="4" t="s">
        <v>40</v>
      </c>
      <c r="AA56" s="4" t="s">
        <v>40</v>
      </c>
      <c r="AB56" s="4" t="s">
        <v>40</v>
      </c>
      <c r="AC56" s="4" t="s">
        <v>40</v>
      </c>
      <c r="AD56" s="4" t="s">
        <v>40</v>
      </c>
      <c r="AE56" s="4" t="s">
        <v>40</v>
      </c>
      <c r="AF56" s="4" t="s">
        <v>40</v>
      </c>
      <c r="AG56" s="4">
        <v>3</v>
      </c>
      <c r="AH56" s="4" t="s">
        <v>40</v>
      </c>
      <c r="AI56" s="4" t="s">
        <v>40</v>
      </c>
      <c r="AJ56" s="4" t="s">
        <v>40</v>
      </c>
      <c r="AK56" s="4" t="s">
        <v>40</v>
      </c>
      <c r="AL56" s="4" t="s">
        <v>40</v>
      </c>
      <c r="AM56" s="4" t="s">
        <v>40</v>
      </c>
    </row>
    <row r="57" spans="1:39" x14ac:dyDescent="0.3">
      <c r="A57">
        <v>56</v>
      </c>
      <c r="B57" s="1">
        <v>45286.360023148147</v>
      </c>
      <c r="C57" s="1">
        <v>45286.36210648148</v>
      </c>
      <c r="D57" t="s">
        <v>173</v>
      </c>
      <c r="E57" t="s">
        <v>174</v>
      </c>
      <c r="F57" s="4"/>
      <c r="G57" s="4">
        <v>3</v>
      </c>
      <c r="H57" s="4">
        <v>3</v>
      </c>
      <c r="I57" s="4" t="s">
        <v>40</v>
      </c>
      <c r="J57" s="4" t="s">
        <v>40</v>
      </c>
      <c r="K57" s="4" t="s">
        <v>39</v>
      </c>
      <c r="L57" s="4" t="s">
        <v>40</v>
      </c>
      <c r="M57" s="4" t="s">
        <v>40</v>
      </c>
      <c r="N57" s="4" t="s">
        <v>40</v>
      </c>
      <c r="O57" s="4" t="s">
        <v>43</v>
      </c>
      <c r="P57" s="4">
        <v>4</v>
      </c>
      <c r="Q57" s="4" t="s">
        <v>41</v>
      </c>
      <c r="R57" s="4" t="s">
        <v>40</v>
      </c>
      <c r="S57" s="4" t="s">
        <v>40</v>
      </c>
      <c r="T57" s="4" t="s">
        <v>40</v>
      </c>
      <c r="U57" s="4" t="s">
        <v>40</v>
      </c>
      <c r="V57" s="4" t="s">
        <v>40</v>
      </c>
      <c r="W57" s="4" t="s">
        <v>40</v>
      </c>
      <c r="X57" s="4">
        <v>3</v>
      </c>
      <c r="Y57" s="4" t="s">
        <v>40</v>
      </c>
      <c r="Z57" s="4" t="s">
        <v>40</v>
      </c>
      <c r="AA57" s="4" t="s">
        <v>40</v>
      </c>
      <c r="AB57" s="4" t="s">
        <v>40</v>
      </c>
      <c r="AC57" s="4" t="s">
        <v>40</v>
      </c>
      <c r="AD57" s="4" t="s">
        <v>40</v>
      </c>
      <c r="AE57" s="4" t="s">
        <v>40</v>
      </c>
      <c r="AF57" s="4" t="s">
        <v>40</v>
      </c>
      <c r="AG57" s="4">
        <v>3</v>
      </c>
      <c r="AH57" s="4" t="s">
        <v>40</v>
      </c>
      <c r="AI57" s="4" t="s">
        <v>40</v>
      </c>
      <c r="AJ57" s="4" t="s">
        <v>40</v>
      </c>
      <c r="AK57" s="4" t="s">
        <v>40</v>
      </c>
      <c r="AL57" s="4" t="s">
        <v>40</v>
      </c>
      <c r="AM57" s="4" t="s">
        <v>40</v>
      </c>
    </row>
    <row r="58" spans="1:39" x14ac:dyDescent="0.3">
      <c r="A58">
        <v>57</v>
      </c>
      <c r="B58" s="1">
        <v>45286.362673611111</v>
      </c>
      <c r="C58" s="1">
        <v>45286.364421296297</v>
      </c>
      <c r="D58" t="s">
        <v>165</v>
      </c>
      <c r="E58" t="s">
        <v>166</v>
      </c>
      <c r="F58" s="4"/>
      <c r="G58" s="4">
        <v>3</v>
      </c>
      <c r="H58" s="4">
        <v>3</v>
      </c>
      <c r="I58" s="4" t="s">
        <v>40</v>
      </c>
      <c r="J58" s="4" t="s">
        <v>40</v>
      </c>
      <c r="K58" s="4" t="s">
        <v>40</v>
      </c>
      <c r="L58" s="4" t="s">
        <v>40</v>
      </c>
      <c r="M58" s="4" t="s">
        <v>40</v>
      </c>
      <c r="N58" s="4" t="s">
        <v>40</v>
      </c>
      <c r="O58" s="4" t="s">
        <v>43</v>
      </c>
      <c r="P58" s="4">
        <v>3</v>
      </c>
      <c r="Q58" s="4" t="s">
        <v>40</v>
      </c>
      <c r="R58" s="4" t="s">
        <v>40</v>
      </c>
      <c r="S58" s="4" t="s">
        <v>39</v>
      </c>
      <c r="T58" s="4" t="s">
        <v>39</v>
      </c>
      <c r="U58" s="4" t="s">
        <v>40</v>
      </c>
      <c r="V58" s="4" t="s">
        <v>39</v>
      </c>
      <c r="W58" s="4" t="s">
        <v>39</v>
      </c>
      <c r="X58" s="4">
        <v>3</v>
      </c>
      <c r="Y58" s="4" t="s">
        <v>39</v>
      </c>
      <c r="Z58" s="4" t="s">
        <v>40</v>
      </c>
      <c r="AA58" s="4" t="s">
        <v>40</v>
      </c>
      <c r="AB58" s="4" t="s">
        <v>40</v>
      </c>
      <c r="AC58" s="4" t="s">
        <v>40</v>
      </c>
      <c r="AD58" s="4" t="s">
        <v>40</v>
      </c>
      <c r="AE58" s="4" t="s">
        <v>40</v>
      </c>
      <c r="AF58" s="4" t="s">
        <v>40</v>
      </c>
      <c r="AG58" s="4">
        <v>3</v>
      </c>
      <c r="AH58" s="4" t="s">
        <v>40</v>
      </c>
      <c r="AI58" s="4" t="s">
        <v>40</v>
      </c>
      <c r="AJ58" s="4" t="s">
        <v>39</v>
      </c>
      <c r="AK58" s="4" t="s">
        <v>39</v>
      </c>
      <c r="AL58" s="4" t="s">
        <v>40</v>
      </c>
      <c r="AM58" s="4" t="s">
        <v>39</v>
      </c>
    </row>
    <row r="59" spans="1:39" x14ac:dyDescent="0.3">
      <c r="A59">
        <v>58</v>
      </c>
      <c r="B59" s="1">
        <v>45286.364999999998</v>
      </c>
      <c r="C59" s="1">
        <v>45286.366307870368</v>
      </c>
      <c r="D59" t="s">
        <v>304</v>
      </c>
      <c r="E59" t="s">
        <v>305</v>
      </c>
      <c r="F59" s="4"/>
      <c r="G59" s="4">
        <v>3</v>
      </c>
      <c r="H59" s="4">
        <v>3</v>
      </c>
      <c r="I59" s="4" t="s">
        <v>40</v>
      </c>
      <c r="J59" s="4" t="s">
        <v>40</v>
      </c>
      <c r="K59" s="4" t="s">
        <v>40</v>
      </c>
      <c r="L59" s="4" t="s">
        <v>40</v>
      </c>
      <c r="M59" s="4" t="s">
        <v>40</v>
      </c>
      <c r="N59" s="4" t="s">
        <v>40</v>
      </c>
      <c r="O59" s="4" t="s">
        <v>43</v>
      </c>
      <c r="P59" s="4">
        <v>3</v>
      </c>
      <c r="Q59" s="4" t="s">
        <v>40</v>
      </c>
      <c r="R59" s="4" t="s">
        <v>40</v>
      </c>
      <c r="S59" s="4" t="s">
        <v>40</v>
      </c>
      <c r="T59" s="4" t="s">
        <v>40</v>
      </c>
      <c r="U59" s="4" t="s">
        <v>40</v>
      </c>
      <c r="V59" s="4" t="s">
        <v>40</v>
      </c>
      <c r="W59" s="4" t="s">
        <v>40</v>
      </c>
      <c r="X59" s="4">
        <v>3</v>
      </c>
      <c r="Y59" s="4" t="s">
        <v>40</v>
      </c>
      <c r="Z59" s="4" t="s">
        <v>40</v>
      </c>
      <c r="AA59" s="4" t="s">
        <v>40</v>
      </c>
      <c r="AB59" s="4" t="s">
        <v>40</v>
      </c>
      <c r="AC59" s="4" t="s">
        <v>40</v>
      </c>
      <c r="AD59" s="4" t="s">
        <v>40</v>
      </c>
      <c r="AE59" s="4" t="s">
        <v>40</v>
      </c>
      <c r="AF59" s="4" t="s">
        <v>40</v>
      </c>
      <c r="AG59" s="4">
        <v>3</v>
      </c>
      <c r="AH59" s="4" t="s">
        <v>40</v>
      </c>
      <c r="AI59" s="4" t="s">
        <v>40</v>
      </c>
      <c r="AJ59" s="4" t="s">
        <v>40</v>
      </c>
      <c r="AK59" s="4" t="s">
        <v>40</v>
      </c>
      <c r="AL59" s="4" t="s">
        <v>40</v>
      </c>
      <c r="AM59" s="4" t="s">
        <v>40</v>
      </c>
    </row>
    <row r="60" spans="1:39" x14ac:dyDescent="0.3">
      <c r="A60">
        <v>59</v>
      </c>
      <c r="B60" s="1">
        <v>45286.365787037037</v>
      </c>
      <c r="C60" s="1">
        <v>45286.368078703701</v>
      </c>
      <c r="D60" t="s">
        <v>131</v>
      </c>
      <c r="E60" t="s">
        <v>132</v>
      </c>
      <c r="F60" s="4"/>
      <c r="G60" s="4">
        <v>3</v>
      </c>
      <c r="H60" s="4">
        <v>3</v>
      </c>
      <c r="I60" s="4" t="s">
        <v>40</v>
      </c>
      <c r="J60" s="4" t="s">
        <v>40</v>
      </c>
      <c r="K60" s="4" t="s">
        <v>40</v>
      </c>
      <c r="L60" s="4" t="s">
        <v>40</v>
      </c>
      <c r="M60" s="4" t="s">
        <v>41</v>
      </c>
      <c r="N60" s="4" t="s">
        <v>40</v>
      </c>
      <c r="O60" s="4" t="s">
        <v>43</v>
      </c>
      <c r="P60" s="4">
        <v>3</v>
      </c>
      <c r="Q60" s="4" t="s">
        <v>40</v>
      </c>
      <c r="R60" s="4" t="s">
        <v>40</v>
      </c>
      <c r="S60" s="4" t="s">
        <v>41</v>
      </c>
      <c r="T60" s="4" t="s">
        <v>41</v>
      </c>
      <c r="U60" s="4" t="s">
        <v>40</v>
      </c>
      <c r="V60" s="4" t="s">
        <v>40</v>
      </c>
      <c r="W60" s="4" t="s">
        <v>41</v>
      </c>
      <c r="X60" s="4">
        <v>3</v>
      </c>
      <c r="Y60" s="4" t="s">
        <v>40</v>
      </c>
      <c r="Z60" s="4" t="s">
        <v>40</v>
      </c>
      <c r="AA60" s="4" t="s">
        <v>40</v>
      </c>
      <c r="AB60" s="4" t="s">
        <v>41</v>
      </c>
      <c r="AC60" s="4" t="s">
        <v>40</v>
      </c>
      <c r="AD60" s="4" t="s">
        <v>40</v>
      </c>
      <c r="AE60" s="4" t="s">
        <v>40</v>
      </c>
      <c r="AF60" s="4" t="s">
        <v>40</v>
      </c>
      <c r="AG60" s="4">
        <v>3</v>
      </c>
      <c r="AH60" s="4" t="s">
        <v>40</v>
      </c>
      <c r="AI60" s="4" t="s">
        <v>40</v>
      </c>
      <c r="AJ60" s="4" t="s">
        <v>40</v>
      </c>
      <c r="AK60" s="4" t="s">
        <v>40</v>
      </c>
      <c r="AL60" s="4" t="s">
        <v>40</v>
      </c>
      <c r="AM60" s="4" t="s">
        <v>40</v>
      </c>
    </row>
    <row r="61" spans="1:39" x14ac:dyDescent="0.3">
      <c r="A61">
        <v>60</v>
      </c>
      <c r="B61" s="1">
        <v>45286.365810185183</v>
      </c>
      <c r="C61" s="1">
        <v>45286.368391203701</v>
      </c>
      <c r="D61" t="s">
        <v>346</v>
      </c>
      <c r="E61" t="s">
        <v>347</v>
      </c>
      <c r="F61" s="4"/>
      <c r="G61" s="4">
        <v>4</v>
      </c>
      <c r="H61" s="4">
        <v>2</v>
      </c>
      <c r="I61" s="4" t="s">
        <v>39</v>
      </c>
      <c r="J61" s="4" t="s">
        <v>39</v>
      </c>
      <c r="K61" s="4" t="s">
        <v>39</v>
      </c>
      <c r="L61" s="4" t="s">
        <v>41</v>
      </c>
      <c r="M61" s="4" t="s">
        <v>41</v>
      </c>
      <c r="N61" s="4" t="s">
        <v>40</v>
      </c>
      <c r="O61" s="4" t="s">
        <v>43</v>
      </c>
      <c r="P61" s="4">
        <v>4</v>
      </c>
      <c r="Q61" s="4" t="s">
        <v>41</v>
      </c>
      <c r="R61" s="4" t="s">
        <v>41</v>
      </c>
      <c r="S61" s="4" t="s">
        <v>41</v>
      </c>
      <c r="T61" s="4" t="s">
        <v>41</v>
      </c>
      <c r="U61" s="4" t="s">
        <v>41</v>
      </c>
      <c r="V61" s="4" t="s">
        <v>39</v>
      </c>
      <c r="W61" s="4" t="s">
        <v>40</v>
      </c>
      <c r="X61" s="4">
        <v>4</v>
      </c>
      <c r="Y61" s="4" t="s">
        <v>41</v>
      </c>
      <c r="Z61" s="4" t="s">
        <v>41</v>
      </c>
      <c r="AA61" s="4" t="s">
        <v>40</v>
      </c>
      <c r="AB61" s="4" t="s">
        <v>41</v>
      </c>
      <c r="AC61" s="4" t="s">
        <v>41</v>
      </c>
      <c r="AD61" s="4" t="s">
        <v>41</v>
      </c>
      <c r="AE61" s="4" t="s">
        <v>41</v>
      </c>
      <c r="AF61" s="4" t="s">
        <v>41</v>
      </c>
      <c r="AG61" s="4">
        <v>4</v>
      </c>
      <c r="AH61" s="4" t="s">
        <v>41</v>
      </c>
      <c r="AI61" s="4" t="s">
        <v>40</v>
      </c>
      <c r="AJ61" s="4" t="s">
        <v>41</v>
      </c>
      <c r="AK61" s="4" t="s">
        <v>40</v>
      </c>
      <c r="AL61" s="4" t="s">
        <v>41</v>
      </c>
      <c r="AM61" s="4" t="s">
        <v>41</v>
      </c>
    </row>
    <row r="62" spans="1:39" x14ac:dyDescent="0.3">
      <c r="A62">
        <v>61</v>
      </c>
      <c r="B62" s="1">
        <v>45286.369050925925</v>
      </c>
      <c r="C62" s="1">
        <v>45286.370451388888</v>
      </c>
      <c r="D62" t="s">
        <v>199</v>
      </c>
      <c r="E62" t="s">
        <v>200</v>
      </c>
      <c r="F62" s="4"/>
      <c r="G62" s="4">
        <v>3</v>
      </c>
      <c r="H62" s="4">
        <v>2</v>
      </c>
      <c r="I62" s="4" t="s">
        <v>39</v>
      </c>
      <c r="J62" s="4" t="s">
        <v>39</v>
      </c>
      <c r="K62" s="4" t="s">
        <v>39</v>
      </c>
      <c r="L62" s="4" t="s">
        <v>38</v>
      </c>
      <c r="M62" s="4" t="s">
        <v>39</v>
      </c>
      <c r="N62" s="4" t="s">
        <v>39</v>
      </c>
      <c r="O62" s="4" t="s">
        <v>71</v>
      </c>
      <c r="P62" s="4">
        <v>3</v>
      </c>
      <c r="Q62" s="4" t="s">
        <v>40</v>
      </c>
      <c r="R62" s="4" t="s">
        <v>40</v>
      </c>
      <c r="S62" s="4" t="s">
        <v>40</v>
      </c>
      <c r="T62" s="4" t="s">
        <v>40</v>
      </c>
      <c r="U62" s="4" t="s">
        <v>39</v>
      </c>
      <c r="V62" s="4" t="s">
        <v>40</v>
      </c>
      <c r="W62" s="4" t="s">
        <v>40</v>
      </c>
      <c r="X62" s="4">
        <v>3</v>
      </c>
      <c r="Y62" s="4" t="s">
        <v>40</v>
      </c>
      <c r="Z62" s="4" t="s">
        <v>40</v>
      </c>
      <c r="AA62" s="4" t="s">
        <v>40</v>
      </c>
      <c r="AB62" s="4" t="s">
        <v>40</v>
      </c>
      <c r="AC62" s="4" t="s">
        <v>39</v>
      </c>
      <c r="AD62" s="4" t="s">
        <v>40</v>
      </c>
      <c r="AE62" s="4" t="s">
        <v>40</v>
      </c>
      <c r="AF62" s="4" t="s">
        <v>40</v>
      </c>
      <c r="AG62" s="4">
        <v>4</v>
      </c>
      <c r="AH62" s="4" t="s">
        <v>40</v>
      </c>
      <c r="AI62" s="4" t="s">
        <v>40</v>
      </c>
      <c r="AJ62" s="4" t="s">
        <v>41</v>
      </c>
      <c r="AK62" s="4" t="s">
        <v>41</v>
      </c>
      <c r="AL62" s="4" t="s">
        <v>41</v>
      </c>
      <c r="AM62" s="4" t="s">
        <v>40</v>
      </c>
    </row>
    <row r="63" spans="1:39" x14ac:dyDescent="0.3">
      <c r="A63">
        <v>62</v>
      </c>
      <c r="B63" s="1">
        <v>45286.369189814817</v>
      </c>
      <c r="C63" s="1">
        <v>45286.371064814812</v>
      </c>
      <c r="D63" t="s">
        <v>111</v>
      </c>
      <c r="E63" t="s">
        <v>112</v>
      </c>
      <c r="F63" s="4"/>
      <c r="G63" s="4">
        <v>2</v>
      </c>
      <c r="H63" s="4">
        <v>1</v>
      </c>
      <c r="I63" s="4" t="s">
        <v>38</v>
      </c>
      <c r="J63" s="4" t="s">
        <v>38</v>
      </c>
      <c r="K63" s="4" t="s">
        <v>38</v>
      </c>
      <c r="L63" s="4" t="s">
        <v>39</v>
      </c>
      <c r="M63" s="4" t="s">
        <v>39</v>
      </c>
      <c r="N63" s="4" t="s">
        <v>38</v>
      </c>
      <c r="O63" s="4" t="s">
        <v>71</v>
      </c>
      <c r="P63" s="4">
        <v>3</v>
      </c>
      <c r="Q63" s="4" t="s">
        <v>40</v>
      </c>
      <c r="R63" s="4" t="s">
        <v>40</v>
      </c>
      <c r="S63" s="4" t="s">
        <v>40</v>
      </c>
      <c r="T63" s="4" t="s">
        <v>40</v>
      </c>
      <c r="U63" s="4" t="s">
        <v>40</v>
      </c>
      <c r="V63" s="4" t="s">
        <v>40</v>
      </c>
      <c r="W63" s="4" t="s">
        <v>41</v>
      </c>
      <c r="X63" s="4">
        <v>3</v>
      </c>
      <c r="Y63" s="4" t="s">
        <v>40</v>
      </c>
      <c r="Z63" s="4" t="s">
        <v>40</v>
      </c>
      <c r="AA63" s="4" t="s">
        <v>39</v>
      </c>
      <c r="AB63" s="4" t="s">
        <v>39</v>
      </c>
      <c r="AC63" s="4" t="s">
        <v>40</v>
      </c>
      <c r="AD63" s="4" t="s">
        <v>38</v>
      </c>
      <c r="AE63" s="4" t="s">
        <v>38</v>
      </c>
      <c r="AF63" s="4" t="s">
        <v>39</v>
      </c>
      <c r="AG63" s="4">
        <v>3</v>
      </c>
      <c r="AH63" s="4" t="s">
        <v>40</v>
      </c>
      <c r="AI63" s="4" t="s">
        <v>40</v>
      </c>
      <c r="AJ63" s="4" t="s">
        <v>40</v>
      </c>
      <c r="AK63" s="4" t="s">
        <v>39</v>
      </c>
      <c r="AL63" s="4" t="s">
        <v>40</v>
      </c>
      <c r="AM63" s="4" t="s">
        <v>40</v>
      </c>
    </row>
    <row r="64" spans="1:39" x14ac:dyDescent="0.3">
      <c r="A64">
        <v>63</v>
      </c>
      <c r="B64" s="1">
        <v>45286.368923611109</v>
      </c>
      <c r="C64" s="1">
        <v>45286.372106481482</v>
      </c>
      <c r="D64" t="s">
        <v>255</v>
      </c>
      <c r="E64" t="s">
        <v>256</v>
      </c>
      <c r="F64" s="4"/>
      <c r="G64" s="4">
        <v>3</v>
      </c>
      <c r="H64" s="4">
        <v>3</v>
      </c>
      <c r="I64" s="4" t="s">
        <v>39</v>
      </c>
      <c r="J64" s="4" t="s">
        <v>40</v>
      </c>
      <c r="K64" s="4" t="s">
        <v>40</v>
      </c>
      <c r="L64" s="4" t="s">
        <v>40</v>
      </c>
      <c r="M64" s="4" t="s">
        <v>40</v>
      </c>
      <c r="N64" s="4" t="s">
        <v>40</v>
      </c>
      <c r="O64" s="4" t="s">
        <v>43</v>
      </c>
      <c r="P64" s="4">
        <v>4</v>
      </c>
      <c r="Q64" s="4" t="s">
        <v>41</v>
      </c>
      <c r="R64" s="4" t="s">
        <v>41</v>
      </c>
      <c r="S64" s="4" t="s">
        <v>41</v>
      </c>
      <c r="T64" s="4" t="s">
        <v>41</v>
      </c>
      <c r="U64" s="4" t="s">
        <v>41</v>
      </c>
      <c r="V64" s="4" t="s">
        <v>40</v>
      </c>
      <c r="W64" s="4" t="s">
        <v>41</v>
      </c>
      <c r="X64" s="4">
        <v>3</v>
      </c>
      <c r="Y64" s="4" t="s">
        <v>39</v>
      </c>
      <c r="Z64" s="4" t="s">
        <v>40</v>
      </c>
      <c r="AA64" s="4" t="s">
        <v>39</v>
      </c>
      <c r="AB64" s="4" t="s">
        <v>40</v>
      </c>
      <c r="AC64" s="4" t="s">
        <v>41</v>
      </c>
      <c r="AD64" s="4" t="s">
        <v>39</v>
      </c>
      <c r="AE64" s="4" t="s">
        <v>39</v>
      </c>
      <c r="AF64" s="4" t="s">
        <v>40</v>
      </c>
      <c r="AG64" s="4">
        <v>3</v>
      </c>
      <c r="AH64" s="4" t="s">
        <v>41</v>
      </c>
      <c r="AI64" s="4" t="s">
        <v>41</v>
      </c>
      <c r="AJ64" s="4" t="s">
        <v>41</v>
      </c>
      <c r="AK64" s="4" t="s">
        <v>40</v>
      </c>
      <c r="AL64" s="4" t="s">
        <v>41</v>
      </c>
      <c r="AM64" s="4" t="s">
        <v>40</v>
      </c>
    </row>
    <row r="65" spans="1:39" x14ac:dyDescent="0.3">
      <c r="A65">
        <v>64</v>
      </c>
      <c r="B65" s="1">
        <v>45286.372870370367</v>
      </c>
      <c r="C65" s="1">
        <v>45286.373796296299</v>
      </c>
      <c r="D65" t="s">
        <v>235</v>
      </c>
      <c r="E65" t="s">
        <v>236</v>
      </c>
      <c r="F65" s="4"/>
      <c r="G65" s="4">
        <v>2</v>
      </c>
      <c r="H65" s="4">
        <v>1</v>
      </c>
      <c r="I65" s="4" t="s">
        <v>39</v>
      </c>
      <c r="J65" s="4" t="s">
        <v>39</v>
      </c>
      <c r="K65" s="4" t="s">
        <v>39</v>
      </c>
      <c r="L65" s="4" t="s">
        <v>40</v>
      </c>
      <c r="M65" s="4" t="s">
        <v>40</v>
      </c>
      <c r="N65" s="4" t="s">
        <v>40</v>
      </c>
      <c r="O65" s="4" t="s">
        <v>43</v>
      </c>
      <c r="P65" s="4">
        <v>3</v>
      </c>
      <c r="Q65" s="4" t="s">
        <v>40</v>
      </c>
      <c r="R65" s="4" t="s">
        <v>40</v>
      </c>
      <c r="S65" s="4" t="s">
        <v>40</v>
      </c>
      <c r="T65" s="4" t="s">
        <v>40</v>
      </c>
      <c r="U65" s="4" t="s">
        <v>40</v>
      </c>
      <c r="V65" s="4" t="s">
        <v>40</v>
      </c>
      <c r="W65" s="4" t="s">
        <v>40</v>
      </c>
      <c r="X65" s="4">
        <v>3</v>
      </c>
      <c r="Y65" s="4" t="s">
        <v>40</v>
      </c>
      <c r="Z65" s="4" t="s">
        <v>40</v>
      </c>
      <c r="AA65" s="4" t="s">
        <v>40</v>
      </c>
      <c r="AB65" s="4" t="s">
        <v>40</v>
      </c>
      <c r="AC65" s="4" t="s">
        <v>40</v>
      </c>
      <c r="AD65" s="4" t="s">
        <v>40</v>
      </c>
      <c r="AE65" s="4" t="s">
        <v>40</v>
      </c>
      <c r="AF65" s="4" t="s">
        <v>40</v>
      </c>
      <c r="AG65" s="4">
        <v>3</v>
      </c>
      <c r="AH65" s="4" t="s">
        <v>40</v>
      </c>
      <c r="AI65" s="4" t="s">
        <v>40</v>
      </c>
      <c r="AJ65" s="4" t="s">
        <v>40</v>
      </c>
      <c r="AK65" s="4" t="s">
        <v>40</v>
      </c>
      <c r="AL65" s="4" t="s">
        <v>40</v>
      </c>
      <c r="AM65" s="4" t="s">
        <v>40</v>
      </c>
    </row>
    <row r="66" spans="1:39" x14ac:dyDescent="0.3">
      <c r="A66">
        <v>65</v>
      </c>
      <c r="B66" s="1">
        <v>45286.369872685187</v>
      </c>
      <c r="C66" s="1">
        <v>45286.374571759261</v>
      </c>
      <c r="D66" t="s">
        <v>348</v>
      </c>
      <c r="E66" t="s">
        <v>349</v>
      </c>
      <c r="F66" s="4"/>
      <c r="G66" s="4">
        <v>1</v>
      </c>
      <c r="H66" s="4">
        <v>1</v>
      </c>
      <c r="I66" s="4" t="s">
        <v>41</v>
      </c>
      <c r="J66" s="4" t="s">
        <v>41</v>
      </c>
      <c r="K66" s="4" t="s">
        <v>40</v>
      </c>
      <c r="L66" s="4" t="s">
        <v>40</v>
      </c>
      <c r="M66" s="4" t="s">
        <v>41</v>
      </c>
      <c r="N66" s="4" t="s">
        <v>41</v>
      </c>
      <c r="O66" s="4" t="s">
        <v>92</v>
      </c>
      <c r="P66" s="4">
        <v>4</v>
      </c>
      <c r="Q66" s="4" t="s">
        <v>40</v>
      </c>
      <c r="R66" s="4" t="s">
        <v>40</v>
      </c>
      <c r="S66" s="4" t="s">
        <v>40</v>
      </c>
      <c r="T66" s="4" t="s">
        <v>40</v>
      </c>
      <c r="U66" s="4" t="s">
        <v>40</v>
      </c>
      <c r="V66" s="4" t="s">
        <v>40</v>
      </c>
      <c r="W66" s="4" t="s">
        <v>40</v>
      </c>
      <c r="X66" s="4">
        <v>4</v>
      </c>
      <c r="Y66" s="4" t="s">
        <v>40</v>
      </c>
      <c r="Z66" s="4" t="s">
        <v>40</v>
      </c>
      <c r="AA66" s="4" t="s">
        <v>40</v>
      </c>
      <c r="AB66" s="4" t="s">
        <v>40</v>
      </c>
      <c r="AC66" s="4" t="s">
        <v>40</v>
      </c>
      <c r="AD66" s="4" t="s">
        <v>40</v>
      </c>
      <c r="AE66" s="4" t="s">
        <v>40</v>
      </c>
      <c r="AF66" s="4" t="s">
        <v>40</v>
      </c>
      <c r="AG66" s="4">
        <v>3</v>
      </c>
      <c r="AH66" s="4" t="s">
        <v>40</v>
      </c>
      <c r="AI66" s="4" t="s">
        <v>41</v>
      </c>
      <c r="AJ66" s="4" t="s">
        <v>40</v>
      </c>
      <c r="AK66" s="4" t="s">
        <v>40</v>
      </c>
      <c r="AL66" s="4" t="s">
        <v>40</v>
      </c>
      <c r="AM66" s="4" t="s">
        <v>40</v>
      </c>
    </row>
    <row r="67" spans="1:39" x14ac:dyDescent="0.3">
      <c r="A67">
        <v>66</v>
      </c>
      <c r="B67" s="1">
        <v>45286.390162037038</v>
      </c>
      <c r="C67" s="1">
        <v>45286.391747685186</v>
      </c>
      <c r="D67" t="s">
        <v>350</v>
      </c>
      <c r="E67" t="s">
        <v>351</v>
      </c>
      <c r="F67" s="4"/>
      <c r="G67" s="4">
        <v>2</v>
      </c>
      <c r="H67" s="4">
        <v>3</v>
      </c>
      <c r="I67" s="4" t="s">
        <v>39</v>
      </c>
      <c r="J67" s="4" t="s">
        <v>40</v>
      </c>
      <c r="K67" s="4" t="s">
        <v>40</v>
      </c>
      <c r="L67" s="4" t="s">
        <v>40</v>
      </c>
      <c r="M67" s="4" t="s">
        <v>40</v>
      </c>
      <c r="N67" s="4" t="s">
        <v>40</v>
      </c>
      <c r="O67" s="4" t="s">
        <v>43</v>
      </c>
      <c r="P67" s="4">
        <v>1</v>
      </c>
      <c r="Q67" s="4" t="s">
        <v>39</v>
      </c>
      <c r="R67" s="4" t="s">
        <v>39</v>
      </c>
      <c r="S67" s="4" t="s">
        <v>40</v>
      </c>
      <c r="T67" s="4" t="s">
        <v>39</v>
      </c>
      <c r="U67" s="4" t="s">
        <v>38</v>
      </c>
      <c r="V67" s="4" t="s">
        <v>39</v>
      </c>
      <c r="W67" s="4" t="s">
        <v>38</v>
      </c>
      <c r="X67" s="4">
        <v>2</v>
      </c>
      <c r="Y67" s="4" t="s">
        <v>39</v>
      </c>
      <c r="Z67" s="4" t="s">
        <v>39</v>
      </c>
      <c r="AA67" s="4" t="s">
        <v>38</v>
      </c>
      <c r="AB67" s="4" t="s">
        <v>39</v>
      </c>
      <c r="AC67" s="4" t="s">
        <v>39</v>
      </c>
      <c r="AD67" s="4" t="s">
        <v>40</v>
      </c>
      <c r="AE67" s="4" t="s">
        <v>39</v>
      </c>
      <c r="AF67" s="4" t="s">
        <v>40</v>
      </c>
      <c r="AG67" s="4">
        <v>3</v>
      </c>
      <c r="AH67" s="4" t="s">
        <v>40</v>
      </c>
      <c r="AI67" s="4" t="s">
        <v>40</v>
      </c>
      <c r="AJ67" s="4" t="s">
        <v>41</v>
      </c>
      <c r="AK67" s="4" t="s">
        <v>41</v>
      </c>
      <c r="AL67" s="4" t="s">
        <v>41</v>
      </c>
      <c r="AM67" s="4" t="s">
        <v>41</v>
      </c>
    </row>
    <row r="68" spans="1:39" x14ac:dyDescent="0.3">
      <c r="A68">
        <v>67</v>
      </c>
      <c r="B68" s="1">
        <v>45286.401493055557</v>
      </c>
      <c r="C68" s="1">
        <v>45286.403564814813</v>
      </c>
      <c r="D68" t="s">
        <v>352</v>
      </c>
      <c r="E68" t="s">
        <v>353</v>
      </c>
      <c r="F68" s="4"/>
      <c r="G68" s="4">
        <v>3</v>
      </c>
      <c r="H68" s="4">
        <v>2</v>
      </c>
      <c r="I68" s="4" t="s">
        <v>39</v>
      </c>
      <c r="J68" s="4" t="s">
        <v>40</v>
      </c>
      <c r="K68" s="4" t="s">
        <v>40</v>
      </c>
      <c r="L68" s="4" t="s">
        <v>40</v>
      </c>
      <c r="M68" s="4" t="s">
        <v>40</v>
      </c>
      <c r="N68" s="4" t="s">
        <v>40</v>
      </c>
      <c r="O68" s="4" t="s">
        <v>43</v>
      </c>
      <c r="P68" s="4">
        <v>3</v>
      </c>
      <c r="Q68" s="4" t="s">
        <v>39</v>
      </c>
      <c r="R68" s="4" t="s">
        <v>40</v>
      </c>
      <c r="S68" s="4" t="s">
        <v>40</v>
      </c>
      <c r="T68" s="4" t="s">
        <v>40</v>
      </c>
      <c r="U68" s="4" t="s">
        <v>40</v>
      </c>
      <c r="V68" s="4" t="s">
        <v>40</v>
      </c>
      <c r="W68" s="4" t="s">
        <v>40</v>
      </c>
      <c r="X68" s="4">
        <v>3</v>
      </c>
      <c r="Y68" s="4" t="s">
        <v>40</v>
      </c>
      <c r="Z68" s="4" t="s">
        <v>40</v>
      </c>
      <c r="AA68" s="4" t="s">
        <v>40</v>
      </c>
      <c r="AB68" s="4" t="s">
        <v>40</v>
      </c>
      <c r="AC68" s="4" t="s">
        <v>40</v>
      </c>
      <c r="AD68" s="4" t="s">
        <v>40</v>
      </c>
      <c r="AE68" s="4" t="s">
        <v>40</v>
      </c>
      <c r="AF68" s="4" t="s">
        <v>40</v>
      </c>
      <c r="AG68" s="4">
        <v>3</v>
      </c>
      <c r="AH68" s="4" t="s">
        <v>40</v>
      </c>
      <c r="AI68" s="4" t="s">
        <v>40</v>
      </c>
      <c r="AJ68" s="4" t="s">
        <v>40</v>
      </c>
      <c r="AK68" s="4" t="s">
        <v>39</v>
      </c>
      <c r="AL68" s="4" t="s">
        <v>40</v>
      </c>
      <c r="AM68" s="4" t="s">
        <v>40</v>
      </c>
    </row>
    <row r="69" spans="1:39" x14ac:dyDescent="0.3">
      <c r="A69">
        <v>68</v>
      </c>
      <c r="B69" s="1">
        <v>45286.402002314811</v>
      </c>
      <c r="C69" s="1">
        <v>45286.403715277775</v>
      </c>
      <c r="D69" t="s">
        <v>181</v>
      </c>
      <c r="E69" t="s">
        <v>182</v>
      </c>
      <c r="F69" s="4"/>
      <c r="G69" s="4">
        <v>4</v>
      </c>
      <c r="H69" s="4">
        <v>4</v>
      </c>
      <c r="I69" s="4" t="s">
        <v>41</v>
      </c>
      <c r="J69" s="4" t="s">
        <v>41</v>
      </c>
      <c r="K69" s="4" t="s">
        <v>41</v>
      </c>
      <c r="L69" s="4" t="s">
        <v>41</v>
      </c>
      <c r="M69" s="4" t="s">
        <v>41</v>
      </c>
      <c r="N69" s="4" t="s">
        <v>41</v>
      </c>
      <c r="O69" s="4" t="s">
        <v>42</v>
      </c>
      <c r="P69" s="4">
        <v>4</v>
      </c>
      <c r="Q69" s="4" t="s">
        <v>41</v>
      </c>
      <c r="R69" s="4" t="s">
        <v>41</v>
      </c>
      <c r="S69" s="4" t="s">
        <v>41</v>
      </c>
      <c r="T69" s="4" t="s">
        <v>41</v>
      </c>
      <c r="U69" s="4" t="s">
        <v>41</v>
      </c>
      <c r="V69" s="4" t="s">
        <v>41</v>
      </c>
      <c r="W69" s="4" t="s">
        <v>41</v>
      </c>
      <c r="X69" s="4">
        <v>4</v>
      </c>
      <c r="Y69" s="4" t="s">
        <v>41</v>
      </c>
      <c r="Z69" s="4" t="s">
        <v>41</v>
      </c>
      <c r="AA69" s="4" t="s">
        <v>41</v>
      </c>
      <c r="AB69" s="4" t="s">
        <v>41</v>
      </c>
      <c r="AC69" s="4" t="s">
        <v>41</v>
      </c>
      <c r="AD69" s="4" t="s">
        <v>41</v>
      </c>
      <c r="AE69" s="4" t="s">
        <v>41</v>
      </c>
      <c r="AF69" s="4" t="s">
        <v>41</v>
      </c>
      <c r="AG69" s="4">
        <v>4</v>
      </c>
      <c r="AH69" s="4" t="s">
        <v>41</v>
      </c>
      <c r="AI69" s="4" t="s">
        <v>41</v>
      </c>
      <c r="AJ69" s="4" t="s">
        <v>41</v>
      </c>
      <c r="AK69" s="4" t="s">
        <v>41</v>
      </c>
      <c r="AL69" s="4" t="s">
        <v>41</v>
      </c>
      <c r="AM69" s="4" t="s">
        <v>41</v>
      </c>
    </row>
    <row r="70" spans="1:39" x14ac:dyDescent="0.3">
      <c r="A70">
        <v>69</v>
      </c>
      <c r="B70" s="1">
        <v>45286.403287037036</v>
      </c>
      <c r="C70" s="1">
        <v>45286.404120370367</v>
      </c>
      <c r="D70" t="s">
        <v>249</v>
      </c>
      <c r="E70" t="s">
        <v>250</v>
      </c>
      <c r="F70" s="4"/>
      <c r="G70" s="4">
        <v>3</v>
      </c>
      <c r="H70" s="4">
        <v>3</v>
      </c>
      <c r="I70" s="4" t="s">
        <v>40</v>
      </c>
      <c r="J70" s="4" t="s">
        <v>40</v>
      </c>
      <c r="K70" s="4" t="s">
        <v>40</v>
      </c>
      <c r="L70" s="4" t="s">
        <v>40</v>
      </c>
      <c r="M70" s="4" t="s">
        <v>40</v>
      </c>
      <c r="N70" s="4" t="s">
        <v>40</v>
      </c>
      <c r="O70" s="4" t="s">
        <v>43</v>
      </c>
      <c r="P70" s="4">
        <v>3</v>
      </c>
      <c r="Q70" s="4" t="s">
        <v>40</v>
      </c>
      <c r="R70" s="4" t="s">
        <v>40</v>
      </c>
      <c r="S70" s="4" t="s">
        <v>40</v>
      </c>
      <c r="T70" s="4" t="s">
        <v>40</v>
      </c>
      <c r="U70" s="4" t="s">
        <v>40</v>
      </c>
      <c r="V70" s="4" t="s">
        <v>40</v>
      </c>
      <c r="W70" s="4" t="s">
        <v>40</v>
      </c>
      <c r="X70" s="4">
        <v>3</v>
      </c>
      <c r="Y70" s="4" t="s">
        <v>40</v>
      </c>
      <c r="Z70" s="4" t="s">
        <v>40</v>
      </c>
      <c r="AA70" s="4" t="s">
        <v>40</v>
      </c>
      <c r="AB70" s="4" t="s">
        <v>40</v>
      </c>
      <c r="AC70" s="4" t="s">
        <v>40</v>
      </c>
      <c r="AD70" s="4" t="s">
        <v>40</v>
      </c>
      <c r="AE70" s="4" t="s">
        <v>40</v>
      </c>
      <c r="AF70" s="4" t="s">
        <v>40</v>
      </c>
      <c r="AG70" s="4">
        <v>3</v>
      </c>
      <c r="AH70" s="4" t="s">
        <v>40</v>
      </c>
      <c r="AI70" s="4" t="s">
        <v>40</v>
      </c>
      <c r="AJ70" s="4" t="s">
        <v>40</v>
      </c>
      <c r="AK70" s="4" t="s">
        <v>40</v>
      </c>
      <c r="AL70" s="4" t="s">
        <v>40</v>
      </c>
      <c r="AM70" s="4" t="s">
        <v>40</v>
      </c>
    </row>
    <row r="71" spans="1:39" x14ac:dyDescent="0.3">
      <c r="A71">
        <v>70</v>
      </c>
      <c r="B71" s="1">
        <v>45286.403298611112</v>
      </c>
      <c r="C71" s="1">
        <v>45286.404861111114</v>
      </c>
      <c r="D71" t="s">
        <v>275</v>
      </c>
      <c r="E71" t="s">
        <v>276</v>
      </c>
      <c r="F71" s="4"/>
      <c r="G71" s="4">
        <v>3</v>
      </c>
      <c r="H71" s="4">
        <v>3</v>
      </c>
      <c r="I71" s="4" t="s">
        <v>40</v>
      </c>
      <c r="J71" s="4" t="s">
        <v>40</v>
      </c>
      <c r="K71" s="4" t="s">
        <v>40</v>
      </c>
      <c r="L71" s="4" t="s">
        <v>41</v>
      </c>
      <c r="M71" s="4" t="s">
        <v>40</v>
      </c>
      <c r="N71" s="4" t="s">
        <v>40</v>
      </c>
      <c r="O71" s="4" t="s">
        <v>43</v>
      </c>
      <c r="P71" s="4">
        <v>4</v>
      </c>
      <c r="Q71" s="4" t="s">
        <v>41</v>
      </c>
      <c r="R71" s="4" t="s">
        <v>41</v>
      </c>
      <c r="S71" s="4" t="s">
        <v>41</v>
      </c>
      <c r="T71" s="4" t="s">
        <v>41</v>
      </c>
      <c r="U71" s="4" t="s">
        <v>41</v>
      </c>
      <c r="V71" s="4" t="s">
        <v>41</v>
      </c>
      <c r="W71" s="4" t="s">
        <v>40</v>
      </c>
      <c r="X71" s="4">
        <v>3</v>
      </c>
      <c r="Y71" s="4" t="s">
        <v>40</v>
      </c>
      <c r="Z71" s="4" t="s">
        <v>40</v>
      </c>
      <c r="AA71" s="4" t="s">
        <v>40</v>
      </c>
      <c r="AB71" s="4" t="s">
        <v>40</v>
      </c>
      <c r="AC71" s="4" t="s">
        <v>41</v>
      </c>
      <c r="AD71" s="4" t="s">
        <v>41</v>
      </c>
      <c r="AE71" s="4" t="s">
        <v>41</v>
      </c>
      <c r="AF71" s="4" t="s">
        <v>41</v>
      </c>
      <c r="AG71" s="4">
        <v>3</v>
      </c>
      <c r="AH71" s="4" t="s">
        <v>41</v>
      </c>
      <c r="AI71" s="4" t="s">
        <v>41</v>
      </c>
      <c r="AJ71" s="4" t="s">
        <v>41</v>
      </c>
      <c r="AK71" s="4" t="s">
        <v>40</v>
      </c>
      <c r="AL71" s="4" t="s">
        <v>40</v>
      </c>
      <c r="AM71" s="4" t="s">
        <v>40</v>
      </c>
    </row>
    <row r="72" spans="1:39" x14ac:dyDescent="0.3">
      <c r="A72">
        <v>71</v>
      </c>
      <c r="B72" s="1">
        <v>45286.406759259262</v>
      </c>
      <c r="C72" s="1">
        <v>45286.407627314817</v>
      </c>
      <c r="D72" t="s">
        <v>46</v>
      </c>
      <c r="E72" t="s">
        <v>47</v>
      </c>
      <c r="F72" s="4"/>
      <c r="G72" s="4">
        <v>4</v>
      </c>
      <c r="H72" s="4">
        <v>4</v>
      </c>
      <c r="I72" s="4" t="s">
        <v>41</v>
      </c>
      <c r="J72" s="4" t="s">
        <v>41</v>
      </c>
      <c r="K72" s="4" t="s">
        <v>41</v>
      </c>
      <c r="L72" s="4" t="s">
        <v>41</v>
      </c>
      <c r="M72" s="4" t="s">
        <v>41</v>
      </c>
      <c r="N72" s="4" t="s">
        <v>41</v>
      </c>
      <c r="O72" s="4" t="s">
        <v>43</v>
      </c>
      <c r="P72" s="4">
        <v>4</v>
      </c>
      <c r="Q72" s="4" t="s">
        <v>41</v>
      </c>
      <c r="R72" s="4" t="s">
        <v>41</v>
      </c>
      <c r="S72" s="4" t="s">
        <v>41</v>
      </c>
      <c r="T72" s="4" t="s">
        <v>41</v>
      </c>
      <c r="U72" s="4" t="s">
        <v>41</v>
      </c>
      <c r="V72" s="4" t="s">
        <v>41</v>
      </c>
      <c r="W72" s="4" t="s">
        <v>41</v>
      </c>
      <c r="X72" s="4">
        <v>4</v>
      </c>
      <c r="Y72" s="4" t="s">
        <v>41</v>
      </c>
      <c r="Z72" s="4" t="s">
        <v>41</v>
      </c>
      <c r="AA72" s="4" t="s">
        <v>41</v>
      </c>
      <c r="AB72" s="4" t="s">
        <v>41</v>
      </c>
      <c r="AC72" s="4" t="s">
        <v>41</v>
      </c>
      <c r="AD72" s="4" t="s">
        <v>41</v>
      </c>
      <c r="AE72" s="4" t="s">
        <v>41</v>
      </c>
      <c r="AF72" s="4" t="s">
        <v>41</v>
      </c>
      <c r="AG72" s="4">
        <v>4</v>
      </c>
      <c r="AH72" s="4" t="s">
        <v>41</v>
      </c>
      <c r="AI72" s="4" t="s">
        <v>41</v>
      </c>
      <c r="AJ72" s="4" t="s">
        <v>41</v>
      </c>
      <c r="AK72" s="4" t="s">
        <v>41</v>
      </c>
      <c r="AL72" s="4" t="s">
        <v>41</v>
      </c>
      <c r="AM72" s="4" t="s">
        <v>41</v>
      </c>
    </row>
    <row r="73" spans="1:39" x14ac:dyDescent="0.3">
      <c r="A73">
        <v>72</v>
      </c>
      <c r="B73" s="1">
        <v>45286.408530092594</v>
      </c>
      <c r="C73" s="1">
        <v>45286.410682870373</v>
      </c>
      <c r="D73" t="s">
        <v>171</v>
      </c>
      <c r="E73" t="s">
        <v>172</v>
      </c>
      <c r="F73" s="4"/>
      <c r="G73" s="4">
        <v>2</v>
      </c>
      <c r="H73" s="4">
        <v>2</v>
      </c>
      <c r="I73" s="4" t="s">
        <v>39</v>
      </c>
      <c r="J73" s="4" t="s">
        <v>39</v>
      </c>
      <c r="K73" s="4" t="s">
        <v>39</v>
      </c>
      <c r="L73" s="4" t="s">
        <v>40</v>
      </c>
      <c r="M73" s="4" t="s">
        <v>40</v>
      </c>
      <c r="N73" s="4" t="s">
        <v>39</v>
      </c>
      <c r="O73" s="4" t="s">
        <v>92</v>
      </c>
      <c r="P73" s="4">
        <v>3</v>
      </c>
      <c r="Q73" s="4" t="s">
        <v>40</v>
      </c>
      <c r="R73" s="4" t="s">
        <v>40</v>
      </c>
      <c r="S73" s="4" t="s">
        <v>40</v>
      </c>
      <c r="T73" s="4" t="s">
        <v>40</v>
      </c>
      <c r="U73" s="4" t="s">
        <v>40</v>
      </c>
      <c r="V73" s="4" t="s">
        <v>40</v>
      </c>
      <c r="W73" s="4" t="s">
        <v>40</v>
      </c>
      <c r="X73" s="4">
        <v>3</v>
      </c>
      <c r="Y73" s="4" t="s">
        <v>40</v>
      </c>
      <c r="Z73" s="4" t="s">
        <v>40</v>
      </c>
      <c r="AA73" s="4" t="s">
        <v>40</v>
      </c>
      <c r="AB73" s="4" t="s">
        <v>40</v>
      </c>
      <c r="AC73" s="4" t="s">
        <v>40</v>
      </c>
      <c r="AD73" s="4" t="s">
        <v>40</v>
      </c>
      <c r="AE73" s="4" t="s">
        <v>40</v>
      </c>
      <c r="AF73" s="4" t="s">
        <v>40</v>
      </c>
      <c r="AG73" s="4">
        <v>3</v>
      </c>
      <c r="AH73" s="4" t="s">
        <v>40</v>
      </c>
      <c r="AI73" s="4" t="s">
        <v>40</v>
      </c>
      <c r="AJ73" s="4" t="s">
        <v>40</v>
      </c>
      <c r="AK73" s="4" t="s">
        <v>40</v>
      </c>
      <c r="AL73" s="4" t="s">
        <v>40</v>
      </c>
      <c r="AM73" s="4" t="s">
        <v>40</v>
      </c>
    </row>
    <row r="74" spans="1:39" x14ac:dyDescent="0.3">
      <c r="A74">
        <v>73</v>
      </c>
      <c r="B74" s="1">
        <v>45286.412141203706</v>
      </c>
      <c r="C74" s="1">
        <v>45286.414131944446</v>
      </c>
      <c r="D74" t="s">
        <v>354</v>
      </c>
      <c r="E74" t="s">
        <v>355</v>
      </c>
      <c r="F74" s="4"/>
      <c r="G74" s="4">
        <v>4</v>
      </c>
      <c r="H74" s="4">
        <v>3</v>
      </c>
      <c r="I74" s="4" t="s">
        <v>41</v>
      </c>
      <c r="J74" s="4" t="s">
        <v>41</v>
      </c>
      <c r="K74" s="4" t="s">
        <v>41</v>
      </c>
      <c r="L74" s="4" t="s">
        <v>41</v>
      </c>
      <c r="M74" s="4" t="s">
        <v>41</v>
      </c>
      <c r="N74" s="4" t="s">
        <v>41</v>
      </c>
      <c r="O74" s="4" t="s">
        <v>43</v>
      </c>
      <c r="P74" s="4">
        <v>3</v>
      </c>
      <c r="Q74" s="4" t="s">
        <v>41</v>
      </c>
      <c r="R74" s="4" t="s">
        <v>41</v>
      </c>
      <c r="S74" s="4" t="s">
        <v>41</v>
      </c>
      <c r="T74" s="4" t="s">
        <v>41</v>
      </c>
      <c r="U74" s="4" t="s">
        <v>41</v>
      </c>
      <c r="V74" s="4" t="s">
        <v>41</v>
      </c>
      <c r="W74" s="4" t="s">
        <v>40</v>
      </c>
      <c r="X74" s="4">
        <v>3</v>
      </c>
      <c r="Y74" s="4" t="s">
        <v>39</v>
      </c>
      <c r="Z74" s="4" t="s">
        <v>41</v>
      </c>
      <c r="AA74" s="4" t="s">
        <v>40</v>
      </c>
      <c r="AB74" s="4" t="s">
        <v>41</v>
      </c>
      <c r="AC74" s="4" t="s">
        <v>41</v>
      </c>
      <c r="AD74" s="4" t="s">
        <v>41</v>
      </c>
      <c r="AE74" s="4" t="s">
        <v>41</v>
      </c>
      <c r="AF74" s="4" t="s">
        <v>41</v>
      </c>
      <c r="AG74" s="4">
        <v>4</v>
      </c>
      <c r="AH74" s="4" t="s">
        <v>41</v>
      </c>
      <c r="AI74" s="4" t="s">
        <v>41</v>
      </c>
      <c r="AJ74" s="4" t="s">
        <v>41</v>
      </c>
      <c r="AK74" s="4" t="s">
        <v>41</v>
      </c>
      <c r="AL74" s="4" t="s">
        <v>41</v>
      </c>
      <c r="AM74" s="4" t="s">
        <v>41</v>
      </c>
    </row>
    <row r="75" spans="1:39" x14ac:dyDescent="0.3">
      <c r="A75">
        <v>74</v>
      </c>
      <c r="B75" s="1">
        <v>45286.427002314813</v>
      </c>
      <c r="C75" s="1">
        <v>45286.428148148145</v>
      </c>
      <c r="D75" t="s">
        <v>356</v>
      </c>
      <c r="E75" t="s">
        <v>357</v>
      </c>
      <c r="F75" s="4"/>
      <c r="G75" s="4">
        <v>4</v>
      </c>
      <c r="H75" s="4">
        <v>4</v>
      </c>
      <c r="I75" s="4" t="s">
        <v>40</v>
      </c>
      <c r="J75" s="4" t="s">
        <v>40</v>
      </c>
      <c r="K75" s="4" t="s">
        <v>41</v>
      </c>
      <c r="L75" s="4" t="s">
        <v>41</v>
      </c>
      <c r="M75" s="4" t="s">
        <v>41</v>
      </c>
      <c r="N75" s="4" t="s">
        <v>40</v>
      </c>
      <c r="O75" s="4" t="s">
        <v>71</v>
      </c>
      <c r="P75" s="4">
        <v>4</v>
      </c>
      <c r="Q75" s="4" t="s">
        <v>41</v>
      </c>
      <c r="R75" s="4" t="s">
        <v>41</v>
      </c>
      <c r="S75" s="4" t="s">
        <v>41</v>
      </c>
      <c r="T75" s="4" t="s">
        <v>41</v>
      </c>
      <c r="U75" s="4" t="s">
        <v>41</v>
      </c>
      <c r="V75" s="4" t="s">
        <v>41</v>
      </c>
      <c r="W75" s="4" t="s">
        <v>41</v>
      </c>
      <c r="X75" s="4">
        <v>4</v>
      </c>
      <c r="Y75" s="4" t="s">
        <v>41</v>
      </c>
      <c r="Z75" s="4" t="s">
        <v>41</v>
      </c>
      <c r="AA75" s="4" t="s">
        <v>41</v>
      </c>
      <c r="AB75" s="4" t="s">
        <v>41</v>
      </c>
      <c r="AC75" s="4" t="s">
        <v>41</v>
      </c>
      <c r="AD75" s="4" t="s">
        <v>41</v>
      </c>
      <c r="AE75" s="4" t="s">
        <v>41</v>
      </c>
      <c r="AF75" s="4" t="s">
        <v>41</v>
      </c>
      <c r="AG75" s="4">
        <v>4</v>
      </c>
      <c r="AH75" s="4" t="s">
        <v>41</v>
      </c>
      <c r="AI75" s="4" t="s">
        <v>41</v>
      </c>
      <c r="AJ75" s="4" t="s">
        <v>41</v>
      </c>
      <c r="AK75" s="4" t="s">
        <v>41</v>
      </c>
      <c r="AL75" s="4" t="s">
        <v>41</v>
      </c>
      <c r="AM75" s="4" t="s">
        <v>41</v>
      </c>
    </row>
    <row r="76" spans="1:39" x14ac:dyDescent="0.3">
      <c r="A76">
        <v>75</v>
      </c>
      <c r="B76" s="1">
        <v>45286.36215277778</v>
      </c>
      <c r="C76" s="1">
        <v>45286.445393518516</v>
      </c>
      <c r="D76" t="s">
        <v>290</v>
      </c>
      <c r="E76" t="s">
        <v>291</v>
      </c>
      <c r="F76" s="4"/>
      <c r="G76" s="4">
        <v>3</v>
      </c>
      <c r="H76" s="4">
        <v>3</v>
      </c>
      <c r="I76" s="4" t="s">
        <v>40</v>
      </c>
      <c r="J76" s="4" t="s">
        <v>40</v>
      </c>
      <c r="K76" s="4" t="s">
        <v>40</v>
      </c>
      <c r="L76" s="4" t="s">
        <v>41</v>
      </c>
      <c r="M76" s="4" t="s">
        <v>40</v>
      </c>
      <c r="N76" s="4" t="s">
        <v>41</v>
      </c>
      <c r="O76" s="4" t="s">
        <v>43</v>
      </c>
      <c r="P76" s="4">
        <v>3</v>
      </c>
      <c r="Q76" s="4" t="s">
        <v>41</v>
      </c>
      <c r="R76" s="4" t="s">
        <v>41</v>
      </c>
      <c r="S76" s="4" t="s">
        <v>41</v>
      </c>
      <c r="T76" s="4" t="s">
        <v>41</v>
      </c>
      <c r="U76" s="4" t="s">
        <v>41</v>
      </c>
      <c r="V76" s="4" t="s">
        <v>41</v>
      </c>
      <c r="W76" s="4" t="s">
        <v>41</v>
      </c>
      <c r="X76" s="4">
        <v>3</v>
      </c>
      <c r="Y76" s="4" t="s">
        <v>41</v>
      </c>
      <c r="Z76" s="4" t="s">
        <v>40</v>
      </c>
      <c r="AA76" s="4" t="s">
        <v>41</v>
      </c>
      <c r="AB76" s="4" t="s">
        <v>41</v>
      </c>
      <c r="AC76" s="4" t="s">
        <v>41</v>
      </c>
      <c r="AD76" s="4" t="s">
        <v>41</v>
      </c>
      <c r="AE76" s="4" t="s">
        <v>40</v>
      </c>
      <c r="AF76" s="4" t="s">
        <v>41</v>
      </c>
      <c r="AG76" s="4">
        <v>3</v>
      </c>
      <c r="AH76" s="4" t="s">
        <v>40</v>
      </c>
      <c r="AI76" s="4" t="s">
        <v>41</v>
      </c>
      <c r="AJ76" s="4" t="s">
        <v>40</v>
      </c>
      <c r="AK76" s="4" t="s">
        <v>40</v>
      </c>
      <c r="AL76" s="4" t="s">
        <v>40</v>
      </c>
      <c r="AM76" s="4" t="s">
        <v>40</v>
      </c>
    </row>
    <row r="77" spans="1:39" x14ac:dyDescent="0.3">
      <c r="A77">
        <v>76</v>
      </c>
      <c r="B77" s="1">
        <v>45286.444513888891</v>
      </c>
      <c r="C77" s="1">
        <v>45286.445532407408</v>
      </c>
      <c r="D77" t="s">
        <v>195</v>
      </c>
      <c r="E77" t="s">
        <v>196</v>
      </c>
      <c r="F77" s="4"/>
      <c r="G77" s="4">
        <v>4</v>
      </c>
      <c r="H77" s="4">
        <v>4</v>
      </c>
      <c r="I77" s="4" t="s">
        <v>41</v>
      </c>
      <c r="J77" s="4" t="s">
        <v>41</v>
      </c>
      <c r="K77" s="4" t="s">
        <v>41</v>
      </c>
      <c r="L77" s="4" t="s">
        <v>41</v>
      </c>
      <c r="M77" s="4" t="s">
        <v>41</v>
      </c>
      <c r="N77" s="4" t="s">
        <v>41</v>
      </c>
      <c r="O77" s="4" t="s">
        <v>43</v>
      </c>
      <c r="P77" s="4">
        <v>4</v>
      </c>
      <c r="Q77" s="4" t="s">
        <v>41</v>
      </c>
      <c r="R77" s="4" t="s">
        <v>41</v>
      </c>
      <c r="S77" s="4" t="s">
        <v>41</v>
      </c>
      <c r="T77" s="4" t="s">
        <v>41</v>
      </c>
      <c r="U77" s="4" t="s">
        <v>41</v>
      </c>
      <c r="V77" s="4" t="s">
        <v>41</v>
      </c>
      <c r="W77" s="4" t="s">
        <v>41</v>
      </c>
      <c r="X77" s="4">
        <v>4</v>
      </c>
      <c r="Y77" s="4" t="s">
        <v>41</v>
      </c>
      <c r="Z77" s="4" t="s">
        <v>41</v>
      </c>
      <c r="AA77" s="4" t="s">
        <v>41</v>
      </c>
      <c r="AB77" s="4" t="s">
        <v>41</v>
      </c>
      <c r="AC77" s="4" t="s">
        <v>41</v>
      </c>
      <c r="AD77" s="4" t="s">
        <v>41</v>
      </c>
      <c r="AE77" s="4" t="s">
        <v>41</v>
      </c>
      <c r="AF77" s="4" t="s">
        <v>41</v>
      </c>
      <c r="AG77" s="4">
        <v>4</v>
      </c>
      <c r="AH77" s="4" t="s">
        <v>41</v>
      </c>
      <c r="AI77" s="4" t="s">
        <v>41</v>
      </c>
      <c r="AJ77" s="4" t="s">
        <v>41</v>
      </c>
      <c r="AK77" s="4" t="s">
        <v>41</v>
      </c>
      <c r="AL77" s="4" t="s">
        <v>41</v>
      </c>
      <c r="AM77" s="4" t="s">
        <v>41</v>
      </c>
    </row>
    <row r="78" spans="1:39" x14ac:dyDescent="0.3">
      <c r="A78">
        <v>77</v>
      </c>
      <c r="B78" s="1">
        <v>45286.480486111112</v>
      </c>
      <c r="C78" s="1">
        <v>45286.482314814813</v>
      </c>
      <c r="D78" t="s">
        <v>121</v>
      </c>
      <c r="E78" t="s">
        <v>122</v>
      </c>
      <c r="F78" s="4"/>
      <c r="G78" s="4">
        <v>3</v>
      </c>
      <c r="H78" s="4">
        <v>3</v>
      </c>
      <c r="I78" s="4" t="s">
        <v>40</v>
      </c>
      <c r="J78" s="4" t="s">
        <v>40</v>
      </c>
      <c r="K78" s="4" t="s">
        <v>40</v>
      </c>
      <c r="L78" s="4" t="s">
        <v>40</v>
      </c>
      <c r="M78" s="4" t="s">
        <v>40</v>
      </c>
      <c r="N78" s="4" t="s">
        <v>40</v>
      </c>
      <c r="O78" s="4" t="s">
        <v>43</v>
      </c>
      <c r="P78" s="4">
        <v>4</v>
      </c>
      <c r="Q78" s="4" t="s">
        <v>41</v>
      </c>
      <c r="R78" s="4" t="s">
        <v>41</v>
      </c>
      <c r="S78" s="4" t="s">
        <v>41</v>
      </c>
      <c r="T78" s="4" t="s">
        <v>41</v>
      </c>
      <c r="U78" s="4" t="s">
        <v>41</v>
      </c>
      <c r="V78" s="4" t="s">
        <v>41</v>
      </c>
      <c r="W78" s="4" t="s">
        <v>40</v>
      </c>
      <c r="X78" s="4">
        <v>3</v>
      </c>
      <c r="Y78" s="4" t="s">
        <v>40</v>
      </c>
      <c r="Z78" s="4" t="s">
        <v>40</v>
      </c>
      <c r="AA78" s="4" t="s">
        <v>40</v>
      </c>
      <c r="AB78" s="4" t="s">
        <v>41</v>
      </c>
      <c r="AC78" s="4" t="s">
        <v>41</v>
      </c>
      <c r="AD78" s="4" t="s">
        <v>41</v>
      </c>
      <c r="AE78" s="4" t="s">
        <v>40</v>
      </c>
      <c r="AF78" s="4" t="s">
        <v>40</v>
      </c>
      <c r="AG78" s="4">
        <v>4</v>
      </c>
      <c r="AH78" s="4" t="s">
        <v>41</v>
      </c>
      <c r="AI78" s="4" t="s">
        <v>41</v>
      </c>
      <c r="AJ78" s="4" t="s">
        <v>41</v>
      </c>
      <c r="AK78" s="4" t="s">
        <v>41</v>
      </c>
      <c r="AL78" s="4" t="s">
        <v>41</v>
      </c>
      <c r="AM78" s="4" t="s">
        <v>41</v>
      </c>
    </row>
    <row r="79" spans="1:39" x14ac:dyDescent="0.3">
      <c r="A79">
        <v>78</v>
      </c>
      <c r="B79" s="1">
        <v>45286.481782407405</v>
      </c>
      <c r="C79" s="1">
        <v>45286.484305555554</v>
      </c>
      <c r="D79" t="s">
        <v>358</v>
      </c>
      <c r="E79" t="s">
        <v>359</v>
      </c>
      <c r="F79" s="4"/>
      <c r="G79" s="4">
        <v>4</v>
      </c>
      <c r="H79" s="4">
        <v>3</v>
      </c>
      <c r="I79" s="4" t="s">
        <v>40</v>
      </c>
      <c r="J79" s="4" t="s">
        <v>40</v>
      </c>
      <c r="K79" s="4" t="s">
        <v>40</v>
      </c>
      <c r="L79" s="4" t="s">
        <v>41</v>
      </c>
      <c r="M79" s="4" t="s">
        <v>41</v>
      </c>
      <c r="N79" s="4" t="s">
        <v>41</v>
      </c>
      <c r="O79" s="4" t="s">
        <v>43</v>
      </c>
      <c r="P79" s="4">
        <v>4</v>
      </c>
      <c r="Q79" s="4" t="s">
        <v>40</v>
      </c>
      <c r="R79" s="4" t="s">
        <v>40</v>
      </c>
      <c r="S79" s="4" t="s">
        <v>41</v>
      </c>
      <c r="T79" s="4" t="s">
        <v>41</v>
      </c>
      <c r="U79" s="4" t="s">
        <v>40</v>
      </c>
      <c r="V79" s="4" t="s">
        <v>41</v>
      </c>
      <c r="W79" s="4" t="s">
        <v>41</v>
      </c>
      <c r="X79" s="4">
        <v>4</v>
      </c>
      <c r="Y79" s="4" t="s">
        <v>40</v>
      </c>
      <c r="Z79" s="4" t="s">
        <v>40</v>
      </c>
      <c r="AA79" s="4" t="s">
        <v>41</v>
      </c>
      <c r="AB79" s="4" t="s">
        <v>41</v>
      </c>
      <c r="AC79" s="4" t="s">
        <v>41</v>
      </c>
      <c r="AD79" s="4" t="s">
        <v>41</v>
      </c>
      <c r="AE79" s="4" t="s">
        <v>41</v>
      </c>
      <c r="AF79" s="4" t="s">
        <v>41</v>
      </c>
      <c r="AG79" s="4">
        <v>4</v>
      </c>
      <c r="AH79" s="4" t="s">
        <v>41</v>
      </c>
      <c r="AI79" s="4" t="s">
        <v>41</v>
      </c>
      <c r="AJ79" s="4" t="s">
        <v>41</v>
      </c>
      <c r="AK79" s="4" t="s">
        <v>41</v>
      </c>
      <c r="AL79" s="4" t="s">
        <v>41</v>
      </c>
      <c r="AM79" s="4" t="s">
        <v>41</v>
      </c>
    </row>
    <row r="80" spans="1:39" x14ac:dyDescent="0.3">
      <c r="A80">
        <v>79</v>
      </c>
      <c r="B80" s="1">
        <v>45286.492974537039</v>
      </c>
      <c r="C80" s="1">
        <v>45286.494745370372</v>
      </c>
      <c r="D80" t="s">
        <v>360</v>
      </c>
      <c r="E80" t="s">
        <v>361</v>
      </c>
      <c r="F80" s="4"/>
      <c r="G80" s="4">
        <v>3</v>
      </c>
      <c r="H80" s="4">
        <v>3</v>
      </c>
      <c r="I80" s="4" t="s">
        <v>40</v>
      </c>
      <c r="J80" s="4" t="s">
        <v>40</v>
      </c>
      <c r="K80" s="4" t="s">
        <v>40</v>
      </c>
      <c r="L80" s="4" t="s">
        <v>40</v>
      </c>
      <c r="M80" s="4" t="s">
        <v>40</v>
      </c>
      <c r="N80" s="4" t="s">
        <v>40</v>
      </c>
      <c r="O80" s="4" t="s">
        <v>43</v>
      </c>
      <c r="P80" s="4">
        <v>3</v>
      </c>
      <c r="Q80" s="4" t="s">
        <v>40</v>
      </c>
      <c r="R80" s="4" t="s">
        <v>40</v>
      </c>
      <c r="S80" s="4" t="s">
        <v>40</v>
      </c>
      <c r="T80" s="4" t="s">
        <v>40</v>
      </c>
      <c r="U80" s="4" t="s">
        <v>40</v>
      </c>
      <c r="V80" s="4" t="s">
        <v>40</v>
      </c>
      <c r="W80" s="4" t="s">
        <v>40</v>
      </c>
      <c r="X80" s="4">
        <v>3</v>
      </c>
      <c r="Y80" s="4" t="s">
        <v>40</v>
      </c>
      <c r="Z80" s="4" t="s">
        <v>40</v>
      </c>
      <c r="AA80" s="4" t="s">
        <v>40</v>
      </c>
      <c r="AB80" s="4" t="s">
        <v>40</v>
      </c>
      <c r="AC80" s="4" t="s">
        <v>40</v>
      </c>
      <c r="AD80" s="4" t="s">
        <v>40</v>
      </c>
      <c r="AE80" s="4" t="s">
        <v>40</v>
      </c>
      <c r="AF80" s="4" t="s">
        <v>40</v>
      </c>
      <c r="AG80" s="4">
        <v>3</v>
      </c>
      <c r="AH80" s="4" t="s">
        <v>40</v>
      </c>
      <c r="AI80" s="4" t="s">
        <v>40</v>
      </c>
      <c r="AJ80" s="4" t="s">
        <v>40</v>
      </c>
      <c r="AK80" s="4" t="s">
        <v>40</v>
      </c>
      <c r="AL80" s="4" t="s">
        <v>40</v>
      </c>
      <c r="AM80" s="4" t="s">
        <v>40</v>
      </c>
    </row>
    <row r="81" spans="1:39" x14ac:dyDescent="0.3">
      <c r="A81">
        <v>80</v>
      </c>
      <c r="B81" s="1">
        <v>45286.49496527778</v>
      </c>
      <c r="C81" s="1">
        <v>45286.496331018519</v>
      </c>
      <c r="D81" t="s">
        <v>362</v>
      </c>
      <c r="E81" t="s">
        <v>363</v>
      </c>
      <c r="F81" s="4"/>
      <c r="G81" s="4">
        <v>3</v>
      </c>
      <c r="H81" s="4">
        <v>3</v>
      </c>
      <c r="I81" s="4" t="s">
        <v>40</v>
      </c>
      <c r="J81" s="4" t="s">
        <v>40</v>
      </c>
      <c r="K81" s="4" t="s">
        <v>40</v>
      </c>
      <c r="L81" s="4" t="s">
        <v>40</v>
      </c>
      <c r="M81" s="4" t="s">
        <v>40</v>
      </c>
      <c r="N81" s="4" t="s">
        <v>40</v>
      </c>
      <c r="O81" s="4" t="s">
        <v>43</v>
      </c>
      <c r="P81" s="4">
        <v>3</v>
      </c>
      <c r="Q81" s="4" t="s">
        <v>40</v>
      </c>
      <c r="R81" s="4" t="s">
        <v>40</v>
      </c>
      <c r="S81" s="4" t="s">
        <v>40</v>
      </c>
      <c r="T81" s="4" t="s">
        <v>40</v>
      </c>
      <c r="U81" s="4" t="s">
        <v>40</v>
      </c>
      <c r="V81" s="4" t="s">
        <v>40</v>
      </c>
      <c r="W81" s="4" t="s">
        <v>40</v>
      </c>
      <c r="X81" s="4">
        <v>3</v>
      </c>
      <c r="Y81" s="4" t="s">
        <v>40</v>
      </c>
      <c r="Z81" s="4" t="s">
        <v>40</v>
      </c>
      <c r="AA81" s="4" t="s">
        <v>40</v>
      </c>
      <c r="AB81" s="4" t="s">
        <v>40</v>
      </c>
      <c r="AC81" s="4" t="s">
        <v>40</v>
      </c>
      <c r="AD81" s="4" t="s">
        <v>40</v>
      </c>
      <c r="AE81" s="4" t="s">
        <v>40</v>
      </c>
      <c r="AF81" s="4" t="s">
        <v>40</v>
      </c>
      <c r="AG81" s="4">
        <v>3</v>
      </c>
      <c r="AH81" s="4" t="s">
        <v>40</v>
      </c>
      <c r="AI81" s="4" t="s">
        <v>40</v>
      </c>
      <c r="AJ81" s="4" t="s">
        <v>40</v>
      </c>
      <c r="AK81" s="4" t="s">
        <v>40</v>
      </c>
      <c r="AL81" s="4" t="s">
        <v>40</v>
      </c>
      <c r="AM81" s="4" t="s">
        <v>40</v>
      </c>
    </row>
    <row r="82" spans="1:39" x14ac:dyDescent="0.3">
      <c r="A82">
        <v>81</v>
      </c>
      <c r="B82" s="1">
        <v>45286.504444444443</v>
      </c>
      <c r="C82" s="1">
        <v>45286.506851851853</v>
      </c>
      <c r="D82" t="s">
        <v>364</v>
      </c>
      <c r="E82" t="s">
        <v>365</v>
      </c>
      <c r="F82" s="4"/>
      <c r="G82" s="4">
        <v>2</v>
      </c>
      <c r="H82" s="4">
        <v>2</v>
      </c>
      <c r="I82" s="4" t="s">
        <v>39</v>
      </c>
      <c r="J82" s="4" t="s">
        <v>40</v>
      </c>
      <c r="K82" s="4" t="s">
        <v>38</v>
      </c>
      <c r="L82" s="4" t="s">
        <v>40</v>
      </c>
      <c r="M82" s="4" t="s">
        <v>39</v>
      </c>
      <c r="N82" s="4" t="s">
        <v>40</v>
      </c>
      <c r="O82" s="4" t="s">
        <v>92</v>
      </c>
      <c r="P82" s="4">
        <v>3</v>
      </c>
      <c r="Q82" s="4" t="s">
        <v>40</v>
      </c>
      <c r="R82" s="4" t="s">
        <v>40</v>
      </c>
      <c r="S82" s="4" t="s">
        <v>40</v>
      </c>
      <c r="T82" s="4" t="s">
        <v>40</v>
      </c>
      <c r="U82" s="4" t="s">
        <v>38</v>
      </c>
      <c r="V82" s="4" t="s">
        <v>40</v>
      </c>
      <c r="W82" s="4" t="s">
        <v>40</v>
      </c>
      <c r="X82" s="4">
        <v>3</v>
      </c>
      <c r="Y82" s="4" t="s">
        <v>40</v>
      </c>
      <c r="Z82" s="4" t="s">
        <v>40</v>
      </c>
      <c r="AA82" s="4" t="s">
        <v>40</v>
      </c>
      <c r="AB82" s="4" t="s">
        <v>40</v>
      </c>
      <c r="AC82" s="4" t="s">
        <v>39</v>
      </c>
      <c r="AD82" s="4" t="s">
        <v>39</v>
      </c>
      <c r="AE82" s="4" t="s">
        <v>40</v>
      </c>
      <c r="AF82" s="4" t="s">
        <v>40</v>
      </c>
      <c r="AG82" s="4">
        <v>3</v>
      </c>
      <c r="AH82" s="4" t="s">
        <v>40</v>
      </c>
      <c r="AI82" s="4" t="s">
        <v>40</v>
      </c>
      <c r="AJ82" s="4" t="s">
        <v>40</v>
      </c>
      <c r="AK82" s="4" t="s">
        <v>39</v>
      </c>
      <c r="AL82" s="4" t="s">
        <v>40</v>
      </c>
      <c r="AM82" s="4" t="s">
        <v>40</v>
      </c>
    </row>
    <row r="83" spans="1:39" x14ac:dyDescent="0.3">
      <c r="A83">
        <v>82</v>
      </c>
      <c r="B83" s="1">
        <v>45286.543298611112</v>
      </c>
      <c r="C83" s="1">
        <v>45286.546469907407</v>
      </c>
      <c r="D83" t="s">
        <v>298</v>
      </c>
      <c r="E83" t="s">
        <v>299</v>
      </c>
      <c r="F83" s="4"/>
      <c r="G83" s="4">
        <v>3</v>
      </c>
      <c r="H83" s="4">
        <v>2</v>
      </c>
      <c r="I83" s="4" t="s">
        <v>39</v>
      </c>
      <c r="J83" s="4" t="s">
        <v>39</v>
      </c>
      <c r="K83" s="4" t="s">
        <v>39</v>
      </c>
      <c r="L83" s="4" t="s">
        <v>39</v>
      </c>
      <c r="M83" s="4" t="s">
        <v>39</v>
      </c>
      <c r="N83" s="4" t="s">
        <v>40</v>
      </c>
      <c r="O83" s="4" t="s">
        <v>71</v>
      </c>
      <c r="P83" s="4">
        <v>3</v>
      </c>
      <c r="Q83" s="4" t="s">
        <v>40</v>
      </c>
      <c r="R83" s="4" t="s">
        <v>40</v>
      </c>
      <c r="S83" s="4" t="s">
        <v>40</v>
      </c>
      <c r="T83" s="4" t="s">
        <v>39</v>
      </c>
      <c r="U83" s="4" t="s">
        <v>40</v>
      </c>
      <c r="V83" s="4" t="s">
        <v>40</v>
      </c>
      <c r="W83" s="4" t="s">
        <v>40</v>
      </c>
      <c r="X83" s="4">
        <v>3</v>
      </c>
      <c r="Y83" s="4" t="s">
        <v>40</v>
      </c>
      <c r="Z83" s="4" t="s">
        <v>40</v>
      </c>
      <c r="AA83" s="4" t="s">
        <v>39</v>
      </c>
      <c r="AB83" s="4" t="s">
        <v>40</v>
      </c>
      <c r="AC83" s="4" t="s">
        <v>40</v>
      </c>
      <c r="AD83" s="4" t="s">
        <v>39</v>
      </c>
      <c r="AE83" s="4" t="s">
        <v>39</v>
      </c>
      <c r="AF83" s="4" t="s">
        <v>40</v>
      </c>
      <c r="AG83" s="4">
        <v>3</v>
      </c>
      <c r="AH83" s="4" t="s">
        <v>40</v>
      </c>
      <c r="AI83" s="4" t="s">
        <v>40</v>
      </c>
      <c r="AJ83" s="4" t="s">
        <v>40</v>
      </c>
      <c r="AK83" s="4" t="s">
        <v>40</v>
      </c>
      <c r="AL83" s="4" t="s">
        <v>40</v>
      </c>
      <c r="AM83" s="4" t="s">
        <v>40</v>
      </c>
    </row>
    <row r="84" spans="1:39" x14ac:dyDescent="0.3">
      <c r="A84">
        <v>83</v>
      </c>
      <c r="B84" s="1">
        <v>45286.392071759263</v>
      </c>
      <c r="C84" s="1">
        <v>45286.561122685183</v>
      </c>
      <c r="D84" t="s">
        <v>366</v>
      </c>
      <c r="E84" t="s">
        <v>367</v>
      </c>
      <c r="F84" s="4"/>
      <c r="G84" s="4">
        <v>3</v>
      </c>
      <c r="H84" s="4">
        <v>2</v>
      </c>
      <c r="I84" s="4" t="s">
        <v>39</v>
      </c>
      <c r="J84" s="4" t="s">
        <v>40</v>
      </c>
      <c r="K84" s="4" t="s">
        <v>39</v>
      </c>
      <c r="L84" s="4" t="s">
        <v>40</v>
      </c>
      <c r="M84" s="4" t="s">
        <v>40</v>
      </c>
      <c r="N84" s="4" t="s">
        <v>40</v>
      </c>
      <c r="O84" s="4" t="s">
        <v>42</v>
      </c>
      <c r="P84" s="4">
        <v>3</v>
      </c>
      <c r="Q84" s="4" t="s">
        <v>41</v>
      </c>
      <c r="R84" s="4" t="s">
        <v>41</v>
      </c>
      <c r="S84" s="4" t="s">
        <v>41</v>
      </c>
      <c r="T84" s="4" t="s">
        <v>41</v>
      </c>
      <c r="U84" s="4" t="s">
        <v>41</v>
      </c>
      <c r="V84" s="4" t="s">
        <v>41</v>
      </c>
      <c r="W84" s="4" t="s">
        <v>41</v>
      </c>
      <c r="X84" s="4"/>
      <c r="Y84" s="4" t="s">
        <v>41</v>
      </c>
      <c r="Z84" s="4" t="s">
        <v>41</v>
      </c>
      <c r="AA84" s="4" t="s">
        <v>40</v>
      </c>
      <c r="AB84" s="4" t="s">
        <v>41</v>
      </c>
      <c r="AC84" s="4" t="s">
        <v>41</v>
      </c>
      <c r="AD84" s="4" t="s">
        <v>40</v>
      </c>
      <c r="AE84" s="4" t="s">
        <v>41</v>
      </c>
      <c r="AF84" s="4" t="s">
        <v>41</v>
      </c>
      <c r="AG84" s="4">
        <v>2</v>
      </c>
      <c r="AH84" s="4" t="s">
        <v>41</v>
      </c>
      <c r="AI84" s="4" t="s">
        <v>41</v>
      </c>
      <c r="AJ84" s="4" t="s">
        <v>41</v>
      </c>
      <c r="AK84" s="4" t="s">
        <v>40</v>
      </c>
      <c r="AL84" s="4" t="s">
        <v>40</v>
      </c>
      <c r="AM84" s="4" t="s">
        <v>40</v>
      </c>
    </row>
    <row r="85" spans="1:39" x14ac:dyDescent="0.3">
      <c r="A85">
        <v>84</v>
      </c>
      <c r="B85" s="1">
        <v>45286.584583333337</v>
      </c>
      <c r="C85" s="1">
        <v>45286.586192129631</v>
      </c>
      <c r="D85" t="s">
        <v>133</v>
      </c>
      <c r="E85" t="s">
        <v>134</v>
      </c>
      <c r="F85" s="4"/>
      <c r="G85" s="4">
        <v>3</v>
      </c>
      <c r="H85" s="4">
        <v>3</v>
      </c>
      <c r="I85" s="4" t="s">
        <v>40</v>
      </c>
      <c r="J85" s="4" t="s">
        <v>39</v>
      </c>
      <c r="K85" s="4" t="s">
        <v>39</v>
      </c>
      <c r="L85" s="4" t="s">
        <v>39</v>
      </c>
      <c r="M85" s="4" t="s">
        <v>39</v>
      </c>
      <c r="N85" s="4" t="s">
        <v>39</v>
      </c>
      <c r="O85" s="4" t="s">
        <v>43</v>
      </c>
      <c r="P85" s="4">
        <v>2</v>
      </c>
      <c r="Q85" s="4" t="s">
        <v>39</v>
      </c>
      <c r="R85" s="4" t="s">
        <v>39</v>
      </c>
      <c r="S85" s="4" t="s">
        <v>39</v>
      </c>
      <c r="T85" s="4" t="s">
        <v>39</v>
      </c>
      <c r="U85" s="4" t="s">
        <v>39</v>
      </c>
      <c r="V85" s="4" t="s">
        <v>39</v>
      </c>
      <c r="W85" s="4" t="s">
        <v>39</v>
      </c>
      <c r="X85" s="4">
        <v>2</v>
      </c>
      <c r="Y85" s="4" t="s">
        <v>39</v>
      </c>
      <c r="Z85" s="4" t="s">
        <v>39</v>
      </c>
      <c r="AA85" s="4" t="s">
        <v>39</v>
      </c>
      <c r="AB85" s="4" t="s">
        <v>39</v>
      </c>
      <c r="AC85" s="4" t="s">
        <v>39</v>
      </c>
      <c r="AD85" s="4" t="s">
        <v>39</v>
      </c>
      <c r="AE85" s="4" t="s">
        <v>39</v>
      </c>
      <c r="AF85" s="4" t="s">
        <v>39</v>
      </c>
      <c r="AG85" s="4">
        <v>3</v>
      </c>
      <c r="AH85" s="4" t="s">
        <v>39</v>
      </c>
      <c r="AI85" s="4" t="s">
        <v>40</v>
      </c>
      <c r="AJ85" s="4" t="s">
        <v>39</v>
      </c>
      <c r="AK85" s="4" t="s">
        <v>40</v>
      </c>
      <c r="AL85" s="4" t="s">
        <v>39</v>
      </c>
      <c r="AM85" s="4" t="s">
        <v>39</v>
      </c>
    </row>
    <row r="86" spans="1:39" x14ac:dyDescent="0.3">
      <c r="A86">
        <v>85</v>
      </c>
      <c r="B86" s="1">
        <v>45286.60728009259</v>
      </c>
      <c r="C86" s="1">
        <v>45286.608263888891</v>
      </c>
      <c r="D86" t="s">
        <v>368</v>
      </c>
      <c r="E86" t="s">
        <v>369</v>
      </c>
      <c r="F86" s="4"/>
      <c r="G86" s="4">
        <v>4</v>
      </c>
      <c r="H86" s="4">
        <v>4</v>
      </c>
      <c r="I86" s="4" t="s">
        <v>41</v>
      </c>
      <c r="J86" s="4" t="s">
        <v>41</v>
      </c>
      <c r="K86" s="4" t="s">
        <v>41</v>
      </c>
      <c r="L86" s="4" t="s">
        <v>41</v>
      </c>
      <c r="M86" s="4" t="s">
        <v>41</v>
      </c>
      <c r="N86" s="4" t="s">
        <v>41</v>
      </c>
      <c r="O86" s="4" t="s">
        <v>43</v>
      </c>
      <c r="P86" s="4">
        <v>4</v>
      </c>
      <c r="Q86" s="4" t="s">
        <v>41</v>
      </c>
      <c r="R86" s="4" t="s">
        <v>41</v>
      </c>
      <c r="S86" s="4" t="s">
        <v>41</v>
      </c>
      <c r="T86" s="4" t="s">
        <v>41</v>
      </c>
      <c r="U86" s="4" t="s">
        <v>41</v>
      </c>
      <c r="V86" s="4" t="s">
        <v>41</v>
      </c>
      <c r="W86" s="4" t="s">
        <v>41</v>
      </c>
      <c r="X86" s="4">
        <v>4</v>
      </c>
      <c r="Y86" s="4" t="s">
        <v>41</v>
      </c>
      <c r="Z86" s="4" t="s">
        <v>41</v>
      </c>
      <c r="AA86" s="4" t="s">
        <v>41</v>
      </c>
      <c r="AB86" s="4" t="s">
        <v>41</v>
      </c>
      <c r="AC86" s="4" t="s">
        <v>41</v>
      </c>
      <c r="AD86" s="4" t="s">
        <v>41</v>
      </c>
      <c r="AE86" s="4" t="s">
        <v>41</v>
      </c>
      <c r="AF86" s="4" t="s">
        <v>41</v>
      </c>
      <c r="AG86" s="4">
        <v>4</v>
      </c>
      <c r="AH86" s="4" t="s">
        <v>41</v>
      </c>
      <c r="AI86" s="4" t="s">
        <v>41</v>
      </c>
      <c r="AJ86" s="4" t="s">
        <v>41</v>
      </c>
      <c r="AK86" s="4" t="s">
        <v>41</v>
      </c>
      <c r="AL86" s="4" t="s">
        <v>41</v>
      </c>
      <c r="AM86" s="4" t="s">
        <v>41</v>
      </c>
    </row>
    <row r="87" spans="1:39" x14ac:dyDescent="0.3">
      <c r="A87">
        <v>86</v>
      </c>
      <c r="B87" s="1">
        <v>45286.616076388891</v>
      </c>
      <c r="C87" s="1">
        <v>45286.637326388889</v>
      </c>
      <c r="D87" t="s">
        <v>229</v>
      </c>
      <c r="E87" t="s">
        <v>230</v>
      </c>
      <c r="F87" s="4"/>
      <c r="G87" s="4">
        <v>4</v>
      </c>
      <c r="H87" s="4">
        <v>4</v>
      </c>
      <c r="I87" s="4" t="s">
        <v>41</v>
      </c>
      <c r="J87" s="4" t="s">
        <v>41</v>
      </c>
      <c r="K87" s="4" t="s">
        <v>41</v>
      </c>
      <c r="L87" s="4" t="s">
        <v>41</v>
      </c>
      <c r="M87" s="4" t="s">
        <v>41</v>
      </c>
      <c r="N87" s="4" t="s">
        <v>41</v>
      </c>
      <c r="O87" s="4" t="s">
        <v>43</v>
      </c>
      <c r="P87" s="4">
        <v>4</v>
      </c>
      <c r="Q87" s="4" t="s">
        <v>41</v>
      </c>
      <c r="R87" s="4" t="s">
        <v>41</v>
      </c>
      <c r="S87" s="4" t="s">
        <v>41</v>
      </c>
      <c r="T87" s="4" t="s">
        <v>41</v>
      </c>
      <c r="U87" s="4" t="s">
        <v>41</v>
      </c>
      <c r="V87" s="4" t="s">
        <v>41</v>
      </c>
      <c r="W87" s="4" t="s">
        <v>41</v>
      </c>
      <c r="X87" s="4">
        <v>4</v>
      </c>
      <c r="Y87" s="4" t="s">
        <v>41</v>
      </c>
      <c r="Z87" s="4" t="s">
        <v>41</v>
      </c>
      <c r="AA87" s="4" t="s">
        <v>41</v>
      </c>
      <c r="AB87" s="4" t="s">
        <v>41</v>
      </c>
      <c r="AC87" s="4" t="s">
        <v>41</v>
      </c>
      <c r="AD87" s="4" t="s">
        <v>41</v>
      </c>
      <c r="AE87" s="4" t="s">
        <v>41</v>
      </c>
      <c r="AF87" s="4" t="s">
        <v>41</v>
      </c>
      <c r="AG87" s="4">
        <v>4</v>
      </c>
      <c r="AH87" s="4" t="s">
        <v>41</v>
      </c>
      <c r="AI87" s="4" t="s">
        <v>41</v>
      </c>
      <c r="AJ87" s="4" t="s">
        <v>41</v>
      </c>
      <c r="AK87" s="4" t="s">
        <v>41</v>
      </c>
      <c r="AL87" s="4" t="s">
        <v>41</v>
      </c>
      <c r="AM87" s="4" t="s">
        <v>41</v>
      </c>
    </row>
    <row r="88" spans="1:39" x14ac:dyDescent="0.3">
      <c r="A88">
        <v>87</v>
      </c>
      <c r="B88" s="1">
        <v>45286.66133101852</v>
      </c>
      <c r="C88" s="1">
        <v>45286.663078703707</v>
      </c>
      <c r="D88" t="s">
        <v>135</v>
      </c>
      <c r="E88" t="s">
        <v>136</v>
      </c>
      <c r="F88" s="4"/>
      <c r="G88" s="4">
        <v>3</v>
      </c>
      <c r="H88" s="4">
        <v>3</v>
      </c>
      <c r="I88" s="4" t="s">
        <v>40</v>
      </c>
      <c r="J88" s="4" t="s">
        <v>39</v>
      </c>
      <c r="K88" s="4" t="s">
        <v>40</v>
      </c>
      <c r="L88" s="4" t="s">
        <v>41</v>
      </c>
      <c r="M88" s="4" t="s">
        <v>41</v>
      </c>
      <c r="N88" s="4" t="s">
        <v>39</v>
      </c>
      <c r="O88" s="4" t="s">
        <v>43</v>
      </c>
      <c r="P88" s="4">
        <v>2</v>
      </c>
      <c r="Q88" s="4" t="s">
        <v>40</v>
      </c>
      <c r="R88" s="4" t="s">
        <v>40</v>
      </c>
      <c r="S88" s="4" t="s">
        <v>41</v>
      </c>
      <c r="T88" s="4" t="s">
        <v>41</v>
      </c>
      <c r="U88" s="4" t="s">
        <v>39</v>
      </c>
      <c r="V88" s="4" t="s">
        <v>40</v>
      </c>
      <c r="W88" s="4" t="s">
        <v>39</v>
      </c>
      <c r="X88" s="4">
        <v>3</v>
      </c>
      <c r="Y88" s="4" t="s">
        <v>40</v>
      </c>
      <c r="Z88" s="4" t="s">
        <v>40</v>
      </c>
      <c r="AA88" s="4" t="s">
        <v>39</v>
      </c>
      <c r="AB88" s="4" t="s">
        <v>40</v>
      </c>
      <c r="AC88" s="4" t="s">
        <v>40</v>
      </c>
      <c r="AD88" s="4" t="s">
        <v>40</v>
      </c>
      <c r="AE88" s="4" t="s">
        <v>40</v>
      </c>
      <c r="AF88" s="4" t="s">
        <v>40</v>
      </c>
      <c r="AG88" s="4">
        <v>3</v>
      </c>
      <c r="AH88" s="4" t="s">
        <v>41</v>
      </c>
      <c r="AI88" s="4" t="s">
        <v>41</v>
      </c>
      <c r="AJ88" s="4" t="s">
        <v>40</v>
      </c>
      <c r="AK88" s="4" t="s">
        <v>40</v>
      </c>
      <c r="AL88" s="4" t="s">
        <v>40</v>
      </c>
      <c r="AM88" s="4" t="s">
        <v>38</v>
      </c>
    </row>
    <row r="89" spans="1:39" x14ac:dyDescent="0.3">
      <c r="A89">
        <v>88</v>
      </c>
      <c r="B89" s="1">
        <v>45286.665682870371</v>
      </c>
      <c r="C89" s="1">
        <v>45286.666805555556</v>
      </c>
      <c r="D89" t="s">
        <v>129</v>
      </c>
      <c r="E89" t="s">
        <v>130</v>
      </c>
      <c r="F89" s="4"/>
      <c r="G89" s="4">
        <v>4</v>
      </c>
      <c r="H89" s="4">
        <v>4</v>
      </c>
      <c r="I89" s="4" t="s">
        <v>41</v>
      </c>
      <c r="J89" s="4" t="s">
        <v>41</v>
      </c>
      <c r="K89" s="4" t="s">
        <v>41</v>
      </c>
      <c r="L89" s="4" t="s">
        <v>41</v>
      </c>
      <c r="M89" s="4" t="s">
        <v>41</v>
      </c>
      <c r="N89" s="4" t="s">
        <v>41</v>
      </c>
      <c r="O89" s="4" t="s">
        <v>43</v>
      </c>
      <c r="P89" s="4">
        <v>4</v>
      </c>
      <c r="Q89" s="4" t="s">
        <v>41</v>
      </c>
      <c r="R89" s="4" t="s">
        <v>41</v>
      </c>
      <c r="S89" s="4" t="s">
        <v>41</v>
      </c>
      <c r="T89" s="4" t="s">
        <v>41</v>
      </c>
      <c r="U89" s="4" t="s">
        <v>41</v>
      </c>
      <c r="V89" s="4" t="s">
        <v>41</v>
      </c>
      <c r="W89" s="4" t="s">
        <v>41</v>
      </c>
      <c r="X89" s="4">
        <v>4</v>
      </c>
      <c r="Y89" s="4" t="s">
        <v>41</v>
      </c>
      <c r="Z89" s="4" t="s">
        <v>41</v>
      </c>
      <c r="AA89" s="4" t="s">
        <v>41</v>
      </c>
      <c r="AB89" s="4" t="s">
        <v>41</v>
      </c>
      <c r="AC89" s="4" t="s">
        <v>41</v>
      </c>
      <c r="AD89" s="4" t="s">
        <v>41</v>
      </c>
      <c r="AE89" s="4" t="s">
        <v>41</v>
      </c>
      <c r="AF89" s="4" t="s">
        <v>41</v>
      </c>
      <c r="AG89" s="4">
        <v>4</v>
      </c>
      <c r="AH89" s="4" t="s">
        <v>41</v>
      </c>
      <c r="AI89" s="4" t="s">
        <v>41</v>
      </c>
      <c r="AJ89" s="4" t="s">
        <v>41</v>
      </c>
      <c r="AK89" s="4" t="s">
        <v>41</v>
      </c>
      <c r="AL89" s="4" t="s">
        <v>41</v>
      </c>
      <c r="AM89" s="4" t="s">
        <v>41</v>
      </c>
    </row>
    <row r="90" spans="1:39" x14ac:dyDescent="0.3">
      <c r="A90">
        <v>89</v>
      </c>
      <c r="B90" s="1">
        <v>45286.668067129627</v>
      </c>
      <c r="C90" s="1">
        <v>45286.670115740744</v>
      </c>
      <c r="D90" t="s">
        <v>370</v>
      </c>
      <c r="E90" t="s">
        <v>371</v>
      </c>
      <c r="F90" s="4"/>
      <c r="G90" s="4">
        <v>3</v>
      </c>
      <c r="H90" s="4">
        <v>3</v>
      </c>
      <c r="I90" s="4" t="s">
        <v>40</v>
      </c>
      <c r="J90" s="4" t="s">
        <v>40</v>
      </c>
      <c r="K90" s="4" t="s">
        <v>40</v>
      </c>
      <c r="L90" s="4" t="s">
        <v>40</v>
      </c>
      <c r="M90" s="4" t="s">
        <v>40</v>
      </c>
      <c r="N90" s="4" t="s">
        <v>40</v>
      </c>
      <c r="O90" s="4" t="s">
        <v>43</v>
      </c>
      <c r="P90" s="4">
        <v>3</v>
      </c>
      <c r="Q90" s="4" t="s">
        <v>40</v>
      </c>
      <c r="R90" s="4" t="s">
        <v>40</v>
      </c>
      <c r="S90" s="4" t="s">
        <v>40</v>
      </c>
      <c r="T90" s="4" t="s">
        <v>40</v>
      </c>
      <c r="U90" s="4" t="s">
        <v>40</v>
      </c>
      <c r="V90" s="4" t="s">
        <v>40</v>
      </c>
      <c r="W90" s="4" t="s">
        <v>40</v>
      </c>
      <c r="X90" s="4">
        <v>3</v>
      </c>
      <c r="Y90" s="4" t="s">
        <v>40</v>
      </c>
      <c r="Z90" s="4" t="s">
        <v>39</v>
      </c>
      <c r="AA90" s="4" t="s">
        <v>40</v>
      </c>
      <c r="AB90" s="4" t="s">
        <v>40</v>
      </c>
      <c r="AC90" s="4" t="s">
        <v>40</v>
      </c>
      <c r="AD90" s="4" t="s">
        <v>40</v>
      </c>
      <c r="AE90" s="4" t="s">
        <v>40</v>
      </c>
      <c r="AF90" s="4" t="s">
        <v>40</v>
      </c>
      <c r="AG90" s="4">
        <v>2</v>
      </c>
      <c r="AH90" s="4" t="s">
        <v>39</v>
      </c>
      <c r="AI90" s="4" t="s">
        <v>39</v>
      </c>
      <c r="AJ90" s="4" t="s">
        <v>39</v>
      </c>
      <c r="AK90" s="4" t="s">
        <v>39</v>
      </c>
      <c r="AL90" s="4" t="s">
        <v>39</v>
      </c>
      <c r="AM90" s="4" t="s">
        <v>39</v>
      </c>
    </row>
    <row r="91" spans="1:39" x14ac:dyDescent="0.3">
      <c r="A91">
        <v>90</v>
      </c>
      <c r="B91" s="1">
        <v>45286.67732638889</v>
      </c>
      <c r="C91" s="1">
        <v>45286.686180555553</v>
      </c>
      <c r="D91" t="s">
        <v>261</v>
      </c>
      <c r="E91" t="s">
        <v>262</v>
      </c>
      <c r="F91" s="4"/>
      <c r="G91" s="4">
        <v>3</v>
      </c>
      <c r="H91" s="4">
        <v>4</v>
      </c>
      <c r="I91" s="4" t="s">
        <v>40</v>
      </c>
      <c r="J91" s="4" t="s">
        <v>40</v>
      </c>
      <c r="K91" s="4" t="s">
        <v>40</v>
      </c>
      <c r="L91" s="4" t="s">
        <v>40</v>
      </c>
      <c r="M91" s="4" t="s">
        <v>40</v>
      </c>
      <c r="N91" s="4" t="s">
        <v>40</v>
      </c>
      <c r="O91" s="4" t="s">
        <v>92</v>
      </c>
      <c r="P91" s="4">
        <v>4</v>
      </c>
      <c r="Q91" s="4" t="s">
        <v>40</v>
      </c>
      <c r="R91" s="4" t="s">
        <v>40</v>
      </c>
      <c r="S91" s="4" t="s">
        <v>40</v>
      </c>
      <c r="T91" s="4" t="s">
        <v>40</v>
      </c>
      <c r="U91" s="4" t="s">
        <v>40</v>
      </c>
      <c r="V91" s="4" t="s">
        <v>40</v>
      </c>
      <c r="W91" s="4" t="s">
        <v>40</v>
      </c>
      <c r="X91" s="4">
        <v>4</v>
      </c>
      <c r="Y91" s="4" t="s">
        <v>40</v>
      </c>
      <c r="Z91" s="4" t="s">
        <v>40</v>
      </c>
      <c r="AA91" s="4" t="s">
        <v>40</v>
      </c>
      <c r="AB91" s="4" t="s">
        <v>40</v>
      </c>
      <c r="AC91" s="4" t="s">
        <v>40</v>
      </c>
      <c r="AD91" s="4" t="s">
        <v>40</v>
      </c>
      <c r="AE91" s="4" t="s">
        <v>40</v>
      </c>
      <c r="AF91" s="4" t="s">
        <v>40</v>
      </c>
      <c r="AG91" s="4">
        <v>3</v>
      </c>
      <c r="AH91" s="4" t="s">
        <v>40</v>
      </c>
      <c r="AI91" s="4" t="s">
        <v>40</v>
      </c>
      <c r="AJ91" s="4" t="s">
        <v>40</v>
      </c>
      <c r="AK91" s="4" t="s">
        <v>40</v>
      </c>
      <c r="AL91" s="4" t="s">
        <v>40</v>
      </c>
      <c r="AM91" s="4" t="s">
        <v>40</v>
      </c>
    </row>
    <row r="92" spans="1:39" x14ac:dyDescent="0.3">
      <c r="A92">
        <v>91</v>
      </c>
      <c r="B92" s="1">
        <v>45286.694062499999</v>
      </c>
      <c r="C92" s="1">
        <v>45286.696261574078</v>
      </c>
      <c r="D92" t="s">
        <v>179</v>
      </c>
      <c r="E92" t="s">
        <v>180</v>
      </c>
      <c r="F92" s="4"/>
      <c r="G92" s="4">
        <v>4</v>
      </c>
      <c r="H92" s="4">
        <v>4</v>
      </c>
      <c r="I92" s="4" t="s">
        <v>40</v>
      </c>
      <c r="J92" s="4" t="s">
        <v>40</v>
      </c>
      <c r="K92" s="4" t="s">
        <v>40</v>
      </c>
      <c r="L92" s="4" t="s">
        <v>40</v>
      </c>
      <c r="M92" s="4" t="s">
        <v>41</v>
      </c>
      <c r="N92" s="4" t="s">
        <v>41</v>
      </c>
      <c r="O92" s="4" t="s">
        <v>43</v>
      </c>
      <c r="P92" s="4">
        <v>4</v>
      </c>
      <c r="Q92" s="4" t="s">
        <v>41</v>
      </c>
      <c r="R92" s="4" t="s">
        <v>40</v>
      </c>
      <c r="S92" s="4" t="s">
        <v>40</v>
      </c>
      <c r="T92" s="4" t="s">
        <v>41</v>
      </c>
      <c r="U92" s="4" t="s">
        <v>40</v>
      </c>
      <c r="V92" s="4" t="s">
        <v>41</v>
      </c>
      <c r="W92" s="4" t="s">
        <v>41</v>
      </c>
      <c r="X92" s="4">
        <v>4</v>
      </c>
      <c r="Y92" s="4" t="s">
        <v>40</v>
      </c>
      <c r="Z92" s="4" t="s">
        <v>40</v>
      </c>
      <c r="AA92" s="4" t="s">
        <v>41</v>
      </c>
      <c r="AB92" s="4" t="s">
        <v>41</v>
      </c>
      <c r="AC92" s="4" t="s">
        <v>41</v>
      </c>
      <c r="AD92" s="4" t="s">
        <v>40</v>
      </c>
      <c r="AE92" s="4" t="s">
        <v>40</v>
      </c>
      <c r="AF92" s="4" t="s">
        <v>40</v>
      </c>
      <c r="AG92" s="4">
        <v>4</v>
      </c>
      <c r="AH92" s="4" t="s">
        <v>41</v>
      </c>
      <c r="AI92" s="4" t="s">
        <v>41</v>
      </c>
      <c r="AJ92" s="4" t="s">
        <v>41</v>
      </c>
      <c r="AK92" s="4" t="s">
        <v>40</v>
      </c>
      <c r="AL92" s="4" t="s">
        <v>41</v>
      </c>
      <c r="AM92" s="4" t="s">
        <v>40</v>
      </c>
    </row>
    <row r="93" spans="1:39" x14ac:dyDescent="0.3">
      <c r="A93">
        <v>92</v>
      </c>
      <c r="B93" s="1">
        <v>45286.696064814816</v>
      </c>
      <c r="C93" s="1">
        <v>45286.697210648148</v>
      </c>
      <c r="D93" t="s">
        <v>115</v>
      </c>
      <c r="E93" t="s">
        <v>116</v>
      </c>
      <c r="F93" s="4"/>
      <c r="G93" s="4">
        <v>4</v>
      </c>
      <c r="H93" s="4">
        <v>4</v>
      </c>
      <c r="I93" s="4" t="s">
        <v>41</v>
      </c>
      <c r="J93" s="4" t="s">
        <v>41</v>
      </c>
      <c r="K93" s="4" t="s">
        <v>41</v>
      </c>
      <c r="L93" s="4" t="s">
        <v>41</v>
      </c>
      <c r="M93" s="4" t="s">
        <v>41</v>
      </c>
      <c r="N93" s="4" t="s">
        <v>41</v>
      </c>
      <c r="O93" s="4" t="s">
        <v>71</v>
      </c>
      <c r="P93" s="4">
        <v>4</v>
      </c>
      <c r="Q93" s="4" t="s">
        <v>41</v>
      </c>
      <c r="R93" s="4" t="s">
        <v>41</v>
      </c>
      <c r="S93" s="4" t="s">
        <v>41</v>
      </c>
      <c r="T93" s="4" t="s">
        <v>41</v>
      </c>
      <c r="U93" s="4" t="s">
        <v>41</v>
      </c>
      <c r="V93" s="4" t="s">
        <v>41</v>
      </c>
      <c r="W93" s="4" t="s">
        <v>41</v>
      </c>
      <c r="X93" s="4">
        <v>4</v>
      </c>
      <c r="Y93" s="4" t="s">
        <v>41</v>
      </c>
      <c r="Z93" s="4" t="s">
        <v>41</v>
      </c>
      <c r="AA93" s="4" t="s">
        <v>41</v>
      </c>
      <c r="AB93" s="4" t="s">
        <v>41</v>
      </c>
      <c r="AC93" s="4" t="s">
        <v>41</v>
      </c>
      <c r="AD93" s="4" t="s">
        <v>41</v>
      </c>
      <c r="AE93" s="4" t="s">
        <v>41</v>
      </c>
      <c r="AF93" s="4" t="s">
        <v>41</v>
      </c>
      <c r="AG93" s="4">
        <v>4</v>
      </c>
      <c r="AH93" s="4" t="s">
        <v>41</v>
      </c>
      <c r="AI93" s="4" t="s">
        <v>41</v>
      </c>
      <c r="AJ93" s="4" t="s">
        <v>41</v>
      </c>
      <c r="AK93" s="4" t="s">
        <v>41</v>
      </c>
      <c r="AL93" s="4" t="s">
        <v>41</v>
      </c>
      <c r="AM93" s="4" t="s">
        <v>41</v>
      </c>
    </row>
    <row r="94" spans="1:39" x14ac:dyDescent="0.3">
      <c r="A94">
        <v>93</v>
      </c>
      <c r="B94" s="1">
        <v>45286.697766203702</v>
      </c>
      <c r="C94" s="1">
        <v>45286.702060185184</v>
      </c>
      <c r="D94" t="s">
        <v>101</v>
      </c>
      <c r="E94" t="s">
        <v>102</v>
      </c>
      <c r="F94" s="4"/>
      <c r="G94" s="4">
        <v>3</v>
      </c>
      <c r="H94" s="4">
        <v>4</v>
      </c>
      <c r="I94" s="4" t="s">
        <v>41</v>
      </c>
      <c r="J94" s="4" t="s">
        <v>41</v>
      </c>
      <c r="K94" s="4" t="s">
        <v>41</v>
      </c>
      <c r="L94" s="4" t="s">
        <v>41</v>
      </c>
      <c r="M94" s="4" t="s">
        <v>41</v>
      </c>
      <c r="N94" s="4" t="s">
        <v>41</v>
      </c>
      <c r="O94" s="4" t="s">
        <v>71</v>
      </c>
      <c r="P94" s="4">
        <v>3</v>
      </c>
      <c r="Q94" s="4" t="s">
        <v>40</v>
      </c>
      <c r="R94" s="4" t="s">
        <v>40</v>
      </c>
      <c r="S94" s="4" t="s">
        <v>40</v>
      </c>
      <c r="T94" s="4" t="s">
        <v>40</v>
      </c>
      <c r="U94" s="4" t="s">
        <v>40</v>
      </c>
      <c r="V94" s="4" t="s">
        <v>40</v>
      </c>
      <c r="W94" s="4" t="s">
        <v>41</v>
      </c>
      <c r="X94" s="4">
        <v>3</v>
      </c>
      <c r="Y94" s="4" t="s">
        <v>40</v>
      </c>
      <c r="Z94" s="4" t="s">
        <v>39</v>
      </c>
      <c r="AA94" s="4" t="s">
        <v>40</v>
      </c>
      <c r="AB94" s="4" t="s">
        <v>41</v>
      </c>
      <c r="AC94" s="4" t="s">
        <v>40</v>
      </c>
      <c r="AD94" s="4" t="s">
        <v>41</v>
      </c>
      <c r="AE94" s="4" t="s">
        <v>41</v>
      </c>
      <c r="AF94" s="4" t="s">
        <v>41</v>
      </c>
      <c r="AG94" s="4">
        <v>3</v>
      </c>
      <c r="AH94" s="4" t="s">
        <v>40</v>
      </c>
      <c r="AI94" s="4" t="s">
        <v>40</v>
      </c>
      <c r="AJ94" s="4" t="s">
        <v>40</v>
      </c>
      <c r="AK94" s="4" t="s">
        <v>40</v>
      </c>
      <c r="AL94" s="4" t="s">
        <v>40</v>
      </c>
      <c r="AM94" s="4" t="s">
        <v>40</v>
      </c>
    </row>
    <row r="95" spans="1:39" x14ac:dyDescent="0.3">
      <c r="A95">
        <v>94</v>
      </c>
      <c r="B95" s="1">
        <v>45286.721400462964</v>
      </c>
      <c r="C95" s="1">
        <v>45286.722800925927</v>
      </c>
      <c r="D95" t="s">
        <v>209</v>
      </c>
      <c r="E95" t="s">
        <v>210</v>
      </c>
      <c r="F95" s="4"/>
      <c r="G95" s="4">
        <v>4</v>
      </c>
      <c r="H95" s="4">
        <v>4</v>
      </c>
      <c r="I95" s="4" t="s">
        <v>41</v>
      </c>
      <c r="J95" s="4" t="s">
        <v>41</v>
      </c>
      <c r="K95" s="4" t="s">
        <v>41</v>
      </c>
      <c r="L95" s="4" t="s">
        <v>41</v>
      </c>
      <c r="M95" s="4" t="s">
        <v>41</v>
      </c>
      <c r="N95" s="4" t="s">
        <v>41</v>
      </c>
      <c r="O95" s="4" t="s">
        <v>43</v>
      </c>
      <c r="P95" s="4">
        <v>4</v>
      </c>
      <c r="Q95" s="4" t="s">
        <v>41</v>
      </c>
      <c r="R95" s="4" t="s">
        <v>41</v>
      </c>
      <c r="S95" s="4" t="s">
        <v>41</v>
      </c>
      <c r="T95" s="4" t="s">
        <v>41</v>
      </c>
      <c r="U95" s="4" t="s">
        <v>41</v>
      </c>
      <c r="V95" s="4" t="s">
        <v>41</v>
      </c>
      <c r="W95" s="4" t="s">
        <v>41</v>
      </c>
      <c r="X95" s="4">
        <v>4</v>
      </c>
      <c r="Y95" s="4" t="s">
        <v>41</v>
      </c>
      <c r="Z95" s="4" t="s">
        <v>41</v>
      </c>
      <c r="AA95" s="4" t="s">
        <v>41</v>
      </c>
      <c r="AB95" s="4" t="s">
        <v>41</v>
      </c>
      <c r="AC95" s="4" t="s">
        <v>41</v>
      </c>
      <c r="AD95" s="4" t="s">
        <v>41</v>
      </c>
      <c r="AE95" s="4" t="s">
        <v>41</v>
      </c>
      <c r="AF95" s="4" t="s">
        <v>41</v>
      </c>
      <c r="AG95" s="4">
        <v>4</v>
      </c>
      <c r="AH95" s="4" t="s">
        <v>41</v>
      </c>
      <c r="AI95" s="4" t="s">
        <v>41</v>
      </c>
      <c r="AJ95" s="4" t="s">
        <v>41</v>
      </c>
      <c r="AK95" s="4" t="s">
        <v>41</v>
      </c>
      <c r="AL95" s="4" t="s">
        <v>41</v>
      </c>
      <c r="AM95" s="4" t="s">
        <v>41</v>
      </c>
    </row>
    <row r="96" spans="1:39" x14ac:dyDescent="0.3">
      <c r="A96">
        <v>95</v>
      </c>
      <c r="B96" s="1">
        <v>45286.738449074073</v>
      </c>
      <c r="C96" s="1">
        <v>45286.741585648146</v>
      </c>
      <c r="D96" t="s">
        <v>372</v>
      </c>
      <c r="E96" t="s">
        <v>373</v>
      </c>
      <c r="F96" s="4"/>
      <c r="G96" s="4">
        <v>3</v>
      </c>
      <c r="H96" s="4">
        <v>4</v>
      </c>
      <c r="I96" s="4" t="s">
        <v>41</v>
      </c>
      <c r="J96" s="4" t="s">
        <v>41</v>
      </c>
      <c r="K96" s="4" t="s">
        <v>41</v>
      </c>
      <c r="L96" s="4" t="s">
        <v>40</v>
      </c>
      <c r="M96" s="4" t="s">
        <v>41</v>
      </c>
      <c r="N96" s="4" t="s">
        <v>41</v>
      </c>
      <c r="O96" s="4" t="s">
        <v>43</v>
      </c>
      <c r="P96" s="4">
        <v>4</v>
      </c>
      <c r="Q96" s="4" t="s">
        <v>40</v>
      </c>
      <c r="R96" s="4" t="s">
        <v>40</v>
      </c>
      <c r="S96" s="4" t="s">
        <v>41</v>
      </c>
      <c r="T96" s="4" t="s">
        <v>40</v>
      </c>
      <c r="U96" s="4" t="s">
        <v>40</v>
      </c>
      <c r="V96" s="4" t="s">
        <v>40</v>
      </c>
      <c r="W96" s="4" t="s">
        <v>41</v>
      </c>
      <c r="X96" s="4">
        <v>3</v>
      </c>
      <c r="Y96" s="4" t="s">
        <v>40</v>
      </c>
      <c r="Z96" s="4" t="s">
        <v>41</v>
      </c>
      <c r="AA96" s="4" t="s">
        <v>41</v>
      </c>
      <c r="AB96" s="4" t="s">
        <v>40</v>
      </c>
      <c r="AC96" s="4" t="s">
        <v>40</v>
      </c>
      <c r="AD96" s="4" t="s">
        <v>41</v>
      </c>
      <c r="AE96" s="4" t="s">
        <v>41</v>
      </c>
      <c r="AF96" s="4" t="s">
        <v>41</v>
      </c>
      <c r="AG96" s="4">
        <v>4</v>
      </c>
      <c r="AH96" s="4" t="s">
        <v>41</v>
      </c>
      <c r="AI96" s="4" t="s">
        <v>40</v>
      </c>
      <c r="AJ96" s="4" t="s">
        <v>41</v>
      </c>
      <c r="AK96" s="4" t="s">
        <v>41</v>
      </c>
      <c r="AL96" s="4" t="s">
        <v>41</v>
      </c>
      <c r="AM96" s="4" t="s">
        <v>40</v>
      </c>
    </row>
    <row r="97" spans="1:39" x14ac:dyDescent="0.3">
      <c r="A97">
        <v>96</v>
      </c>
      <c r="B97" s="1">
        <v>45286.744733796295</v>
      </c>
      <c r="C97" s="1">
        <v>45286.746666666666</v>
      </c>
      <c r="D97" t="s">
        <v>82</v>
      </c>
      <c r="E97" t="s">
        <v>83</v>
      </c>
      <c r="F97" s="4"/>
      <c r="G97" s="4">
        <v>4</v>
      </c>
      <c r="H97" s="4">
        <v>4</v>
      </c>
      <c r="I97" s="4" t="s">
        <v>41</v>
      </c>
      <c r="J97" s="4" t="s">
        <v>41</v>
      </c>
      <c r="K97" s="4" t="s">
        <v>41</v>
      </c>
      <c r="L97" s="4" t="s">
        <v>41</v>
      </c>
      <c r="M97" s="4" t="s">
        <v>41</v>
      </c>
      <c r="N97" s="4" t="s">
        <v>40</v>
      </c>
      <c r="O97" s="4" t="s">
        <v>43</v>
      </c>
      <c r="P97" s="4">
        <v>4</v>
      </c>
      <c r="Q97" s="4" t="s">
        <v>41</v>
      </c>
      <c r="R97" s="4" t="s">
        <v>41</v>
      </c>
      <c r="S97" s="4" t="s">
        <v>41</v>
      </c>
      <c r="T97" s="4" t="s">
        <v>41</v>
      </c>
      <c r="U97" s="4" t="s">
        <v>41</v>
      </c>
      <c r="V97" s="4" t="s">
        <v>41</v>
      </c>
      <c r="W97" s="4" t="s">
        <v>41</v>
      </c>
      <c r="X97" s="4">
        <v>4</v>
      </c>
      <c r="Y97" s="4" t="s">
        <v>41</v>
      </c>
      <c r="Z97" s="4" t="s">
        <v>41</v>
      </c>
      <c r="AA97" s="4" t="s">
        <v>41</v>
      </c>
      <c r="AB97" s="4" t="s">
        <v>41</v>
      </c>
      <c r="AC97" s="4" t="s">
        <v>41</v>
      </c>
      <c r="AD97" s="4" t="s">
        <v>41</v>
      </c>
      <c r="AE97" s="4" t="s">
        <v>41</v>
      </c>
      <c r="AF97" s="4" t="s">
        <v>41</v>
      </c>
      <c r="AG97" s="4">
        <v>4</v>
      </c>
      <c r="AH97" s="4" t="s">
        <v>41</v>
      </c>
      <c r="AI97" s="4" t="s">
        <v>41</v>
      </c>
      <c r="AJ97" s="4" t="s">
        <v>41</v>
      </c>
      <c r="AK97" s="4" t="s">
        <v>41</v>
      </c>
      <c r="AL97" s="4" t="s">
        <v>41</v>
      </c>
      <c r="AM97" s="4" t="s">
        <v>41</v>
      </c>
    </row>
    <row r="98" spans="1:39" x14ac:dyDescent="0.3">
      <c r="A98">
        <v>97</v>
      </c>
      <c r="B98" s="1">
        <v>45286.76221064815</v>
      </c>
      <c r="C98" s="1">
        <v>45286.76353009259</v>
      </c>
      <c r="D98" t="s">
        <v>374</v>
      </c>
      <c r="E98" t="s">
        <v>375</v>
      </c>
      <c r="F98" s="4"/>
      <c r="G98" s="4">
        <v>2</v>
      </c>
      <c r="H98" s="4">
        <v>3</v>
      </c>
      <c r="I98" s="4" t="s">
        <v>40</v>
      </c>
      <c r="J98" s="4" t="s">
        <v>40</v>
      </c>
      <c r="K98" s="4" t="s">
        <v>40</v>
      </c>
      <c r="L98" s="4" t="s">
        <v>39</v>
      </c>
      <c r="M98" s="4" t="s">
        <v>40</v>
      </c>
      <c r="N98" s="4" t="s">
        <v>39</v>
      </c>
      <c r="O98" s="4" t="s">
        <v>43</v>
      </c>
      <c r="P98" s="4">
        <v>2</v>
      </c>
      <c r="Q98" s="4" t="s">
        <v>39</v>
      </c>
      <c r="R98" s="4" t="s">
        <v>39</v>
      </c>
      <c r="S98" s="4" t="s">
        <v>38</v>
      </c>
      <c r="T98" s="4" t="s">
        <v>38</v>
      </c>
      <c r="U98" s="4" t="s">
        <v>39</v>
      </c>
      <c r="V98" s="4" t="s">
        <v>39</v>
      </c>
      <c r="W98" s="4" t="s">
        <v>40</v>
      </c>
      <c r="X98" s="4">
        <v>2</v>
      </c>
      <c r="Y98" s="4" t="s">
        <v>38</v>
      </c>
      <c r="Z98" s="4" t="s">
        <v>38</v>
      </c>
      <c r="AA98" s="4" t="s">
        <v>39</v>
      </c>
      <c r="AB98" s="4" t="s">
        <v>39</v>
      </c>
      <c r="AC98" s="4" t="s">
        <v>39</v>
      </c>
      <c r="AD98" s="4" t="s">
        <v>39</v>
      </c>
      <c r="AE98" s="4" t="s">
        <v>39</v>
      </c>
      <c r="AF98" s="4" t="s">
        <v>39</v>
      </c>
      <c r="AG98" s="4">
        <v>2</v>
      </c>
      <c r="AH98" s="4" t="s">
        <v>40</v>
      </c>
      <c r="AI98" s="4" t="s">
        <v>40</v>
      </c>
      <c r="AJ98" s="4" t="s">
        <v>40</v>
      </c>
      <c r="AK98" s="4" t="s">
        <v>40</v>
      </c>
      <c r="AL98" s="4" t="s">
        <v>40</v>
      </c>
      <c r="AM98" s="4" t="s">
        <v>40</v>
      </c>
    </row>
    <row r="99" spans="1:39" x14ac:dyDescent="0.3">
      <c r="A99">
        <v>98</v>
      </c>
      <c r="B99" s="1">
        <v>45286.763356481482</v>
      </c>
      <c r="C99" s="1">
        <v>45286.764016203706</v>
      </c>
      <c r="D99" t="s">
        <v>376</v>
      </c>
      <c r="E99" t="s">
        <v>377</v>
      </c>
      <c r="F99" s="4"/>
      <c r="G99" s="4">
        <v>4</v>
      </c>
      <c r="H99" s="4">
        <v>4</v>
      </c>
      <c r="I99" s="4" t="s">
        <v>41</v>
      </c>
      <c r="J99" s="4" t="s">
        <v>41</v>
      </c>
      <c r="K99" s="4" t="s">
        <v>41</v>
      </c>
      <c r="L99" s="4" t="s">
        <v>41</v>
      </c>
      <c r="M99" s="4" t="s">
        <v>41</v>
      </c>
      <c r="N99" s="4" t="s">
        <v>41</v>
      </c>
      <c r="O99" s="4" t="s">
        <v>43</v>
      </c>
      <c r="P99" s="4">
        <v>4</v>
      </c>
      <c r="Q99" s="4" t="s">
        <v>41</v>
      </c>
      <c r="R99" s="4" t="s">
        <v>41</v>
      </c>
      <c r="S99" s="4" t="s">
        <v>41</v>
      </c>
      <c r="T99" s="4" t="s">
        <v>41</v>
      </c>
      <c r="U99" s="4" t="s">
        <v>41</v>
      </c>
      <c r="V99" s="4" t="s">
        <v>41</v>
      </c>
      <c r="W99" s="4" t="s">
        <v>41</v>
      </c>
      <c r="X99" s="4">
        <v>4</v>
      </c>
      <c r="Y99" s="4" t="s">
        <v>41</v>
      </c>
      <c r="Z99" s="4" t="s">
        <v>41</v>
      </c>
      <c r="AA99" s="4" t="s">
        <v>41</v>
      </c>
      <c r="AB99" s="4" t="s">
        <v>41</v>
      </c>
      <c r="AC99" s="4" t="s">
        <v>41</v>
      </c>
      <c r="AD99" s="4" t="s">
        <v>41</v>
      </c>
      <c r="AE99" s="4" t="s">
        <v>41</v>
      </c>
      <c r="AF99" s="4" t="s">
        <v>41</v>
      </c>
      <c r="AG99" s="4">
        <v>4</v>
      </c>
      <c r="AH99" s="4" t="s">
        <v>41</v>
      </c>
      <c r="AI99" s="4" t="s">
        <v>41</v>
      </c>
      <c r="AJ99" s="4" t="s">
        <v>41</v>
      </c>
      <c r="AK99" s="4" t="s">
        <v>41</v>
      </c>
      <c r="AL99" s="4" t="s">
        <v>41</v>
      </c>
      <c r="AM99" s="4" t="s">
        <v>41</v>
      </c>
    </row>
    <row r="100" spans="1:39" x14ac:dyDescent="0.3">
      <c r="A100">
        <v>99</v>
      </c>
      <c r="B100" s="1">
        <v>45286.771886574075</v>
      </c>
      <c r="C100" s="1">
        <v>45286.774560185186</v>
      </c>
      <c r="D100" t="s">
        <v>378</v>
      </c>
      <c r="E100" t="s">
        <v>379</v>
      </c>
      <c r="F100" s="4"/>
      <c r="G100" s="4">
        <v>3</v>
      </c>
      <c r="H100" s="4">
        <v>1</v>
      </c>
      <c r="I100" s="4" t="s">
        <v>39</v>
      </c>
      <c r="J100" s="4" t="s">
        <v>39</v>
      </c>
      <c r="K100" s="4" t="s">
        <v>40</v>
      </c>
      <c r="L100" s="4" t="s">
        <v>41</v>
      </c>
      <c r="M100" s="4" t="s">
        <v>40</v>
      </c>
      <c r="N100" s="4" t="s">
        <v>40</v>
      </c>
      <c r="O100" s="4" t="s">
        <v>43</v>
      </c>
      <c r="P100" s="4">
        <v>2</v>
      </c>
      <c r="Q100" s="4" t="s">
        <v>40</v>
      </c>
      <c r="R100" s="4" t="s">
        <v>40</v>
      </c>
      <c r="S100" s="4" t="s">
        <v>41</v>
      </c>
      <c r="T100" s="4" t="s">
        <v>40</v>
      </c>
      <c r="U100" s="4" t="s">
        <v>40</v>
      </c>
      <c r="V100" s="4" t="s">
        <v>40</v>
      </c>
      <c r="W100" s="4" t="s">
        <v>38</v>
      </c>
      <c r="X100" s="4">
        <v>3</v>
      </c>
      <c r="Y100" s="4" t="s">
        <v>40</v>
      </c>
      <c r="Z100" s="4" t="s">
        <v>40</v>
      </c>
      <c r="AA100" s="4" t="s">
        <v>40</v>
      </c>
      <c r="AB100" s="4" t="s">
        <v>40</v>
      </c>
      <c r="AC100" s="4" t="s">
        <v>40</v>
      </c>
      <c r="AD100" s="4" t="s">
        <v>40</v>
      </c>
      <c r="AE100" s="4" t="s">
        <v>40</v>
      </c>
      <c r="AF100" s="4" t="s">
        <v>40</v>
      </c>
      <c r="AG100" s="4">
        <v>3</v>
      </c>
      <c r="AH100" s="4" t="s">
        <v>40</v>
      </c>
      <c r="AI100" s="4" t="s">
        <v>41</v>
      </c>
      <c r="AJ100" s="4" t="s">
        <v>40</v>
      </c>
      <c r="AK100" s="4" t="s">
        <v>39</v>
      </c>
      <c r="AL100" s="4" t="s">
        <v>40</v>
      </c>
      <c r="AM100" s="4" t="s">
        <v>40</v>
      </c>
    </row>
    <row r="101" spans="1:39" x14ac:dyDescent="0.3">
      <c r="A101">
        <v>100</v>
      </c>
      <c r="B101" s="1">
        <v>45286.784155092595</v>
      </c>
      <c r="C101" s="1">
        <v>45286.784953703704</v>
      </c>
      <c r="D101" t="s">
        <v>48</v>
      </c>
      <c r="E101" t="s">
        <v>49</v>
      </c>
      <c r="F101" s="4"/>
      <c r="G101" s="4">
        <v>4</v>
      </c>
      <c r="H101" s="4">
        <v>4</v>
      </c>
      <c r="I101" s="4" t="s">
        <v>41</v>
      </c>
      <c r="J101" s="4" t="s">
        <v>41</v>
      </c>
      <c r="K101" s="4" t="s">
        <v>41</v>
      </c>
      <c r="L101" s="4" t="s">
        <v>41</v>
      </c>
      <c r="M101" s="4" t="s">
        <v>41</v>
      </c>
      <c r="N101" s="4" t="s">
        <v>41</v>
      </c>
      <c r="O101" s="4" t="s">
        <v>43</v>
      </c>
      <c r="P101" s="4">
        <v>4</v>
      </c>
      <c r="Q101" s="4" t="s">
        <v>41</v>
      </c>
      <c r="R101" s="4" t="s">
        <v>41</v>
      </c>
      <c r="S101" s="4" t="s">
        <v>41</v>
      </c>
      <c r="T101" s="4" t="s">
        <v>41</v>
      </c>
      <c r="U101" s="4" t="s">
        <v>41</v>
      </c>
      <c r="V101" s="4" t="s">
        <v>41</v>
      </c>
      <c r="W101" s="4" t="s">
        <v>41</v>
      </c>
      <c r="X101" s="4">
        <v>4</v>
      </c>
      <c r="Y101" s="4" t="s">
        <v>41</v>
      </c>
      <c r="Z101" s="4" t="s">
        <v>41</v>
      </c>
      <c r="AA101" s="4" t="s">
        <v>41</v>
      </c>
      <c r="AB101" s="4" t="s">
        <v>41</v>
      </c>
      <c r="AC101" s="4" t="s">
        <v>41</v>
      </c>
      <c r="AD101" s="4" t="s">
        <v>41</v>
      </c>
      <c r="AE101" s="4" t="s">
        <v>41</v>
      </c>
      <c r="AF101" s="4" t="s">
        <v>41</v>
      </c>
      <c r="AG101" s="4">
        <v>4</v>
      </c>
      <c r="AH101" s="4" t="s">
        <v>41</v>
      </c>
      <c r="AI101" s="4" t="s">
        <v>41</v>
      </c>
      <c r="AJ101" s="4" t="s">
        <v>41</v>
      </c>
      <c r="AK101" s="4" t="s">
        <v>41</v>
      </c>
      <c r="AL101" s="4" t="s">
        <v>41</v>
      </c>
      <c r="AM101" s="4" t="s">
        <v>41</v>
      </c>
    </row>
    <row r="102" spans="1:39" x14ac:dyDescent="0.3">
      <c r="A102">
        <v>101</v>
      </c>
      <c r="B102" s="1">
        <v>45286.785416666666</v>
      </c>
      <c r="C102" s="1">
        <v>45286.78665509259</v>
      </c>
      <c r="D102" t="s">
        <v>103</v>
      </c>
      <c r="E102" t="s">
        <v>104</v>
      </c>
      <c r="F102" s="4"/>
      <c r="G102" s="4">
        <v>4</v>
      </c>
      <c r="H102" s="4">
        <v>4</v>
      </c>
      <c r="I102" s="4" t="s">
        <v>40</v>
      </c>
      <c r="J102" s="4" t="s">
        <v>41</v>
      </c>
      <c r="K102" s="4" t="s">
        <v>41</v>
      </c>
      <c r="L102" s="4" t="s">
        <v>41</v>
      </c>
      <c r="M102" s="4" t="s">
        <v>41</v>
      </c>
      <c r="N102" s="4" t="s">
        <v>41</v>
      </c>
      <c r="O102" s="4" t="s">
        <v>92</v>
      </c>
      <c r="P102" s="4">
        <v>4</v>
      </c>
      <c r="Q102" s="4" t="s">
        <v>41</v>
      </c>
      <c r="R102" s="4" t="s">
        <v>41</v>
      </c>
      <c r="S102" s="4" t="s">
        <v>41</v>
      </c>
      <c r="T102" s="4" t="s">
        <v>41</v>
      </c>
      <c r="U102" s="4" t="s">
        <v>41</v>
      </c>
      <c r="V102" s="4" t="s">
        <v>41</v>
      </c>
      <c r="W102" s="4" t="s">
        <v>41</v>
      </c>
      <c r="X102" s="4">
        <v>4</v>
      </c>
      <c r="Y102" s="4" t="s">
        <v>41</v>
      </c>
      <c r="Z102" s="4"/>
      <c r="AA102" s="4" t="s">
        <v>41</v>
      </c>
      <c r="AB102" s="4" t="s">
        <v>41</v>
      </c>
      <c r="AC102" s="4" t="s">
        <v>41</v>
      </c>
      <c r="AD102" s="4" t="s">
        <v>41</v>
      </c>
      <c r="AE102" s="4" t="s">
        <v>41</v>
      </c>
      <c r="AF102" s="4" t="s">
        <v>41</v>
      </c>
      <c r="AG102" s="4">
        <v>4</v>
      </c>
      <c r="AH102" s="4" t="s">
        <v>41</v>
      </c>
      <c r="AI102" s="4" t="s">
        <v>41</v>
      </c>
      <c r="AJ102" s="4" t="s">
        <v>41</v>
      </c>
      <c r="AK102" s="4" t="s">
        <v>41</v>
      </c>
      <c r="AL102" s="4" t="s">
        <v>41</v>
      </c>
      <c r="AM102" s="4" t="s">
        <v>41</v>
      </c>
    </row>
    <row r="103" spans="1:39" x14ac:dyDescent="0.3">
      <c r="A103">
        <v>102</v>
      </c>
      <c r="B103" s="1">
        <v>45286.79347222222</v>
      </c>
      <c r="C103" s="1">
        <v>45286.818969907406</v>
      </c>
      <c r="D103" t="s">
        <v>239</v>
      </c>
      <c r="E103" t="s">
        <v>240</v>
      </c>
      <c r="F103" s="4"/>
      <c r="G103" s="4">
        <v>4</v>
      </c>
      <c r="H103" s="4">
        <v>4</v>
      </c>
      <c r="I103" s="4" t="s">
        <v>41</v>
      </c>
      <c r="J103" s="4" t="s">
        <v>41</v>
      </c>
      <c r="K103" s="4" t="s">
        <v>41</v>
      </c>
      <c r="L103" s="4" t="s">
        <v>41</v>
      </c>
      <c r="M103" s="4" t="s">
        <v>41</v>
      </c>
      <c r="N103" s="4" t="s">
        <v>41</v>
      </c>
      <c r="O103" s="4" t="s">
        <v>43</v>
      </c>
      <c r="P103" s="4">
        <v>4</v>
      </c>
      <c r="Q103" s="4" t="s">
        <v>41</v>
      </c>
      <c r="R103" s="4" t="s">
        <v>41</v>
      </c>
      <c r="S103" s="4" t="s">
        <v>41</v>
      </c>
      <c r="T103" s="4" t="s">
        <v>41</v>
      </c>
      <c r="U103" s="4" t="s">
        <v>41</v>
      </c>
      <c r="V103" s="4" t="s">
        <v>41</v>
      </c>
      <c r="W103" s="4" t="s">
        <v>41</v>
      </c>
      <c r="X103" s="4">
        <v>4</v>
      </c>
      <c r="Y103" s="4" t="s">
        <v>41</v>
      </c>
      <c r="Z103" s="4" t="s">
        <v>41</v>
      </c>
      <c r="AA103" s="4" t="s">
        <v>41</v>
      </c>
      <c r="AB103" s="4" t="s">
        <v>41</v>
      </c>
      <c r="AC103" s="4" t="s">
        <v>41</v>
      </c>
      <c r="AD103" s="4" t="s">
        <v>41</v>
      </c>
      <c r="AE103" s="4" t="s">
        <v>41</v>
      </c>
      <c r="AF103" s="4" t="s">
        <v>41</v>
      </c>
      <c r="AG103" s="4">
        <v>4</v>
      </c>
      <c r="AH103" s="4" t="s">
        <v>41</v>
      </c>
      <c r="AI103" s="4" t="s">
        <v>41</v>
      </c>
      <c r="AJ103" s="4" t="s">
        <v>41</v>
      </c>
      <c r="AK103" s="4" t="s">
        <v>41</v>
      </c>
      <c r="AL103" s="4" t="s">
        <v>41</v>
      </c>
      <c r="AM103" s="4" t="s">
        <v>41</v>
      </c>
    </row>
    <row r="104" spans="1:39" x14ac:dyDescent="0.3">
      <c r="A104">
        <v>103</v>
      </c>
      <c r="B104" s="1">
        <v>45286.865451388891</v>
      </c>
      <c r="C104" s="1">
        <v>45286.868831018517</v>
      </c>
      <c r="D104" t="s">
        <v>237</v>
      </c>
      <c r="E104" t="s">
        <v>238</v>
      </c>
      <c r="F104" s="4"/>
      <c r="G104" s="4">
        <v>3</v>
      </c>
      <c r="H104" s="4">
        <v>3</v>
      </c>
      <c r="I104" s="4" t="s">
        <v>40</v>
      </c>
      <c r="J104" s="4" t="s">
        <v>40</v>
      </c>
      <c r="K104" s="4" t="s">
        <v>40</v>
      </c>
      <c r="L104" s="4" t="s">
        <v>40</v>
      </c>
      <c r="M104" s="4" t="s">
        <v>40</v>
      </c>
      <c r="N104" s="4" t="s">
        <v>40</v>
      </c>
      <c r="O104" s="4" t="s">
        <v>71</v>
      </c>
      <c r="P104" s="4">
        <v>3</v>
      </c>
      <c r="Q104" s="4" t="s">
        <v>40</v>
      </c>
      <c r="R104" s="4" t="s">
        <v>40</v>
      </c>
      <c r="S104" s="4" t="s">
        <v>40</v>
      </c>
      <c r="T104" s="4" t="s">
        <v>40</v>
      </c>
      <c r="U104" s="4" t="s">
        <v>40</v>
      </c>
      <c r="V104" s="4" t="s">
        <v>40</v>
      </c>
      <c r="W104" s="4" t="s">
        <v>40</v>
      </c>
      <c r="X104" s="4">
        <v>3</v>
      </c>
      <c r="Y104" s="4" t="s">
        <v>40</v>
      </c>
      <c r="Z104" s="4" t="s">
        <v>40</v>
      </c>
      <c r="AA104" s="4" t="s">
        <v>40</v>
      </c>
      <c r="AB104" s="4" t="s">
        <v>40</v>
      </c>
      <c r="AC104" s="4" t="s">
        <v>40</v>
      </c>
      <c r="AD104" s="4" t="s">
        <v>40</v>
      </c>
      <c r="AE104" s="4" t="s">
        <v>40</v>
      </c>
      <c r="AF104" s="4" t="s">
        <v>40</v>
      </c>
      <c r="AG104" s="4">
        <v>3</v>
      </c>
      <c r="AH104" s="4" t="s">
        <v>40</v>
      </c>
      <c r="AI104" s="4" t="s">
        <v>40</v>
      </c>
      <c r="AJ104" s="4" t="s">
        <v>40</v>
      </c>
      <c r="AK104" s="4" t="s">
        <v>40</v>
      </c>
      <c r="AL104" s="4" t="s">
        <v>38</v>
      </c>
      <c r="AM104" s="4" t="s">
        <v>40</v>
      </c>
    </row>
    <row r="105" spans="1:39" x14ac:dyDescent="0.3">
      <c r="A105">
        <v>104</v>
      </c>
      <c r="B105" s="1">
        <v>45286.906331018516</v>
      </c>
      <c r="C105" s="1">
        <v>45286.908043981479</v>
      </c>
      <c r="D105" t="s">
        <v>167</v>
      </c>
      <c r="E105" t="s">
        <v>168</v>
      </c>
      <c r="F105" s="4"/>
      <c r="G105" s="4">
        <v>4</v>
      </c>
      <c r="H105" s="4">
        <v>4</v>
      </c>
      <c r="I105" s="4" t="s">
        <v>41</v>
      </c>
      <c r="J105" s="4" t="s">
        <v>41</v>
      </c>
      <c r="K105" s="4" t="s">
        <v>41</v>
      </c>
      <c r="L105" s="4" t="s">
        <v>41</v>
      </c>
      <c r="M105" s="4" t="s">
        <v>41</v>
      </c>
      <c r="N105" s="4" t="s">
        <v>41</v>
      </c>
      <c r="O105" s="4" t="s">
        <v>43</v>
      </c>
      <c r="P105" s="4">
        <v>4</v>
      </c>
      <c r="Q105" s="4" t="s">
        <v>41</v>
      </c>
      <c r="R105" s="4" t="s">
        <v>41</v>
      </c>
      <c r="S105" s="4" t="s">
        <v>41</v>
      </c>
      <c r="T105" s="4" t="s">
        <v>41</v>
      </c>
      <c r="U105" s="4" t="s">
        <v>41</v>
      </c>
      <c r="V105" s="4" t="s">
        <v>41</v>
      </c>
      <c r="W105" s="4" t="s">
        <v>41</v>
      </c>
      <c r="X105" s="4">
        <v>4</v>
      </c>
      <c r="Y105" s="4" t="s">
        <v>41</v>
      </c>
      <c r="Z105" s="4" t="s">
        <v>41</v>
      </c>
      <c r="AA105" s="4" t="s">
        <v>41</v>
      </c>
      <c r="AB105" s="4" t="s">
        <v>41</v>
      </c>
      <c r="AC105" s="4" t="s">
        <v>41</v>
      </c>
      <c r="AD105" s="4" t="s">
        <v>41</v>
      </c>
      <c r="AE105" s="4" t="s">
        <v>41</v>
      </c>
      <c r="AF105" s="4" t="s">
        <v>41</v>
      </c>
      <c r="AG105" s="4">
        <v>4</v>
      </c>
      <c r="AH105" s="4" t="s">
        <v>41</v>
      </c>
      <c r="AI105" s="4" t="s">
        <v>41</v>
      </c>
      <c r="AJ105" s="4" t="s">
        <v>41</v>
      </c>
      <c r="AK105" s="4" t="s">
        <v>41</v>
      </c>
      <c r="AL105" s="4" t="s">
        <v>41</v>
      </c>
      <c r="AM105" s="4" t="s">
        <v>41</v>
      </c>
    </row>
    <row r="106" spans="1:39" x14ac:dyDescent="0.3">
      <c r="A106">
        <v>105</v>
      </c>
      <c r="B106" s="1">
        <v>45287.18855324074</v>
      </c>
      <c r="C106" s="1">
        <v>45287.191493055558</v>
      </c>
      <c r="D106" t="s">
        <v>247</v>
      </c>
      <c r="E106" t="s">
        <v>248</v>
      </c>
      <c r="F106" s="4"/>
      <c r="G106" s="4">
        <v>4</v>
      </c>
      <c r="H106" s="4">
        <v>4</v>
      </c>
      <c r="I106" s="4" t="s">
        <v>40</v>
      </c>
      <c r="J106" s="4" t="s">
        <v>40</v>
      </c>
      <c r="K106" s="4" t="s">
        <v>40</v>
      </c>
      <c r="L106" s="4" t="s">
        <v>40</v>
      </c>
      <c r="M106" s="4" t="s">
        <v>40</v>
      </c>
      <c r="N106" s="4" t="s">
        <v>40</v>
      </c>
      <c r="O106" s="4" t="s">
        <v>43</v>
      </c>
      <c r="P106" s="4">
        <v>4</v>
      </c>
      <c r="Q106" s="4" t="s">
        <v>41</v>
      </c>
      <c r="R106" s="4" t="s">
        <v>41</v>
      </c>
      <c r="S106" s="4" t="s">
        <v>41</v>
      </c>
      <c r="T106" s="4" t="s">
        <v>41</v>
      </c>
      <c r="U106" s="4" t="s">
        <v>41</v>
      </c>
      <c r="V106" s="4" t="s">
        <v>41</v>
      </c>
      <c r="W106" s="4" t="s">
        <v>41</v>
      </c>
      <c r="X106" s="4">
        <v>3</v>
      </c>
      <c r="Y106" s="4" t="s">
        <v>40</v>
      </c>
      <c r="Z106" s="4" t="s">
        <v>40</v>
      </c>
      <c r="AA106" s="4" t="s">
        <v>40</v>
      </c>
      <c r="AB106" s="4" t="s">
        <v>40</v>
      </c>
      <c r="AC106" s="4" t="s">
        <v>40</v>
      </c>
      <c r="AD106" s="4" t="s">
        <v>40</v>
      </c>
      <c r="AE106" s="4" t="s">
        <v>40</v>
      </c>
      <c r="AF106" s="4" t="s">
        <v>40</v>
      </c>
      <c r="AG106" s="4">
        <v>3</v>
      </c>
      <c r="AH106" s="4" t="s">
        <v>40</v>
      </c>
      <c r="AI106" s="4" t="s">
        <v>40</v>
      </c>
      <c r="AJ106" s="4" t="s">
        <v>40</v>
      </c>
      <c r="AK106" s="4" t="s">
        <v>40</v>
      </c>
      <c r="AL106" s="4" t="s">
        <v>40</v>
      </c>
      <c r="AM106" s="4" t="s">
        <v>40</v>
      </c>
    </row>
    <row r="107" spans="1:39" x14ac:dyDescent="0.3">
      <c r="A107">
        <v>106</v>
      </c>
      <c r="B107" s="1">
        <v>45287.300659722219</v>
      </c>
      <c r="C107" s="1">
        <v>45287.30228009259</v>
      </c>
      <c r="D107" t="s">
        <v>306</v>
      </c>
      <c r="E107" t="s">
        <v>307</v>
      </c>
      <c r="F107" s="4"/>
      <c r="G107" s="4">
        <v>4</v>
      </c>
      <c r="H107" s="4">
        <v>4</v>
      </c>
      <c r="I107" s="4" t="s">
        <v>41</v>
      </c>
      <c r="J107" s="4" t="s">
        <v>41</v>
      </c>
      <c r="K107" s="4" t="s">
        <v>41</v>
      </c>
      <c r="L107" s="4" t="s">
        <v>41</v>
      </c>
      <c r="M107" s="4" t="s">
        <v>41</v>
      </c>
      <c r="N107" s="4" t="s">
        <v>41</v>
      </c>
      <c r="O107" s="4" t="s">
        <v>43</v>
      </c>
      <c r="P107" s="4">
        <v>4</v>
      </c>
      <c r="Q107" s="4" t="s">
        <v>41</v>
      </c>
      <c r="R107" s="4" t="s">
        <v>41</v>
      </c>
      <c r="S107" s="4" t="s">
        <v>41</v>
      </c>
      <c r="T107" s="4" t="s">
        <v>41</v>
      </c>
      <c r="U107" s="4" t="s">
        <v>41</v>
      </c>
      <c r="V107" s="4" t="s">
        <v>41</v>
      </c>
      <c r="W107" s="4" t="s">
        <v>41</v>
      </c>
      <c r="X107" s="4">
        <v>4</v>
      </c>
      <c r="Y107" s="4" t="s">
        <v>41</v>
      </c>
      <c r="Z107" s="4" t="s">
        <v>41</v>
      </c>
      <c r="AA107" s="4" t="s">
        <v>41</v>
      </c>
      <c r="AB107" s="4" t="s">
        <v>41</v>
      </c>
      <c r="AC107" s="4" t="s">
        <v>41</v>
      </c>
      <c r="AD107" s="4" t="s">
        <v>41</v>
      </c>
      <c r="AE107" s="4" t="s">
        <v>41</v>
      </c>
      <c r="AF107" s="4" t="s">
        <v>41</v>
      </c>
      <c r="AG107" s="4">
        <v>4</v>
      </c>
      <c r="AH107" s="4" t="s">
        <v>41</v>
      </c>
      <c r="AI107" s="4" t="s">
        <v>41</v>
      </c>
      <c r="AJ107" s="4" t="s">
        <v>41</v>
      </c>
      <c r="AK107" s="4" t="s">
        <v>41</v>
      </c>
      <c r="AL107" s="4" t="s">
        <v>41</v>
      </c>
      <c r="AM107" s="4" t="s">
        <v>41</v>
      </c>
    </row>
    <row r="108" spans="1:39" x14ac:dyDescent="0.3">
      <c r="A108">
        <v>107</v>
      </c>
      <c r="B108" s="1">
        <v>45287.427314814813</v>
      </c>
      <c r="C108" s="1">
        <v>45287.429108796299</v>
      </c>
      <c r="D108" t="s">
        <v>380</v>
      </c>
      <c r="E108" t="s">
        <v>381</v>
      </c>
      <c r="F108" s="4"/>
      <c r="G108" s="4">
        <v>3</v>
      </c>
      <c r="H108" s="4">
        <v>3</v>
      </c>
      <c r="I108" s="4" t="s">
        <v>40</v>
      </c>
      <c r="J108" s="4" t="s">
        <v>40</v>
      </c>
      <c r="K108" s="4" t="s">
        <v>40</v>
      </c>
      <c r="L108" s="4" t="s">
        <v>40</v>
      </c>
      <c r="M108" s="4" t="s">
        <v>40</v>
      </c>
      <c r="N108" s="4" t="s">
        <v>40</v>
      </c>
      <c r="O108" s="4" t="s">
        <v>71</v>
      </c>
      <c r="P108" s="4">
        <v>3</v>
      </c>
      <c r="Q108" s="4" t="s">
        <v>41</v>
      </c>
      <c r="R108" s="4" t="s">
        <v>41</v>
      </c>
      <c r="S108" s="4" t="s">
        <v>41</v>
      </c>
      <c r="T108" s="4" t="s">
        <v>41</v>
      </c>
      <c r="U108" s="4" t="s">
        <v>41</v>
      </c>
      <c r="V108" s="4" t="s">
        <v>41</v>
      </c>
      <c r="W108" s="4" t="s">
        <v>41</v>
      </c>
      <c r="X108" s="4">
        <v>4</v>
      </c>
      <c r="Y108" s="4" t="s">
        <v>41</v>
      </c>
      <c r="Z108" s="4" t="s">
        <v>41</v>
      </c>
      <c r="AA108" s="4" t="s">
        <v>40</v>
      </c>
      <c r="AB108" s="4" t="s">
        <v>40</v>
      </c>
      <c r="AC108" s="4" t="s">
        <v>40</v>
      </c>
      <c r="AD108" s="4" t="s">
        <v>40</v>
      </c>
      <c r="AE108" s="4" t="s">
        <v>40</v>
      </c>
      <c r="AF108" s="4" t="s">
        <v>40</v>
      </c>
      <c r="AG108" s="4">
        <v>3</v>
      </c>
      <c r="AH108" s="4" t="s">
        <v>40</v>
      </c>
      <c r="AI108" s="4" t="s">
        <v>40</v>
      </c>
      <c r="AJ108" s="4" t="s">
        <v>40</v>
      </c>
      <c r="AK108" s="4" t="s">
        <v>40</v>
      </c>
      <c r="AL108" s="4" t="s">
        <v>40</v>
      </c>
      <c r="AM108" s="4" t="s">
        <v>40</v>
      </c>
    </row>
    <row r="109" spans="1:39" x14ac:dyDescent="0.3">
      <c r="A109">
        <v>108</v>
      </c>
      <c r="B109" s="1">
        <v>45287.429375</v>
      </c>
      <c r="C109" s="1">
        <v>45287.431909722225</v>
      </c>
      <c r="D109" t="s">
        <v>263</v>
      </c>
      <c r="E109" t="s">
        <v>264</v>
      </c>
      <c r="F109" s="4"/>
      <c r="G109" s="4">
        <v>2</v>
      </c>
      <c r="H109" s="4">
        <v>2</v>
      </c>
      <c r="I109" s="4" t="s">
        <v>39</v>
      </c>
      <c r="J109" s="4" t="s">
        <v>39</v>
      </c>
      <c r="K109" s="4" t="s">
        <v>39</v>
      </c>
      <c r="L109" s="4" t="s">
        <v>40</v>
      </c>
      <c r="M109" s="4" t="s">
        <v>39</v>
      </c>
      <c r="N109" s="4" t="s">
        <v>39</v>
      </c>
      <c r="O109" s="4" t="s">
        <v>42</v>
      </c>
      <c r="P109" s="4">
        <v>3</v>
      </c>
      <c r="Q109" s="4" t="s">
        <v>39</v>
      </c>
      <c r="R109" s="4" t="s">
        <v>39</v>
      </c>
      <c r="S109" s="4" t="s">
        <v>39</v>
      </c>
      <c r="T109" s="4" t="s">
        <v>39</v>
      </c>
      <c r="U109" s="4" t="s">
        <v>39</v>
      </c>
      <c r="V109" s="4" t="s">
        <v>39</v>
      </c>
      <c r="W109" s="4" t="s">
        <v>39</v>
      </c>
      <c r="X109" s="4">
        <v>3</v>
      </c>
      <c r="Y109" s="4" t="s">
        <v>40</v>
      </c>
      <c r="Z109" s="4" t="s">
        <v>40</v>
      </c>
      <c r="AA109" s="4" t="s">
        <v>39</v>
      </c>
      <c r="AB109" s="4" t="s">
        <v>39</v>
      </c>
      <c r="AC109" s="4" t="s">
        <v>39</v>
      </c>
      <c r="AD109" s="4" t="s">
        <v>39</v>
      </c>
      <c r="AE109" s="4" t="s">
        <v>39</v>
      </c>
      <c r="AF109" s="4" t="s">
        <v>39</v>
      </c>
      <c r="AG109" s="4">
        <v>3</v>
      </c>
      <c r="AH109" s="4" t="s">
        <v>40</v>
      </c>
      <c r="AI109" s="4" t="s">
        <v>40</v>
      </c>
      <c r="AJ109" s="4" t="s">
        <v>40</v>
      </c>
      <c r="AK109" s="4" t="s">
        <v>40</v>
      </c>
      <c r="AL109" s="4" t="s">
        <v>40</v>
      </c>
      <c r="AM109" s="4" t="s">
        <v>40</v>
      </c>
    </row>
    <row r="110" spans="1:39" x14ac:dyDescent="0.3">
      <c r="A110">
        <v>109</v>
      </c>
      <c r="B110" s="1">
        <v>45287.522685185184</v>
      </c>
      <c r="C110" s="1">
        <v>45287.526446759257</v>
      </c>
      <c r="D110" t="s">
        <v>382</v>
      </c>
      <c r="E110" t="s">
        <v>383</v>
      </c>
      <c r="F110" s="4"/>
      <c r="G110" s="4">
        <v>3</v>
      </c>
      <c r="H110" s="4">
        <v>3</v>
      </c>
      <c r="I110" s="4" t="s">
        <v>40</v>
      </c>
      <c r="J110" s="4" t="s">
        <v>40</v>
      </c>
      <c r="K110" s="4" t="s">
        <v>40</v>
      </c>
      <c r="L110" s="4" t="s">
        <v>40</v>
      </c>
      <c r="M110" s="4" t="s">
        <v>40</v>
      </c>
      <c r="N110" s="4" t="s">
        <v>40</v>
      </c>
      <c r="O110" s="4" t="s">
        <v>43</v>
      </c>
      <c r="P110" s="4">
        <v>3</v>
      </c>
      <c r="Q110" s="4" t="s">
        <v>40</v>
      </c>
      <c r="R110" s="4" t="s">
        <v>40</v>
      </c>
      <c r="S110" s="4" t="s">
        <v>40</v>
      </c>
      <c r="T110" s="4" t="s">
        <v>40</v>
      </c>
      <c r="U110" s="4" t="s">
        <v>40</v>
      </c>
      <c r="V110" s="4" t="s">
        <v>40</v>
      </c>
      <c r="W110" s="4" t="s">
        <v>40</v>
      </c>
      <c r="X110" s="4">
        <v>3</v>
      </c>
      <c r="Y110" s="4" t="s">
        <v>40</v>
      </c>
      <c r="Z110" s="4" t="s">
        <v>40</v>
      </c>
      <c r="AA110" s="4" t="s">
        <v>40</v>
      </c>
      <c r="AB110" s="4" t="s">
        <v>40</v>
      </c>
      <c r="AC110" s="4" t="s">
        <v>40</v>
      </c>
      <c r="AD110" s="4" t="s">
        <v>40</v>
      </c>
      <c r="AE110" s="4" t="s">
        <v>40</v>
      </c>
      <c r="AF110" s="4" t="s">
        <v>40</v>
      </c>
      <c r="AG110" s="4">
        <v>3</v>
      </c>
      <c r="AH110" s="4" t="s">
        <v>40</v>
      </c>
      <c r="AI110" s="4" t="s">
        <v>40</v>
      </c>
      <c r="AJ110" s="4" t="s">
        <v>40</v>
      </c>
      <c r="AK110" s="4" t="s">
        <v>40</v>
      </c>
      <c r="AL110" s="4" t="s">
        <v>40</v>
      </c>
      <c r="AM110" s="4" t="s">
        <v>40</v>
      </c>
    </row>
    <row r="111" spans="1:39" x14ac:dyDescent="0.3">
      <c r="A111">
        <v>110</v>
      </c>
      <c r="B111" s="1">
        <v>45287.616261574076</v>
      </c>
      <c r="C111" s="1">
        <v>45287.619768518518</v>
      </c>
      <c r="D111" t="s">
        <v>105</v>
      </c>
      <c r="E111" t="s">
        <v>106</v>
      </c>
      <c r="F111" s="4"/>
      <c r="G111" s="4">
        <v>3</v>
      </c>
      <c r="H111" s="4">
        <v>3</v>
      </c>
      <c r="I111" s="4" t="s">
        <v>40</v>
      </c>
      <c r="J111" s="4" t="s">
        <v>41</v>
      </c>
      <c r="K111" s="4" t="s">
        <v>41</v>
      </c>
      <c r="L111" s="4" t="s">
        <v>41</v>
      </c>
      <c r="M111" s="4" t="s">
        <v>41</v>
      </c>
      <c r="N111" s="4" t="s">
        <v>41</v>
      </c>
      <c r="O111" s="4" t="s">
        <v>43</v>
      </c>
      <c r="P111" s="4">
        <v>4</v>
      </c>
      <c r="Q111" s="4" t="s">
        <v>41</v>
      </c>
      <c r="R111" s="4" t="s">
        <v>40</v>
      </c>
      <c r="S111" s="4" t="s">
        <v>41</v>
      </c>
      <c r="T111" s="4" t="s">
        <v>41</v>
      </c>
      <c r="U111" s="4" t="s">
        <v>41</v>
      </c>
      <c r="V111" s="4" t="s">
        <v>41</v>
      </c>
      <c r="W111" s="4" t="s">
        <v>39</v>
      </c>
      <c r="X111" s="4"/>
      <c r="Y111" s="4" t="s">
        <v>41</v>
      </c>
      <c r="Z111" s="4" t="s">
        <v>41</v>
      </c>
      <c r="AA111" s="4" t="s">
        <v>40</v>
      </c>
      <c r="AB111" s="4" t="s">
        <v>41</v>
      </c>
      <c r="AC111" s="4" t="s">
        <v>41</v>
      </c>
      <c r="AD111" s="4" t="s">
        <v>41</v>
      </c>
      <c r="AE111" s="4" t="s">
        <v>41</v>
      </c>
      <c r="AF111" s="4" t="s">
        <v>41</v>
      </c>
      <c r="AG111" s="4">
        <v>4</v>
      </c>
      <c r="AH111" s="4" t="s">
        <v>41</v>
      </c>
      <c r="AI111" s="4" t="s">
        <v>41</v>
      </c>
      <c r="AJ111" s="4" t="s">
        <v>41</v>
      </c>
      <c r="AK111" s="4" t="s">
        <v>39</v>
      </c>
      <c r="AL111" s="4" t="s">
        <v>41</v>
      </c>
      <c r="AM111" s="4" t="s">
        <v>41</v>
      </c>
    </row>
    <row r="112" spans="1:39" x14ac:dyDescent="0.3">
      <c r="A112">
        <v>111</v>
      </c>
      <c r="B112" s="1">
        <v>45287.629884259259</v>
      </c>
      <c r="C112" s="1">
        <v>45287.631840277776</v>
      </c>
      <c r="D112" t="s">
        <v>267</v>
      </c>
      <c r="E112" t="s">
        <v>268</v>
      </c>
      <c r="F112" s="4"/>
      <c r="G112" s="4">
        <v>4</v>
      </c>
      <c r="H112" s="4">
        <v>4</v>
      </c>
      <c r="I112" s="4" t="s">
        <v>40</v>
      </c>
      <c r="J112" s="4" t="s">
        <v>40</v>
      </c>
      <c r="K112" s="4" t="s">
        <v>40</v>
      </c>
      <c r="L112" s="4" t="s">
        <v>40</v>
      </c>
      <c r="M112" s="4" t="s">
        <v>40</v>
      </c>
      <c r="N112" s="4" t="s">
        <v>40</v>
      </c>
      <c r="O112" s="4" t="s">
        <v>43</v>
      </c>
      <c r="P112" s="4">
        <v>3</v>
      </c>
      <c r="Q112" s="4" t="s">
        <v>40</v>
      </c>
      <c r="R112" s="4" t="s">
        <v>40</v>
      </c>
      <c r="S112" s="4" t="s">
        <v>39</v>
      </c>
      <c r="T112" s="4" t="s">
        <v>40</v>
      </c>
      <c r="U112" s="4" t="s">
        <v>40</v>
      </c>
      <c r="V112" s="4" t="s">
        <v>40</v>
      </c>
      <c r="W112" s="4" t="s">
        <v>40</v>
      </c>
      <c r="X112" s="4">
        <v>3</v>
      </c>
      <c r="Y112" s="4" t="s">
        <v>40</v>
      </c>
      <c r="Z112" s="4" t="s">
        <v>40</v>
      </c>
      <c r="AA112" s="4" t="s">
        <v>39</v>
      </c>
      <c r="AB112" s="4" t="s">
        <v>39</v>
      </c>
      <c r="AC112" s="4" t="s">
        <v>40</v>
      </c>
      <c r="AD112" s="4" t="s">
        <v>40</v>
      </c>
      <c r="AE112" s="4" t="s">
        <v>40</v>
      </c>
      <c r="AF112" s="4" t="s">
        <v>40</v>
      </c>
      <c r="AG112" s="4">
        <v>3</v>
      </c>
      <c r="AH112" s="4" t="s">
        <v>39</v>
      </c>
      <c r="AI112" s="4" t="s">
        <v>39</v>
      </c>
      <c r="AJ112" s="4" t="s">
        <v>39</v>
      </c>
      <c r="AK112" s="4" t="s">
        <v>39</v>
      </c>
      <c r="AL112" s="4" t="s">
        <v>39</v>
      </c>
      <c r="AM112" s="4" t="s">
        <v>40</v>
      </c>
    </row>
    <row r="113" spans="1:39" x14ac:dyDescent="0.3">
      <c r="A113">
        <v>112</v>
      </c>
      <c r="B113" s="1">
        <v>45287.631030092591</v>
      </c>
      <c r="C113" s="1">
        <v>45287.633692129632</v>
      </c>
      <c r="D113" t="s">
        <v>283</v>
      </c>
      <c r="E113" t="s">
        <v>284</v>
      </c>
      <c r="F113" s="4"/>
      <c r="G113" s="4">
        <v>4</v>
      </c>
      <c r="H113" s="4">
        <v>4</v>
      </c>
      <c r="I113" s="4" t="s">
        <v>41</v>
      </c>
      <c r="J113" s="4" t="s">
        <v>41</v>
      </c>
      <c r="K113" s="4" t="s">
        <v>41</v>
      </c>
      <c r="L113" s="4" t="s">
        <v>41</v>
      </c>
      <c r="M113" s="4" t="s">
        <v>41</v>
      </c>
      <c r="N113" s="4" t="s">
        <v>40</v>
      </c>
      <c r="O113" s="4" t="s">
        <v>43</v>
      </c>
      <c r="P113" s="4">
        <v>4</v>
      </c>
      <c r="Q113" s="4" t="s">
        <v>41</v>
      </c>
      <c r="R113" s="4" t="s">
        <v>41</v>
      </c>
      <c r="S113" s="4" t="s">
        <v>41</v>
      </c>
      <c r="T113" s="4" t="s">
        <v>41</v>
      </c>
      <c r="U113" s="4" t="s">
        <v>41</v>
      </c>
      <c r="V113" s="4" t="s">
        <v>41</v>
      </c>
      <c r="W113" s="4" t="s">
        <v>40</v>
      </c>
      <c r="X113" s="4">
        <v>4</v>
      </c>
      <c r="Y113" s="4" t="s">
        <v>41</v>
      </c>
      <c r="Z113" s="4" t="s">
        <v>40</v>
      </c>
      <c r="AA113" s="4" t="s">
        <v>41</v>
      </c>
      <c r="AB113" s="4" t="s">
        <v>41</v>
      </c>
      <c r="AC113" s="4" t="s">
        <v>41</v>
      </c>
      <c r="AD113" s="4" t="s">
        <v>41</v>
      </c>
      <c r="AE113" s="4" t="s">
        <v>41</v>
      </c>
      <c r="AF113" s="4" t="s">
        <v>41</v>
      </c>
      <c r="AG113" s="4">
        <v>4</v>
      </c>
      <c r="AH113" s="4" t="s">
        <v>41</v>
      </c>
      <c r="AI113" s="4" t="s">
        <v>41</v>
      </c>
      <c r="AJ113" s="4" t="s">
        <v>41</v>
      </c>
      <c r="AK113" s="4" t="s">
        <v>40</v>
      </c>
      <c r="AL113" s="4" t="s">
        <v>41</v>
      </c>
      <c r="AM113" s="4" t="s">
        <v>41</v>
      </c>
    </row>
    <row r="114" spans="1:39" x14ac:dyDescent="0.3">
      <c r="A114">
        <v>113</v>
      </c>
      <c r="B114" s="1">
        <v>45287.632835648146</v>
      </c>
      <c r="C114" s="1">
        <v>45287.635601851849</v>
      </c>
      <c r="D114" t="s">
        <v>99</v>
      </c>
      <c r="E114" t="s">
        <v>100</v>
      </c>
      <c r="F114" s="4"/>
      <c r="G114" s="4">
        <v>4</v>
      </c>
      <c r="H114" s="4">
        <v>3</v>
      </c>
      <c r="I114" s="4" t="s">
        <v>40</v>
      </c>
      <c r="J114" s="4" t="s">
        <v>40</v>
      </c>
      <c r="K114" s="4" t="s">
        <v>40</v>
      </c>
      <c r="L114" s="4" t="s">
        <v>41</v>
      </c>
      <c r="M114" s="4" t="s">
        <v>41</v>
      </c>
      <c r="N114" s="4" t="s">
        <v>40</v>
      </c>
      <c r="O114" s="4" t="s">
        <v>43</v>
      </c>
      <c r="P114" s="4">
        <v>4</v>
      </c>
      <c r="Q114" s="4" t="s">
        <v>41</v>
      </c>
      <c r="R114" s="4" t="s">
        <v>40</v>
      </c>
      <c r="S114" s="4" t="s">
        <v>41</v>
      </c>
      <c r="T114" s="4" t="s">
        <v>41</v>
      </c>
      <c r="U114" s="4" t="s">
        <v>40</v>
      </c>
      <c r="V114" s="4" t="s">
        <v>40</v>
      </c>
      <c r="W114" s="4" t="s">
        <v>40</v>
      </c>
      <c r="X114" s="4">
        <v>3</v>
      </c>
      <c r="Y114" s="4" t="s">
        <v>40</v>
      </c>
      <c r="Z114" s="4" t="s">
        <v>40</v>
      </c>
      <c r="AA114" s="4" t="s">
        <v>40</v>
      </c>
      <c r="AB114" s="4" t="s">
        <v>40</v>
      </c>
      <c r="AC114" s="4" t="s">
        <v>40</v>
      </c>
      <c r="AD114" s="4" t="s">
        <v>40</v>
      </c>
      <c r="AE114" s="4" t="s">
        <v>40</v>
      </c>
      <c r="AF114" s="4" t="s">
        <v>40</v>
      </c>
      <c r="AG114" s="4">
        <v>3</v>
      </c>
      <c r="AH114" s="4" t="s">
        <v>40</v>
      </c>
      <c r="AI114" s="4" t="s">
        <v>40</v>
      </c>
      <c r="AJ114" s="4" t="s">
        <v>40</v>
      </c>
      <c r="AK114" s="4" t="s">
        <v>40</v>
      </c>
      <c r="AL114" s="4" t="s">
        <v>40</v>
      </c>
      <c r="AM114" s="4" t="s">
        <v>40</v>
      </c>
    </row>
    <row r="115" spans="1:39" x14ac:dyDescent="0.3">
      <c r="A115">
        <v>114</v>
      </c>
      <c r="B115" s="1">
        <v>45287.633761574078</v>
      </c>
      <c r="C115" s="1">
        <v>45287.635879629626</v>
      </c>
      <c r="D115" t="s">
        <v>259</v>
      </c>
      <c r="E115" t="s">
        <v>260</v>
      </c>
      <c r="F115" s="4"/>
      <c r="G115" s="4">
        <v>4</v>
      </c>
      <c r="H115" s="4">
        <v>4</v>
      </c>
      <c r="I115" s="4" t="s">
        <v>40</v>
      </c>
      <c r="J115" s="4" t="s">
        <v>40</v>
      </c>
      <c r="K115" s="4" t="s">
        <v>40</v>
      </c>
      <c r="L115" s="4" t="s">
        <v>40</v>
      </c>
      <c r="M115" s="4" t="s">
        <v>40</v>
      </c>
      <c r="N115" s="4" t="s">
        <v>40</v>
      </c>
      <c r="O115" s="4" t="s">
        <v>43</v>
      </c>
      <c r="P115" s="4">
        <v>3</v>
      </c>
      <c r="Q115" s="4" t="s">
        <v>40</v>
      </c>
      <c r="R115" s="4" t="s">
        <v>40</v>
      </c>
      <c r="S115" s="4" t="s">
        <v>40</v>
      </c>
      <c r="T115" s="4" t="s">
        <v>40</v>
      </c>
      <c r="U115" s="4" t="s">
        <v>40</v>
      </c>
      <c r="V115" s="4" t="s">
        <v>40</v>
      </c>
      <c r="W115" s="4" t="s">
        <v>40</v>
      </c>
      <c r="X115" s="4">
        <v>3</v>
      </c>
      <c r="Y115" s="4" t="s">
        <v>40</v>
      </c>
      <c r="Z115" s="4" t="s">
        <v>40</v>
      </c>
      <c r="AA115" s="4" t="s">
        <v>41</v>
      </c>
      <c r="AB115" s="4" t="s">
        <v>40</v>
      </c>
      <c r="AC115" s="4" t="s">
        <v>40</v>
      </c>
      <c r="AD115" s="4" t="s">
        <v>41</v>
      </c>
      <c r="AE115" s="4" t="s">
        <v>41</v>
      </c>
      <c r="AF115" s="4" t="s">
        <v>41</v>
      </c>
      <c r="AG115" s="4">
        <v>3</v>
      </c>
      <c r="AH115" s="4" t="s">
        <v>40</v>
      </c>
      <c r="AI115" s="4" t="s">
        <v>40</v>
      </c>
      <c r="AJ115" s="4" t="s">
        <v>40</v>
      </c>
      <c r="AK115" s="4" t="s">
        <v>40</v>
      </c>
      <c r="AL115" s="4" t="s">
        <v>40</v>
      </c>
      <c r="AM115" s="4" t="s">
        <v>40</v>
      </c>
    </row>
    <row r="116" spans="1:39" x14ac:dyDescent="0.3">
      <c r="A116">
        <v>115</v>
      </c>
      <c r="B116" s="1">
        <v>45287.636481481481</v>
      </c>
      <c r="C116" s="1">
        <v>45287.638692129629</v>
      </c>
      <c r="D116" t="s">
        <v>143</v>
      </c>
      <c r="E116" t="s">
        <v>144</v>
      </c>
      <c r="F116" s="4"/>
      <c r="G116" s="4">
        <v>4</v>
      </c>
      <c r="H116" s="4">
        <v>4</v>
      </c>
      <c r="I116" s="4" t="s">
        <v>41</v>
      </c>
      <c r="J116" s="4" t="s">
        <v>41</v>
      </c>
      <c r="K116" s="4" t="s">
        <v>41</v>
      </c>
      <c r="L116" s="4" t="s">
        <v>41</v>
      </c>
      <c r="M116" s="4" t="s">
        <v>41</v>
      </c>
      <c r="N116" s="4" t="s">
        <v>41</v>
      </c>
      <c r="O116" s="4" t="s">
        <v>43</v>
      </c>
      <c r="P116" s="4">
        <v>4</v>
      </c>
      <c r="Q116" s="4" t="s">
        <v>40</v>
      </c>
      <c r="R116" s="4" t="s">
        <v>41</v>
      </c>
      <c r="S116" s="4" t="s">
        <v>41</v>
      </c>
      <c r="T116" s="4" t="s">
        <v>41</v>
      </c>
      <c r="U116" s="4" t="s">
        <v>41</v>
      </c>
      <c r="V116" s="4" t="s">
        <v>41</v>
      </c>
      <c r="W116" s="4" t="s">
        <v>41</v>
      </c>
      <c r="X116" s="4">
        <v>4</v>
      </c>
      <c r="Y116" s="4" t="s">
        <v>41</v>
      </c>
      <c r="Z116" s="4" t="s">
        <v>41</v>
      </c>
      <c r="AA116" s="4" t="s">
        <v>41</v>
      </c>
      <c r="AB116" s="4" t="s">
        <v>41</v>
      </c>
      <c r="AC116" s="4" t="s">
        <v>41</v>
      </c>
      <c r="AD116" s="4" t="s">
        <v>41</v>
      </c>
      <c r="AE116" s="4" t="s">
        <v>41</v>
      </c>
      <c r="AF116" s="4" t="s">
        <v>41</v>
      </c>
      <c r="AG116" s="4">
        <v>4</v>
      </c>
      <c r="AH116" s="4" t="s">
        <v>41</v>
      </c>
      <c r="AI116" s="4" t="s">
        <v>41</v>
      </c>
      <c r="AJ116" s="4" t="s">
        <v>41</v>
      </c>
      <c r="AK116" s="4" t="s">
        <v>41</v>
      </c>
      <c r="AL116" s="4" t="s">
        <v>41</v>
      </c>
      <c r="AM116" s="4" t="s">
        <v>41</v>
      </c>
    </row>
    <row r="117" spans="1:39" x14ac:dyDescent="0.3">
      <c r="A117">
        <v>116</v>
      </c>
      <c r="B117" s="1">
        <v>45287.63385416667</v>
      </c>
      <c r="C117" s="1">
        <v>45287.639837962961</v>
      </c>
      <c r="D117" t="s">
        <v>197</v>
      </c>
      <c r="E117" t="s">
        <v>198</v>
      </c>
      <c r="F117" s="4"/>
      <c r="G117" s="4">
        <v>4</v>
      </c>
      <c r="H117" s="4">
        <v>4</v>
      </c>
      <c r="I117" s="4" t="s">
        <v>40</v>
      </c>
      <c r="J117" s="4" t="s">
        <v>40</v>
      </c>
      <c r="K117" s="4" t="s">
        <v>40</v>
      </c>
      <c r="L117" s="4" t="s">
        <v>41</v>
      </c>
      <c r="M117" s="4" t="s">
        <v>41</v>
      </c>
      <c r="N117" s="4" t="s">
        <v>40</v>
      </c>
      <c r="O117" s="4" t="s">
        <v>43</v>
      </c>
      <c r="P117" s="4">
        <v>4</v>
      </c>
      <c r="Q117" s="4" t="s">
        <v>41</v>
      </c>
      <c r="R117" s="4" t="s">
        <v>41</v>
      </c>
      <c r="S117" s="4" t="s">
        <v>41</v>
      </c>
      <c r="T117" s="4" t="s">
        <v>41</v>
      </c>
      <c r="U117" s="4" t="s">
        <v>41</v>
      </c>
      <c r="V117" s="4" t="s">
        <v>41</v>
      </c>
      <c r="W117" s="4" t="s">
        <v>41</v>
      </c>
      <c r="X117" s="4">
        <v>4</v>
      </c>
      <c r="Y117" s="4" t="s">
        <v>41</v>
      </c>
      <c r="Z117" s="4" t="s">
        <v>41</v>
      </c>
      <c r="AA117" s="4" t="s">
        <v>40</v>
      </c>
      <c r="AB117" s="4" t="s">
        <v>40</v>
      </c>
      <c r="AC117" s="4" t="s">
        <v>40</v>
      </c>
      <c r="AD117" s="4" t="s">
        <v>40</v>
      </c>
      <c r="AE117" s="4" t="s">
        <v>40</v>
      </c>
      <c r="AF117" s="4" t="s">
        <v>40</v>
      </c>
      <c r="AG117" s="4">
        <v>4</v>
      </c>
      <c r="AH117" s="4" t="s">
        <v>41</v>
      </c>
      <c r="AI117" s="4" t="s">
        <v>41</v>
      </c>
      <c r="AJ117" s="4" t="s">
        <v>41</v>
      </c>
      <c r="AK117" s="4" t="s">
        <v>41</v>
      </c>
      <c r="AL117" s="4" t="s">
        <v>41</v>
      </c>
      <c r="AM117" s="4" t="s">
        <v>41</v>
      </c>
    </row>
    <row r="118" spans="1:39" x14ac:dyDescent="0.3">
      <c r="A118">
        <v>117</v>
      </c>
      <c r="B118" s="1">
        <v>45287.640023148146</v>
      </c>
      <c r="C118" s="1">
        <v>45287.6408912037</v>
      </c>
      <c r="D118" t="s">
        <v>279</v>
      </c>
      <c r="E118" t="s">
        <v>280</v>
      </c>
      <c r="F118" s="4"/>
      <c r="G118" s="4">
        <v>4</v>
      </c>
      <c r="H118" s="4">
        <v>4</v>
      </c>
      <c r="I118" s="4" t="s">
        <v>40</v>
      </c>
      <c r="J118" s="4" t="s">
        <v>40</v>
      </c>
      <c r="K118" s="4" t="s">
        <v>40</v>
      </c>
      <c r="L118" s="4" t="s">
        <v>40</v>
      </c>
      <c r="M118" s="4" t="s">
        <v>40</v>
      </c>
      <c r="N118" s="4" t="s">
        <v>40</v>
      </c>
      <c r="O118" s="4" t="s">
        <v>43</v>
      </c>
      <c r="P118" s="4">
        <v>4</v>
      </c>
      <c r="Q118" s="4" t="s">
        <v>40</v>
      </c>
      <c r="R118" s="4" t="s">
        <v>40</v>
      </c>
      <c r="S118" s="4" t="s">
        <v>40</v>
      </c>
      <c r="T118" s="4" t="s">
        <v>40</v>
      </c>
      <c r="U118" s="4" t="s">
        <v>40</v>
      </c>
      <c r="V118" s="4" t="s">
        <v>40</v>
      </c>
      <c r="W118" s="4" t="s">
        <v>40</v>
      </c>
      <c r="X118" s="4">
        <v>4</v>
      </c>
      <c r="Y118" s="4" t="s">
        <v>40</v>
      </c>
      <c r="Z118" s="4" t="s">
        <v>40</v>
      </c>
      <c r="AA118" s="4" t="s">
        <v>40</v>
      </c>
      <c r="AB118" s="4" t="s">
        <v>40</v>
      </c>
      <c r="AC118" s="4" t="s">
        <v>40</v>
      </c>
      <c r="AD118" s="4" t="s">
        <v>40</v>
      </c>
      <c r="AE118" s="4" t="s">
        <v>40</v>
      </c>
      <c r="AF118" s="4" t="s">
        <v>40</v>
      </c>
      <c r="AG118" s="4">
        <v>4</v>
      </c>
      <c r="AH118" s="4" t="s">
        <v>40</v>
      </c>
      <c r="AI118" s="4" t="s">
        <v>40</v>
      </c>
      <c r="AJ118" s="4" t="s">
        <v>40</v>
      </c>
      <c r="AK118" s="4" t="s">
        <v>40</v>
      </c>
      <c r="AL118" s="4" t="s">
        <v>40</v>
      </c>
      <c r="AM118" s="4" t="s">
        <v>40</v>
      </c>
    </row>
    <row r="119" spans="1:39" x14ac:dyDescent="0.3">
      <c r="A119">
        <v>118</v>
      </c>
      <c r="B119" s="1">
        <v>45287.642777777779</v>
      </c>
      <c r="C119" s="1">
        <v>45287.644212962965</v>
      </c>
      <c r="D119" t="s">
        <v>169</v>
      </c>
      <c r="E119" t="s">
        <v>170</v>
      </c>
      <c r="F119" s="4"/>
      <c r="G119" s="4">
        <v>4</v>
      </c>
      <c r="H119" s="4">
        <v>3</v>
      </c>
      <c r="I119" s="4" t="s">
        <v>39</v>
      </c>
      <c r="J119" s="4" t="s">
        <v>40</v>
      </c>
      <c r="K119" s="4" t="s">
        <v>39</v>
      </c>
      <c r="L119" s="4" t="s">
        <v>40</v>
      </c>
      <c r="M119" s="4" t="s">
        <v>40</v>
      </c>
      <c r="N119" s="4" t="s">
        <v>40</v>
      </c>
      <c r="O119" s="4" t="s">
        <v>43</v>
      </c>
      <c r="P119" s="4">
        <v>3</v>
      </c>
      <c r="Q119" s="4" t="s">
        <v>40</v>
      </c>
      <c r="R119" s="4" t="s">
        <v>40</v>
      </c>
      <c r="S119" s="4" t="s">
        <v>40</v>
      </c>
      <c r="T119" s="4" t="s">
        <v>40</v>
      </c>
      <c r="U119" s="4" t="s">
        <v>40</v>
      </c>
      <c r="V119" s="4" t="s">
        <v>40</v>
      </c>
      <c r="W119" s="4" t="s">
        <v>40</v>
      </c>
      <c r="X119" s="4">
        <v>4</v>
      </c>
      <c r="Y119" s="4" t="s">
        <v>40</v>
      </c>
      <c r="Z119" s="4" t="s">
        <v>40</v>
      </c>
      <c r="AA119" s="4" t="s">
        <v>40</v>
      </c>
      <c r="AB119" s="4" t="s">
        <v>40</v>
      </c>
      <c r="AC119" s="4" t="s">
        <v>40</v>
      </c>
      <c r="AD119" s="4" t="s">
        <v>40</v>
      </c>
      <c r="AE119" s="4" t="s">
        <v>40</v>
      </c>
      <c r="AF119" s="4" t="s">
        <v>40</v>
      </c>
      <c r="AG119" s="4">
        <v>3</v>
      </c>
      <c r="AH119" s="4" t="s">
        <v>40</v>
      </c>
      <c r="AI119" s="4" t="s">
        <v>40</v>
      </c>
      <c r="AJ119" s="4" t="s">
        <v>40</v>
      </c>
      <c r="AK119" s="4" t="s">
        <v>40</v>
      </c>
      <c r="AL119" s="4" t="s">
        <v>40</v>
      </c>
      <c r="AM119" s="4" t="s">
        <v>40</v>
      </c>
    </row>
    <row r="120" spans="1:39" x14ac:dyDescent="0.3">
      <c r="A120">
        <v>119</v>
      </c>
      <c r="B120" s="1">
        <v>45287.644641203704</v>
      </c>
      <c r="C120" s="1">
        <v>45287.647280092591</v>
      </c>
      <c r="D120" t="s">
        <v>384</v>
      </c>
      <c r="E120" t="s">
        <v>385</v>
      </c>
      <c r="F120" s="4"/>
      <c r="G120" s="4">
        <v>4</v>
      </c>
      <c r="H120" s="4">
        <v>4</v>
      </c>
      <c r="I120" s="4" t="s">
        <v>41</v>
      </c>
      <c r="J120" s="4" t="s">
        <v>41</v>
      </c>
      <c r="K120" s="4" t="s">
        <v>41</v>
      </c>
      <c r="L120" s="4" t="s">
        <v>41</v>
      </c>
      <c r="M120" s="4" t="s">
        <v>41</v>
      </c>
      <c r="N120" s="4" t="s">
        <v>41</v>
      </c>
      <c r="O120" s="4" t="s">
        <v>43</v>
      </c>
      <c r="P120" s="4">
        <v>4</v>
      </c>
      <c r="Q120" s="4" t="s">
        <v>41</v>
      </c>
      <c r="R120" s="4" t="s">
        <v>41</v>
      </c>
      <c r="S120" s="4" t="s">
        <v>41</v>
      </c>
      <c r="T120" s="4" t="s">
        <v>41</v>
      </c>
      <c r="U120" s="4" t="s">
        <v>41</v>
      </c>
      <c r="V120" s="4" t="s">
        <v>41</v>
      </c>
      <c r="W120" s="4" t="s">
        <v>41</v>
      </c>
      <c r="X120" s="4">
        <v>4</v>
      </c>
      <c r="Y120" s="4" t="s">
        <v>41</v>
      </c>
      <c r="Z120" s="4" t="s">
        <v>41</v>
      </c>
      <c r="AA120" s="4" t="s">
        <v>40</v>
      </c>
      <c r="AB120" s="4" t="s">
        <v>40</v>
      </c>
      <c r="AC120" s="4" t="s">
        <v>40</v>
      </c>
      <c r="AD120" s="4" t="s">
        <v>40</v>
      </c>
      <c r="AE120" s="4" t="s">
        <v>40</v>
      </c>
      <c r="AF120" s="4" t="s">
        <v>40</v>
      </c>
      <c r="AG120" s="4">
        <v>4</v>
      </c>
      <c r="AH120" s="4" t="s">
        <v>41</v>
      </c>
      <c r="AI120" s="4" t="s">
        <v>41</v>
      </c>
      <c r="AJ120" s="4" t="s">
        <v>41</v>
      </c>
      <c r="AK120" s="4" t="s">
        <v>40</v>
      </c>
      <c r="AL120" s="4" t="s">
        <v>41</v>
      </c>
      <c r="AM120" s="4" t="s">
        <v>40</v>
      </c>
    </row>
    <row r="121" spans="1:39" x14ac:dyDescent="0.3">
      <c r="A121">
        <v>120</v>
      </c>
      <c r="B121" s="1">
        <v>45287.64671296296</v>
      </c>
      <c r="C121" s="1">
        <v>45287.647743055553</v>
      </c>
      <c r="D121" t="s">
        <v>308</v>
      </c>
      <c r="E121" t="s">
        <v>309</v>
      </c>
      <c r="F121" s="4"/>
      <c r="G121" s="4">
        <v>3</v>
      </c>
      <c r="H121" s="4">
        <v>3</v>
      </c>
      <c r="I121" s="4" t="s">
        <v>40</v>
      </c>
      <c r="J121" s="4" t="s">
        <v>40</v>
      </c>
      <c r="K121" s="4" t="s">
        <v>38</v>
      </c>
      <c r="L121" s="4" t="s">
        <v>39</v>
      </c>
      <c r="M121" s="4" t="s">
        <v>40</v>
      </c>
      <c r="N121" s="4" t="s">
        <v>40</v>
      </c>
      <c r="O121" s="4" t="s">
        <v>43</v>
      </c>
      <c r="P121" s="4">
        <v>3</v>
      </c>
      <c r="Q121" s="4" t="s">
        <v>40</v>
      </c>
      <c r="R121" s="4" t="s">
        <v>40</v>
      </c>
      <c r="S121" s="4" t="s">
        <v>40</v>
      </c>
      <c r="T121" s="4" t="s">
        <v>39</v>
      </c>
      <c r="U121" s="4" t="s">
        <v>40</v>
      </c>
      <c r="V121" s="4" t="s">
        <v>40</v>
      </c>
      <c r="W121" s="4" t="s">
        <v>39</v>
      </c>
      <c r="X121" s="4">
        <v>3</v>
      </c>
      <c r="Y121" s="4" t="s">
        <v>39</v>
      </c>
      <c r="Z121" s="4" t="s">
        <v>40</v>
      </c>
      <c r="AA121" s="4" t="s">
        <v>40</v>
      </c>
      <c r="AB121" s="4" t="s">
        <v>40</v>
      </c>
      <c r="AC121" s="4" t="s">
        <v>40</v>
      </c>
      <c r="AD121" s="4" t="s">
        <v>40</v>
      </c>
      <c r="AE121" s="4" t="s">
        <v>40</v>
      </c>
      <c r="AF121" s="4" t="s">
        <v>40</v>
      </c>
      <c r="AG121" s="4">
        <v>3</v>
      </c>
      <c r="AH121" s="4" t="s">
        <v>40</v>
      </c>
      <c r="AI121" s="4" t="s">
        <v>40</v>
      </c>
      <c r="AJ121" s="4" t="s">
        <v>40</v>
      </c>
      <c r="AK121" s="4" t="s">
        <v>38</v>
      </c>
      <c r="AL121" s="4" t="s">
        <v>40</v>
      </c>
      <c r="AM121" s="4" t="s">
        <v>40</v>
      </c>
    </row>
    <row r="122" spans="1:39" x14ac:dyDescent="0.3">
      <c r="A122">
        <v>121</v>
      </c>
      <c r="B122" s="1">
        <v>45287.650810185187</v>
      </c>
      <c r="C122" s="1">
        <v>45287.65320601852</v>
      </c>
      <c r="D122" t="s">
        <v>90</v>
      </c>
      <c r="E122" t="s">
        <v>91</v>
      </c>
      <c r="F122" s="4"/>
      <c r="G122" s="4">
        <v>3</v>
      </c>
      <c r="H122" s="4">
        <v>3</v>
      </c>
      <c r="I122" s="4" t="s">
        <v>40</v>
      </c>
      <c r="J122" s="4" t="s">
        <v>40</v>
      </c>
      <c r="K122" s="4" t="s">
        <v>40</v>
      </c>
      <c r="L122" s="4" t="s">
        <v>40</v>
      </c>
      <c r="M122" s="4" t="s">
        <v>41</v>
      </c>
      <c r="N122" s="4" t="s">
        <v>39</v>
      </c>
      <c r="O122" s="4" t="s">
        <v>43</v>
      </c>
      <c r="P122" s="4">
        <v>3</v>
      </c>
      <c r="Q122" s="4" t="s">
        <v>41</v>
      </c>
      <c r="R122" s="4" t="s">
        <v>41</v>
      </c>
      <c r="S122" s="4" t="s">
        <v>41</v>
      </c>
      <c r="T122" s="4" t="s">
        <v>41</v>
      </c>
      <c r="U122" s="4" t="s">
        <v>40</v>
      </c>
      <c r="V122" s="4" t="s">
        <v>41</v>
      </c>
      <c r="W122" s="4" t="s">
        <v>40</v>
      </c>
      <c r="X122" s="4">
        <v>4</v>
      </c>
      <c r="Y122" s="4" t="s">
        <v>40</v>
      </c>
      <c r="Z122" s="4" t="s">
        <v>40</v>
      </c>
      <c r="AA122" s="4" t="s">
        <v>40</v>
      </c>
      <c r="AB122" s="4" t="s">
        <v>40</v>
      </c>
      <c r="AC122" s="4" t="s">
        <v>40</v>
      </c>
      <c r="AD122" s="4" t="s">
        <v>40</v>
      </c>
      <c r="AE122" s="4" t="s">
        <v>40</v>
      </c>
      <c r="AF122" s="4" t="s">
        <v>40</v>
      </c>
      <c r="AG122" s="4">
        <v>3</v>
      </c>
      <c r="AH122" s="4" t="s">
        <v>40</v>
      </c>
      <c r="AI122" s="4" t="s">
        <v>41</v>
      </c>
      <c r="AJ122" s="4" t="s">
        <v>40</v>
      </c>
      <c r="AK122" s="4" t="s">
        <v>40</v>
      </c>
      <c r="AL122" s="4" t="s">
        <v>40</v>
      </c>
      <c r="AM122" s="4" t="s">
        <v>40</v>
      </c>
    </row>
    <row r="123" spans="1:39" x14ac:dyDescent="0.3">
      <c r="A123">
        <v>122</v>
      </c>
      <c r="B123" s="1">
        <v>45287.645694444444</v>
      </c>
      <c r="C123" s="1">
        <v>45287.663576388892</v>
      </c>
      <c r="D123" t="s">
        <v>86</v>
      </c>
      <c r="E123" t="s">
        <v>87</v>
      </c>
      <c r="F123" s="4"/>
      <c r="G123" s="4">
        <v>3</v>
      </c>
      <c r="H123" s="4">
        <v>4</v>
      </c>
      <c r="I123" s="4" t="s">
        <v>41</v>
      </c>
      <c r="J123" s="4" t="s">
        <v>41</v>
      </c>
      <c r="K123" s="4" t="s">
        <v>41</v>
      </c>
      <c r="L123" s="4" t="s">
        <v>41</v>
      </c>
      <c r="M123" s="4" t="s">
        <v>41</v>
      </c>
      <c r="N123" s="4" t="s">
        <v>41</v>
      </c>
      <c r="O123" s="4" t="s">
        <v>43</v>
      </c>
      <c r="P123" s="4">
        <v>4</v>
      </c>
      <c r="Q123" s="4" t="s">
        <v>41</v>
      </c>
      <c r="R123" s="4" t="s">
        <v>41</v>
      </c>
      <c r="S123" s="4" t="s">
        <v>41</v>
      </c>
      <c r="T123" s="4" t="s">
        <v>41</v>
      </c>
      <c r="U123" s="4" t="s">
        <v>41</v>
      </c>
      <c r="V123" s="4" t="s">
        <v>41</v>
      </c>
      <c r="W123" s="4" t="s">
        <v>41</v>
      </c>
      <c r="X123" s="4">
        <v>4</v>
      </c>
      <c r="Y123" s="4" t="s">
        <v>41</v>
      </c>
      <c r="Z123" s="4" t="s">
        <v>41</v>
      </c>
      <c r="AA123" s="4" t="s">
        <v>40</v>
      </c>
      <c r="AB123" s="4" t="s">
        <v>41</v>
      </c>
      <c r="AC123" s="4" t="s">
        <v>41</v>
      </c>
      <c r="AD123" s="4" t="s">
        <v>41</v>
      </c>
      <c r="AE123" s="4" t="s">
        <v>41</v>
      </c>
      <c r="AF123" s="4" t="s">
        <v>41</v>
      </c>
      <c r="AG123" s="4">
        <v>4</v>
      </c>
      <c r="AH123" s="4" t="s">
        <v>40</v>
      </c>
      <c r="AI123" s="4" t="s">
        <v>40</v>
      </c>
      <c r="AJ123" s="4" t="s">
        <v>41</v>
      </c>
      <c r="AK123" s="4" t="s">
        <v>41</v>
      </c>
      <c r="AL123" s="4" t="s">
        <v>41</v>
      </c>
      <c r="AM123" s="4" t="s">
        <v>41</v>
      </c>
    </row>
    <row r="124" spans="1:39" x14ac:dyDescent="0.3">
      <c r="A124">
        <v>123</v>
      </c>
      <c r="B124" s="1">
        <v>45287.653287037036</v>
      </c>
      <c r="C124" s="1">
        <v>45287.667164351849</v>
      </c>
      <c r="D124" t="s">
        <v>273</v>
      </c>
      <c r="E124" t="s">
        <v>274</v>
      </c>
      <c r="F124" s="4"/>
      <c r="G124" s="4">
        <v>3</v>
      </c>
      <c r="H124" s="4">
        <v>3</v>
      </c>
      <c r="I124" s="4" t="s">
        <v>39</v>
      </c>
      <c r="J124" s="4" t="s">
        <v>40</v>
      </c>
      <c r="K124" s="4" t="s">
        <v>40</v>
      </c>
      <c r="L124" s="4" t="s">
        <v>40</v>
      </c>
      <c r="M124" s="4" t="s">
        <v>40</v>
      </c>
      <c r="N124" s="4" t="s">
        <v>39</v>
      </c>
      <c r="O124" s="4" t="s">
        <v>43</v>
      </c>
      <c r="P124" s="4">
        <v>2</v>
      </c>
      <c r="Q124" s="4" t="s">
        <v>39</v>
      </c>
      <c r="R124" s="4" t="s">
        <v>39</v>
      </c>
      <c r="S124" s="4" t="s">
        <v>39</v>
      </c>
      <c r="T124" s="4" t="s">
        <v>40</v>
      </c>
      <c r="U124" s="4" t="s">
        <v>39</v>
      </c>
      <c r="V124" s="4" t="s">
        <v>39</v>
      </c>
      <c r="W124" s="4" t="s">
        <v>40</v>
      </c>
      <c r="X124" s="4">
        <v>3</v>
      </c>
      <c r="Y124" s="4" t="s">
        <v>40</v>
      </c>
      <c r="Z124" s="4" t="s">
        <v>40</v>
      </c>
      <c r="AA124" s="4" t="s">
        <v>40</v>
      </c>
      <c r="AB124" s="4" t="s">
        <v>40</v>
      </c>
      <c r="AC124" s="4" t="s">
        <v>40</v>
      </c>
      <c r="AD124" s="4" t="s">
        <v>40</v>
      </c>
      <c r="AE124" s="4" t="s">
        <v>40</v>
      </c>
      <c r="AF124" s="4" t="s">
        <v>40</v>
      </c>
      <c r="AG124" s="4">
        <v>3</v>
      </c>
      <c r="AH124" s="4" t="s">
        <v>40</v>
      </c>
      <c r="AI124" s="4" t="s">
        <v>40</v>
      </c>
      <c r="AJ124" s="4" t="s">
        <v>39</v>
      </c>
      <c r="AK124" s="4" t="s">
        <v>40</v>
      </c>
      <c r="AL124" s="4" t="s">
        <v>39</v>
      </c>
      <c r="AM124" s="4" t="s">
        <v>40</v>
      </c>
    </row>
    <row r="125" spans="1:39" x14ac:dyDescent="0.3">
      <c r="A125">
        <v>124</v>
      </c>
      <c r="B125" s="1">
        <v>45287.672002314815</v>
      </c>
      <c r="C125" s="1">
        <v>45287.673726851855</v>
      </c>
      <c r="D125" t="s">
        <v>189</v>
      </c>
      <c r="E125" t="s">
        <v>190</v>
      </c>
      <c r="F125" s="4"/>
      <c r="G125" s="4">
        <v>3</v>
      </c>
      <c r="H125" s="4">
        <v>4</v>
      </c>
      <c r="I125" s="4" t="s">
        <v>40</v>
      </c>
      <c r="J125" s="4" t="s">
        <v>40</v>
      </c>
      <c r="K125" s="4" t="s">
        <v>40</v>
      </c>
      <c r="L125" s="4" t="s">
        <v>40</v>
      </c>
      <c r="M125" s="4" t="s">
        <v>40</v>
      </c>
      <c r="N125" s="4" t="s">
        <v>41</v>
      </c>
      <c r="O125" s="4" t="s">
        <v>43</v>
      </c>
      <c r="P125" s="4">
        <v>3</v>
      </c>
      <c r="Q125" s="4" t="s">
        <v>40</v>
      </c>
      <c r="R125" s="4" t="s">
        <v>40</v>
      </c>
      <c r="S125" s="4" t="s">
        <v>40</v>
      </c>
      <c r="T125" s="4" t="s">
        <v>40</v>
      </c>
      <c r="U125" s="4" t="s">
        <v>40</v>
      </c>
      <c r="V125" s="4" t="s">
        <v>40</v>
      </c>
      <c r="W125" s="4" t="s">
        <v>39</v>
      </c>
      <c r="X125" s="4">
        <v>4</v>
      </c>
      <c r="Y125" s="4" t="s">
        <v>40</v>
      </c>
      <c r="Z125" s="4" t="s">
        <v>39</v>
      </c>
      <c r="AA125" s="4" t="s">
        <v>40</v>
      </c>
      <c r="AB125" s="4" t="s">
        <v>40</v>
      </c>
      <c r="AC125" s="4" t="s">
        <v>40</v>
      </c>
      <c r="AD125" s="4" t="s">
        <v>39</v>
      </c>
      <c r="AE125" s="4" t="s">
        <v>39</v>
      </c>
      <c r="AF125" s="4" t="s">
        <v>40</v>
      </c>
      <c r="AG125" s="4">
        <v>4</v>
      </c>
      <c r="AH125" s="4" t="s">
        <v>40</v>
      </c>
      <c r="AI125" s="4" t="s">
        <v>40</v>
      </c>
      <c r="AJ125" s="4" t="s">
        <v>40</v>
      </c>
      <c r="AK125" s="4" t="s">
        <v>40</v>
      </c>
      <c r="AL125" s="4" t="s">
        <v>40</v>
      </c>
      <c r="AM125" s="4" t="s">
        <v>40</v>
      </c>
    </row>
    <row r="126" spans="1:39" x14ac:dyDescent="0.3">
      <c r="A126">
        <v>125</v>
      </c>
      <c r="B126" s="1">
        <v>45287.675682870373</v>
      </c>
      <c r="C126" s="1">
        <v>45287.676527777781</v>
      </c>
      <c r="D126" t="s">
        <v>386</v>
      </c>
      <c r="E126" t="s">
        <v>387</v>
      </c>
      <c r="F126" s="4"/>
      <c r="G126" s="4">
        <v>3</v>
      </c>
      <c r="H126" s="4">
        <v>3</v>
      </c>
      <c r="I126" s="4" t="s">
        <v>39</v>
      </c>
      <c r="J126" s="4" t="s">
        <v>40</v>
      </c>
      <c r="K126" s="4" t="s">
        <v>40</v>
      </c>
      <c r="L126" s="4" t="s">
        <v>41</v>
      </c>
      <c r="M126" s="4" t="s">
        <v>41</v>
      </c>
      <c r="N126" s="4" t="s">
        <v>41</v>
      </c>
      <c r="O126" s="4" t="s">
        <v>43</v>
      </c>
      <c r="P126" s="4">
        <v>4</v>
      </c>
      <c r="Q126" s="4" t="s">
        <v>41</v>
      </c>
      <c r="R126" s="4" t="s">
        <v>41</v>
      </c>
      <c r="S126" s="4" t="s">
        <v>41</v>
      </c>
      <c r="T126" s="4" t="s">
        <v>41</v>
      </c>
      <c r="U126" s="4" t="s">
        <v>41</v>
      </c>
      <c r="V126" s="4" t="s">
        <v>41</v>
      </c>
      <c r="W126" s="4" t="s">
        <v>40</v>
      </c>
      <c r="X126" s="4">
        <v>4</v>
      </c>
      <c r="Y126" s="4" t="s">
        <v>41</v>
      </c>
      <c r="Z126" s="4" t="s">
        <v>41</v>
      </c>
      <c r="AA126" s="4" t="s">
        <v>40</v>
      </c>
      <c r="AB126" s="4" t="s">
        <v>41</v>
      </c>
      <c r="AC126" s="4" t="s">
        <v>41</v>
      </c>
      <c r="AD126" s="4" t="s">
        <v>41</v>
      </c>
      <c r="AE126" s="4" t="s">
        <v>41</v>
      </c>
      <c r="AF126" s="4" t="s">
        <v>41</v>
      </c>
      <c r="AG126" s="4">
        <v>4</v>
      </c>
      <c r="AH126" s="4" t="s">
        <v>41</v>
      </c>
      <c r="AI126" s="4" t="s">
        <v>41</v>
      </c>
      <c r="AJ126" s="4" t="s">
        <v>41</v>
      </c>
      <c r="AK126" s="4" t="s">
        <v>40</v>
      </c>
      <c r="AL126" s="4" t="s">
        <v>40</v>
      </c>
      <c r="AM126" s="4" t="s">
        <v>41</v>
      </c>
    </row>
    <row r="127" spans="1:39" x14ac:dyDescent="0.3">
      <c r="A127">
        <v>126</v>
      </c>
      <c r="B127" s="1">
        <v>45287.675833333335</v>
      </c>
      <c r="C127" s="1">
        <v>45287.677835648145</v>
      </c>
      <c r="D127" t="s">
        <v>388</v>
      </c>
      <c r="E127" t="s">
        <v>389</v>
      </c>
      <c r="F127" s="4"/>
      <c r="G127" s="4">
        <v>3</v>
      </c>
      <c r="H127" s="4">
        <v>3</v>
      </c>
      <c r="I127" s="4" t="s">
        <v>40</v>
      </c>
      <c r="J127" s="4" t="s">
        <v>40</v>
      </c>
      <c r="K127" s="4" t="s">
        <v>40</v>
      </c>
      <c r="L127" s="4" t="s">
        <v>40</v>
      </c>
      <c r="M127" s="4" t="s">
        <v>41</v>
      </c>
      <c r="N127" s="4" t="s">
        <v>39</v>
      </c>
      <c r="O127" s="4" t="s">
        <v>43</v>
      </c>
      <c r="P127" s="4">
        <v>3</v>
      </c>
      <c r="Q127" s="4" t="s">
        <v>41</v>
      </c>
      <c r="R127" s="4" t="s">
        <v>41</v>
      </c>
      <c r="S127" s="4" t="s">
        <v>41</v>
      </c>
      <c r="T127" s="4" t="s">
        <v>40</v>
      </c>
      <c r="U127" s="4" t="s">
        <v>41</v>
      </c>
      <c r="V127" s="4" t="s">
        <v>41</v>
      </c>
      <c r="W127" s="4" t="s">
        <v>39</v>
      </c>
      <c r="X127" s="4"/>
      <c r="Y127" s="4"/>
      <c r="Z127" s="4"/>
      <c r="AA127" s="4" t="s">
        <v>40</v>
      </c>
      <c r="AB127" s="4" t="s">
        <v>41</v>
      </c>
      <c r="AC127" s="4" t="s">
        <v>41</v>
      </c>
      <c r="AD127" s="4" t="s">
        <v>41</v>
      </c>
      <c r="AE127" s="4" t="s">
        <v>41</v>
      </c>
      <c r="AF127" s="4" t="s">
        <v>41</v>
      </c>
      <c r="AG127" s="4">
        <v>4</v>
      </c>
      <c r="AH127" s="4" t="s">
        <v>41</v>
      </c>
      <c r="AI127" s="4" t="s">
        <v>41</v>
      </c>
      <c r="AJ127" s="4" t="s">
        <v>40</v>
      </c>
      <c r="AK127" s="4" t="s">
        <v>40</v>
      </c>
      <c r="AL127" s="4" t="s">
        <v>40</v>
      </c>
      <c r="AM127" s="4" t="s">
        <v>40</v>
      </c>
    </row>
    <row r="128" spans="1:39" x14ac:dyDescent="0.3">
      <c r="A128">
        <v>127</v>
      </c>
      <c r="B128" s="1">
        <v>45287.676435185182</v>
      </c>
      <c r="C128" s="1">
        <v>45287.678622685184</v>
      </c>
      <c r="D128" t="s">
        <v>300</v>
      </c>
      <c r="E128" t="s">
        <v>301</v>
      </c>
      <c r="F128" s="4"/>
      <c r="G128" s="4">
        <v>2</v>
      </c>
      <c r="H128" s="4">
        <v>2</v>
      </c>
      <c r="I128" s="4" t="s">
        <v>39</v>
      </c>
      <c r="J128" s="4" t="s">
        <v>40</v>
      </c>
      <c r="K128" s="4" t="s">
        <v>40</v>
      </c>
      <c r="L128" s="4" t="s">
        <v>40</v>
      </c>
      <c r="M128" s="4" t="s">
        <v>40</v>
      </c>
      <c r="N128" s="4" t="s">
        <v>39</v>
      </c>
      <c r="O128" s="4" t="s">
        <v>43</v>
      </c>
      <c r="P128" s="4">
        <v>3</v>
      </c>
      <c r="Q128" s="4" t="s">
        <v>40</v>
      </c>
      <c r="R128" s="4" t="s">
        <v>40</v>
      </c>
      <c r="S128" s="4" t="s">
        <v>40</v>
      </c>
      <c r="T128" s="4" t="s">
        <v>40</v>
      </c>
      <c r="U128" s="4" t="s">
        <v>40</v>
      </c>
      <c r="V128" s="4" t="s">
        <v>40</v>
      </c>
      <c r="W128" s="4" t="s">
        <v>40</v>
      </c>
      <c r="X128" s="4">
        <v>3</v>
      </c>
      <c r="Y128" s="4" t="s">
        <v>40</v>
      </c>
      <c r="Z128" s="4" t="s">
        <v>40</v>
      </c>
      <c r="AA128" s="4" t="s">
        <v>40</v>
      </c>
      <c r="AB128" s="4" t="s">
        <v>40</v>
      </c>
      <c r="AC128" s="4" t="s">
        <v>40</v>
      </c>
      <c r="AD128" s="4" t="s">
        <v>40</v>
      </c>
      <c r="AE128" s="4" t="s">
        <v>40</v>
      </c>
      <c r="AF128" s="4" t="s">
        <v>40</v>
      </c>
      <c r="AG128" s="4">
        <v>3</v>
      </c>
      <c r="AH128" s="4" t="s">
        <v>40</v>
      </c>
      <c r="AI128" s="4" t="s">
        <v>40</v>
      </c>
      <c r="AJ128" s="4" t="s">
        <v>40</v>
      </c>
      <c r="AK128" s="4" t="s">
        <v>40</v>
      </c>
      <c r="AL128" s="4" t="s">
        <v>40</v>
      </c>
      <c r="AM128" s="4" t="s">
        <v>40</v>
      </c>
    </row>
    <row r="129" spans="1:39" x14ac:dyDescent="0.3">
      <c r="A129">
        <v>128</v>
      </c>
      <c r="B129" s="1">
        <v>45287.677129629628</v>
      </c>
      <c r="C129" s="1">
        <v>45287.678969907407</v>
      </c>
      <c r="D129" t="s">
        <v>151</v>
      </c>
      <c r="E129" t="s">
        <v>152</v>
      </c>
      <c r="F129" s="4"/>
      <c r="G129" s="4">
        <v>4</v>
      </c>
      <c r="H129" s="4">
        <v>4</v>
      </c>
      <c r="I129" s="4" t="s">
        <v>41</v>
      </c>
      <c r="J129" s="4" t="s">
        <v>41</v>
      </c>
      <c r="K129" s="4" t="s">
        <v>41</v>
      </c>
      <c r="L129" s="4" t="s">
        <v>41</v>
      </c>
      <c r="M129" s="4" t="s">
        <v>41</v>
      </c>
      <c r="N129" s="4" t="s">
        <v>41</v>
      </c>
      <c r="O129" s="4" t="s">
        <v>71</v>
      </c>
      <c r="P129" s="4">
        <v>2</v>
      </c>
      <c r="Q129" s="4" t="s">
        <v>39</v>
      </c>
      <c r="R129" s="4" t="s">
        <v>39</v>
      </c>
      <c r="S129" s="4" t="s">
        <v>41</v>
      </c>
      <c r="T129" s="4" t="s">
        <v>41</v>
      </c>
      <c r="U129" s="4" t="s">
        <v>40</v>
      </c>
      <c r="V129" s="4" t="s">
        <v>41</v>
      </c>
      <c r="W129" s="4" t="s">
        <v>41</v>
      </c>
      <c r="X129" s="4"/>
      <c r="Y129" s="4" t="s">
        <v>41</v>
      </c>
      <c r="Z129" s="4" t="s">
        <v>41</v>
      </c>
      <c r="AA129" s="4" t="s">
        <v>40</v>
      </c>
      <c r="AB129" s="4" t="s">
        <v>40</v>
      </c>
      <c r="AC129" s="4" t="s">
        <v>40</v>
      </c>
      <c r="AD129" s="4" t="s">
        <v>40</v>
      </c>
      <c r="AE129" s="4" t="s">
        <v>40</v>
      </c>
      <c r="AF129" s="4" t="s">
        <v>40</v>
      </c>
      <c r="AG129" s="4">
        <v>4</v>
      </c>
      <c r="AH129" s="4" t="s">
        <v>41</v>
      </c>
      <c r="AI129" s="4" t="s">
        <v>41</v>
      </c>
      <c r="AJ129" s="4" t="s">
        <v>41</v>
      </c>
      <c r="AK129" s="4" t="s">
        <v>41</v>
      </c>
      <c r="AL129" s="4" t="s">
        <v>41</v>
      </c>
      <c r="AM129" s="4" t="s">
        <v>41</v>
      </c>
    </row>
    <row r="130" spans="1:39" x14ac:dyDescent="0.3">
      <c r="A130">
        <v>129</v>
      </c>
      <c r="B130" s="1">
        <v>45287.676863425928</v>
      </c>
      <c r="C130" s="1">
        <v>45287.679131944446</v>
      </c>
      <c r="D130" t="s">
        <v>390</v>
      </c>
      <c r="E130" t="s">
        <v>391</v>
      </c>
      <c r="F130" s="4"/>
      <c r="G130" s="4">
        <v>3</v>
      </c>
      <c r="H130" s="4">
        <v>3</v>
      </c>
      <c r="I130" s="4" t="s">
        <v>40</v>
      </c>
      <c r="J130" s="4" t="s">
        <v>41</v>
      </c>
      <c r="K130" s="4" t="s">
        <v>40</v>
      </c>
      <c r="L130" s="4" t="s">
        <v>41</v>
      </c>
      <c r="M130" s="4" t="s">
        <v>41</v>
      </c>
      <c r="N130" s="4" t="s">
        <v>40</v>
      </c>
      <c r="O130" s="4" t="s">
        <v>43</v>
      </c>
      <c r="P130" s="4">
        <v>4</v>
      </c>
      <c r="Q130" s="4" t="s">
        <v>41</v>
      </c>
      <c r="R130" s="4" t="s">
        <v>41</v>
      </c>
      <c r="S130" s="4" t="s">
        <v>41</v>
      </c>
      <c r="T130" s="4" t="s">
        <v>41</v>
      </c>
      <c r="U130" s="4" t="s">
        <v>40</v>
      </c>
      <c r="V130" s="4" t="s">
        <v>40</v>
      </c>
      <c r="W130" s="4" t="s">
        <v>41</v>
      </c>
      <c r="X130" s="4">
        <v>3</v>
      </c>
      <c r="Y130" s="4" t="s">
        <v>41</v>
      </c>
      <c r="Z130" s="4" t="s">
        <v>41</v>
      </c>
      <c r="AA130" s="4" t="s">
        <v>41</v>
      </c>
      <c r="AB130" s="4" t="s">
        <v>41</v>
      </c>
      <c r="AC130" s="4" t="s">
        <v>41</v>
      </c>
      <c r="AD130" s="4" t="s">
        <v>41</v>
      </c>
      <c r="AE130" s="4" t="s">
        <v>40</v>
      </c>
      <c r="AF130" s="4" t="s">
        <v>41</v>
      </c>
      <c r="AG130" s="4">
        <v>3</v>
      </c>
      <c r="AH130" s="4" t="s">
        <v>41</v>
      </c>
      <c r="AI130" s="4" t="s">
        <v>41</v>
      </c>
      <c r="AJ130" s="4" t="s">
        <v>40</v>
      </c>
      <c r="AK130" s="4" t="s">
        <v>40</v>
      </c>
      <c r="AL130" s="4" t="s">
        <v>41</v>
      </c>
      <c r="AM130" s="4" t="s">
        <v>40</v>
      </c>
    </row>
    <row r="131" spans="1:39" x14ac:dyDescent="0.3">
      <c r="A131">
        <v>130</v>
      </c>
      <c r="B131" s="1">
        <v>45287.678379629629</v>
      </c>
      <c r="C131" s="1">
        <v>45287.681921296295</v>
      </c>
      <c r="D131" t="s">
        <v>147</v>
      </c>
      <c r="E131" t="s">
        <v>148</v>
      </c>
      <c r="F131" s="4"/>
      <c r="G131" s="4">
        <v>3</v>
      </c>
      <c r="H131" s="4">
        <v>3</v>
      </c>
      <c r="I131" s="4" t="s">
        <v>40</v>
      </c>
      <c r="J131" s="4" t="s">
        <v>41</v>
      </c>
      <c r="K131" s="4" t="s">
        <v>40</v>
      </c>
      <c r="L131" s="4" t="s">
        <v>40</v>
      </c>
      <c r="M131" s="4" t="s">
        <v>40</v>
      </c>
      <c r="N131" s="4" t="s">
        <v>40</v>
      </c>
      <c r="O131" s="4" t="s">
        <v>43</v>
      </c>
      <c r="P131" s="4">
        <v>3</v>
      </c>
      <c r="Q131" s="4" t="s">
        <v>40</v>
      </c>
      <c r="R131" s="4" t="s">
        <v>40</v>
      </c>
      <c r="S131" s="4" t="s">
        <v>40</v>
      </c>
      <c r="T131" s="4" t="s">
        <v>40</v>
      </c>
      <c r="U131" s="4" t="s">
        <v>39</v>
      </c>
      <c r="V131" s="4" t="s">
        <v>40</v>
      </c>
      <c r="W131" s="4" t="s">
        <v>40</v>
      </c>
      <c r="X131" s="4">
        <v>4</v>
      </c>
      <c r="Y131" s="4" t="s">
        <v>40</v>
      </c>
      <c r="Z131" s="4" t="s">
        <v>40</v>
      </c>
      <c r="AA131" s="4" t="s">
        <v>40</v>
      </c>
      <c r="AB131" s="4" t="s">
        <v>40</v>
      </c>
      <c r="AC131" s="4" t="s">
        <v>40</v>
      </c>
      <c r="AD131" s="4" t="s">
        <v>40</v>
      </c>
      <c r="AE131" s="4" t="s">
        <v>40</v>
      </c>
      <c r="AF131" s="4" t="s">
        <v>40</v>
      </c>
      <c r="AG131" s="4">
        <v>4</v>
      </c>
      <c r="AH131" s="4" t="s">
        <v>40</v>
      </c>
      <c r="AI131" s="4" t="s">
        <v>40</v>
      </c>
      <c r="AJ131" s="4" t="s">
        <v>40</v>
      </c>
      <c r="AK131" s="4" t="s">
        <v>40</v>
      </c>
      <c r="AL131" s="4" t="s">
        <v>40</v>
      </c>
      <c r="AM131" s="4" t="s">
        <v>40</v>
      </c>
    </row>
    <row r="132" spans="1:39" x14ac:dyDescent="0.3">
      <c r="A132">
        <v>131</v>
      </c>
      <c r="B132" s="1">
        <v>45287.680567129632</v>
      </c>
      <c r="C132" s="1">
        <v>45287.681956018518</v>
      </c>
      <c r="D132" t="s">
        <v>292</v>
      </c>
      <c r="E132" t="s">
        <v>293</v>
      </c>
      <c r="F132" s="4"/>
      <c r="G132" s="4">
        <v>4</v>
      </c>
      <c r="H132" s="4">
        <v>3</v>
      </c>
      <c r="I132" s="4" t="s">
        <v>40</v>
      </c>
      <c r="J132" s="4" t="s">
        <v>40</v>
      </c>
      <c r="K132" s="4" t="s">
        <v>40</v>
      </c>
      <c r="L132" s="4" t="s">
        <v>40</v>
      </c>
      <c r="M132" s="4" t="s">
        <v>40</v>
      </c>
      <c r="N132" s="4" t="s">
        <v>40</v>
      </c>
      <c r="O132" s="4" t="s">
        <v>43</v>
      </c>
      <c r="P132" s="4">
        <v>4</v>
      </c>
      <c r="Q132" s="4" t="s">
        <v>41</v>
      </c>
      <c r="R132" s="4" t="s">
        <v>41</v>
      </c>
      <c r="S132" s="4" t="s">
        <v>41</v>
      </c>
      <c r="T132" s="4" t="s">
        <v>41</v>
      </c>
      <c r="U132" s="4" t="s">
        <v>41</v>
      </c>
      <c r="V132" s="4" t="s">
        <v>41</v>
      </c>
      <c r="W132" s="4" t="s">
        <v>41</v>
      </c>
      <c r="X132" s="4">
        <v>4</v>
      </c>
      <c r="Y132" s="4" t="s">
        <v>41</v>
      </c>
      <c r="Z132" s="4" t="s">
        <v>41</v>
      </c>
      <c r="AA132" s="4" t="s">
        <v>41</v>
      </c>
      <c r="AB132" s="4" t="s">
        <v>41</v>
      </c>
      <c r="AC132" s="4" t="s">
        <v>41</v>
      </c>
      <c r="AD132" s="4" t="s">
        <v>41</v>
      </c>
      <c r="AE132" s="4" t="s">
        <v>41</v>
      </c>
      <c r="AF132" s="4" t="s">
        <v>41</v>
      </c>
      <c r="AG132" s="4">
        <v>4</v>
      </c>
      <c r="AH132" s="4" t="s">
        <v>41</v>
      </c>
      <c r="AI132" s="4" t="s">
        <v>41</v>
      </c>
      <c r="AJ132" s="4" t="s">
        <v>41</v>
      </c>
      <c r="AK132" s="4" t="s">
        <v>41</v>
      </c>
      <c r="AL132" s="4" t="s">
        <v>41</v>
      </c>
      <c r="AM132" s="4" t="s">
        <v>41</v>
      </c>
    </row>
    <row r="133" spans="1:39" x14ac:dyDescent="0.3">
      <c r="A133">
        <v>132</v>
      </c>
      <c r="B133" s="1">
        <v>45287.682025462964</v>
      </c>
      <c r="C133" s="1">
        <v>45287.684131944443</v>
      </c>
      <c r="D133" t="s">
        <v>392</v>
      </c>
      <c r="E133" t="s">
        <v>393</v>
      </c>
      <c r="F133" s="4"/>
      <c r="G133" s="4">
        <v>3</v>
      </c>
      <c r="H133" s="4">
        <v>3</v>
      </c>
      <c r="I133" s="4" t="s">
        <v>40</v>
      </c>
      <c r="J133" s="4" t="s">
        <v>39</v>
      </c>
      <c r="K133" s="4" t="s">
        <v>40</v>
      </c>
      <c r="L133" s="4" t="s">
        <v>39</v>
      </c>
      <c r="M133" s="4" t="s">
        <v>40</v>
      </c>
      <c r="N133" s="4" t="s">
        <v>40</v>
      </c>
      <c r="O133" s="4" t="s">
        <v>43</v>
      </c>
      <c r="P133" s="4">
        <v>3</v>
      </c>
      <c r="Q133" s="4" t="s">
        <v>40</v>
      </c>
      <c r="R133" s="4" t="s">
        <v>40</v>
      </c>
      <c r="S133" s="4" t="s">
        <v>40</v>
      </c>
      <c r="T133" s="4" t="s">
        <v>40</v>
      </c>
      <c r="U133" s="4" t="s">
        <v>40</v>
      </c>
      <c r="V133" s="4" t="s">
        <v>40</v>
      </c>
      <c r="W133" s="4" t="s">
        <v>40</v>
      </c>
      <c r="X133" s="4">
        <v>3</v>
      </c>
      <c r="Y133" s="4" t="s">
        <v>40</v>
      </c>
      <c r="Z133" s="4" t="s">
        <v>40</v>
      </c>
      <c r="AA133" s="4" t="s">
        <v>40</v>
      </c>
      <c r="AB133" s="4" t="s">
        <v>40</v>
      </c>
      <c r="AC133" s="4" t="s">
        <v>40</v>
      </c>
      <c r="AD133" s="4" t="s">
        <v>40</v>
      </c>
      <c r="AE133" s="4" t="s">
        <v>40</v>
      </c>
      <c r="AF133" s="4" t="s">
        <v>40</v>
      </c>
      <c r="AG133" s="4">
        <v>3</v>
      </c>
      <c r="AH133" s="4" t="s">
        <v>40</v>
      </c>
      <c r="AI133" s="4" t="s">
        <v>40</v>
      </c>
      <c r="AJ133" s="4" t="s">
        <v>40</v>
      </c>
      <c r="AK133" s="4" t="s">
        <v>39</v>
      </c>
      <c r="AL133" s="4" t="s">
        <v>40</v>
      </c>
      <c r="AM133" s="4" t="s">
        <v>40</v>
      </c>
    </row>
    <row r="134" spans="1:39" x14ac:dyDescent="0.3">
      <c r="A134">
        <v>133</v>
      </c>
      <c r="B134" s="1">
        <v>45287.68445601852</v>
      </c>
      <c r="C134" s="1">
        <v>45287.686099537037</v>
      </c>
      <c r="D134" t="s">
        <v>159</v>
      </c>
      <c r="E134" t="s">
        <v>160</v>
      </c>
      <c r="F134" s="4"/>
      <c r="G134" s="4">
        <v>4</v>
      </c>
      <c r="H134" s="4">
        <v>4</v>
      </c>
      <c r="I134" s="4" t="s">
        <v>41</v>
      </c>
      <c r="J134" s="4" t="s">
        <v>41</v>
      </c>
      <c r="K134" s="4" t="s">
        <v>41</v>
      </c>
      <c r="L134" s="4" t="s">
        <v>41</v>
      </c>
      <c r="M134" s="4" t="s">
        <v>41</v>
      </c>
      <c r="N134" s="4" t="s">
        <v>41</v>
      </c>
      <c r="O134" s="4" t="s">
        <v>43</v>
      </c>
      <c r="P134" s="4">
        <v>4</v>
      </c>
      <c r="Q134" s="4" t="s">
        <v>40</v>
      </c>
      <c r="R134" s="4" t="s">
        <v>40</v>
      </c>
      <c r="S134" s="4" t="s">
        <v>41</v>
      </c>
      <c r="T134" s="4" t="s">
        <v>41</v>
      </c>
      <c r="U134" s="4" t="s">
        <v>41</v>
      </c>
      <c r="V134" s="4" t="s">
        <v>41</v>
      </c>
      <c r="W134" s="4" t="s">
        <v>41</v>
      </c>
      <c r="X134" s="4">
        <v>4</v>
      </c>
      <c r="Y134" s="4" t="s">
        <v>41</v>
      </c>
      <c r="Z134" s="4" t="s">
        <v>41</v>
      </c>
      <c r="AA134" s="4" t="s">
        <v>41</v>
      </c>
      <c r="AB134" s="4" t="s">
        <v>40</v>
      </c>
      <c r="AC134" s="4" t="s">
        <v>41</v>
      </c>
      <c r="AD134" s="4" t="s">
        <v>41</v>
      </c>
      <c r="AE134" s="4" t="s">
        <v>41</v>
      </c>
      <c r="AF134" s="4" t="s">
        <v>41</v>
      </c>
      <c r="AG134" s="4">
        <v>4</v>
      </c>
      <c r="AH134" s="4" t="s">
        <v>41</v>
      </c>
      <c r="AI134" s="4" t="s">
        <v>41</v>
      </c>
      <c r="AJ134" s="4" t="s">
        <v>41</v>
      </c>
      <c r="AK134" s="4" t="s">
        <v>41</v>
      </c>
      <c r="AL134" s="4" t="s">
        <v>41</v>
      </c>
      <c r="AM134" s="4" t="s">
        <v>41</v>
      </c>
    </row>
    <row r="135" spans="1:39" x14ac:dyDescent="0.3">
      <c r="A135">
        <v>134</v>
      </c>
      <c r="B135" s="1">
        <v>45287.684432870374</v>
      </c>
      <c r="C135" s="1">
        <v>45287.686192129629</v>
      </c>
      <c r="D135" t="s">
        <v>394</v>
      </c>
      <c r="E135" t="s">
        <v>395</v>
      </c>
      <c r="F135" s="4"/>
      <c r="G135" s="4">
        <v>4</v>
      </c>
      <c r="H135" s="4">
        <v>3</v>
      </c>
      <c r="I135" s="4" t="s">
        <v>40</v>
      </c>
      <c r="J135" s="4" t="s">
        <v>40</v>
      </c>
      <c r="K135" s="4" t="s">
        <v>41</v>
      </c>
      <c r="L135" s="4" t="s">
        <v>41</v>
      </c>
      <c r="M135" s="4" t="s">
        <v>40</v>
      </c>
      <c r="N135" s="4" t="s">
        <v>40</v>
      </c>
      <c r="O135" s="4" t="s">
        <v>43</v>
      </c>
      <c r="P135" s="4">
        <v>3</v>
      </c>
      <c r="Q135" s="4" t="s">
        <v>41</v>
      </c>
      <c r="R135" s="4" t="s">
        <v>41</v>
      </c>
      <c r="S135" s="4" t="s">
        <v>41</v>
      </c>
      <c r="T135" s="4" t="s">
        <v>41</v>
      </c>
      <c r="U135" s="4" t="s">
        <v>41</v>
      </c>
      <c r="V135" s="4" t="s">
        <v>41</v>
      </c>
      <c r="W135" s="4" t="s">
        <v>41</v>
      </c>
      <c r="X135" s="4">
        <v>4</v>
      </c>
      <c r="Y135" s="4" t="s">
        <v>40</v>
      </c>
      <c r="Z135" s="4" t="s">
        <v>40</v>
      </c>
      <c r="AA135" s="4" t="s">
        <v>41</v>
      </c>
      <c r="AB135" s="4" t="s">
        <v>41</v>
      </c>
      <c r="AC135" s="4" t="s">
        <v>41</v>
      </c>
      <c r="AD135" s="4" t="s">
        <v>41</v>
      </c>
      <c r="AE135" s="4" t="s">
        <v>41</v>
      </c>
      <c r="AF135" s="4" t="s">
        <v>41</v>
      </c>
      <c r="AG135" s="4">
        <v>3</v>
      </c>
      <c r="AH135" s="4" t="s">
        <v>41</v>
      </c>
      <c r="AI135" s="4" t="s">
        <v>41</v>
      </c>
      <c r="AJ135" s="4" t="s">
        <v>41</v>
      </c>
      <c r="AK135" s="4" t="s">
        <v>40</v>
      </c>
      <c r="AL135" s="4" t="s">
        <v>41</v>
      </c>
      <c r="AM135" s="4" t="s">
        <v>40</v>
      </c>
    </row>
    <row r="136" spans="1:39" x14ac:dyDescent="0.3">
      <c r="A136">
        <v>135</v>
      </c>
      <c r="B136" s="1">
        <v>45287.682106481479</v>
      </c>
      <c r="C136" s="1">
        <v>45287.68650462963</v>
      </c>
      <c r="D136" t="s">
        <v>203</v>
      </c>
      <c r="E136" t="s">
        <v>204</v>
      </c>
      <c r="F136" s="4"/>
      <c r="G136" s="4">
        <v>3</v>
      </c>
      <c r="H136" s="4">
        <v>3</v>
      </c>
      <c r="I136" s="4" t="s">
        <v>40</v>
      </c>
      <c r="J136" s="4" t="s">
        <v>41</v>
      </c>
      <c r="K136" s="4" t="s">
        <v>40</v>
      </c>
      <c r="L136" s="4" t="s">
        <v>40</v>
      </c>
      <c r="M136" s="4" t="s">
        <v>41</v>
      </c>
      <c r="N136" s="4" t="s">
        <v>40</v>
      </c>
      <c r="O136" s="4" t="s">
        <v>43</v>
      </c>
      <c r="P136" s="4">
        <v>3</v>
      </c>
      <c r="Q136" s="4" t="s">
        <v>40</v>
      </c>
      <c r="R136" s="4" t="s">
        <v>40</v>
      </c>
      <c r="S136" s="4" t="s">
        <v>40</v>
      </c>
      <c r="T136" s="4" t="s">
        <v>40</v>
      </c>
      <c r="U136" s="4" t="s">
        <v>40</v>
      </c>
      <c r="V136" s="4" t="s">
        <v>41</v>
      </c>
      <c r="W136" s="4" t="s">
        <v>40</v>
      </c>
      <c r="X136" s="4">
        <v>3</v>
      </c>
      <c r="Y136" s="4" t="s">
        <v>40</v>
      </c>
      <c r="Z136" s="4" t="s">
        <v>41</v>
      </c>
      <c r="AA136" s="4" t="s">
        <v>40</v>
      </c>
      <c r="AB136" s="4" t="s">
        <v>40</v>
      </c>
      <c r="AC136" s="4" t="s">
        <v>40</v>
      </c>
      <c r="AD136" s="4" t="s">
        <v>40</v>
      </c>
      <c r="AE136" s="4" t="s">
        <v>40</v>
      </c>
      <c r="AF136" s="4" t="s">
        <v>40</v>
      </c>
      <c r="AG136" s="4">
        <v>3</v>
      </c>
      <c r="AH136" s="4" t="s">
        <v>40</v>
      </c>
      <c r="AI136" s="4" t="s">
        <v>40</v>
      </c>
      <c r="AJ136" s="4" t="s">
        <v>40</v>
      </c>
      <c r="AK136" s="4" t="s">
        <v>40</v>
      </c>
      <c r="AL136" s="4" t="s">
        <v>40</v>
      </c>
      <c r="AM136" s="4" t="s">
        <v>40</v>
      </c>
    </row>
    <row r="137" spans="1:39" x14ac:dyDescent="0.3">
      <c r="A137">
        <v>136</v>
      </c>
      <c r="B137" s="1">
        <v>45287.687893518516</v>
      </c>
      <c r="C137" s="1">
        <v>45287.690104166664</v>
      </c>
      <c r="D137" t="s">
        <v>296</v>
      </c>
      <c r="E137" t="s">
        <v>297</v>
      </c>
      <c r="F137" s="4"/>
      <c r="G137" s="4">
        <v>3</v>
      </c>
      <c r="H137" s="4">
        <v>2</v>
      </c>
      <c r="I137" s="4" t="s">
        <v>39</v>
      </c>
      <c r="J137" s="4" t="s">
        <v>39</v>
      </c>
      <c r="K137" s="4" t="s">
        <v>39</v>
      </c>
      <c r="L137" s="4" t="s">
        <v>40</v>
      </c>
      <c r="M137" s="4" t="s">
        <v>40</v>
      </c>
      <c r="N137" s="4" t="s">
        <v>40</v>
      </c>
      <c r="O137" s="4" t="s">
        <v>71</v>
      </c>
      <c r="P137" s="4">
        <v>2</v>
      </c>
      <c r="Q137" s="4" t="s">
        <v>40</v>
      </c>
      <c r="R137" s="4" t="s">
        <v>40</v>
      </c>
      <c r="S137" s="4" t="s">
        <v>40</v>
      </c>
      <c r="T137" s="4" t="s">
        <v>39</v>
      </c>
      <c r="U137" s="4" t="s">
        <v>40</v>
      </c>
      <c r="V137" s="4" t="s">
        <v>40</v>
      </c>
      <c r="W137" s="4" t="s">
        <v>39</v>
      </c>
      <c r="X137" s="4"/>
      <c r="Y137" s="4" t="s">
        <v>40</v>
      </c>
      <c r="Z137" s="4" t="s">
        <v>40</v>
      </c>
      <c r="AA137" s="4" t="s">
        <v>40</v>
      </c>
      <c r="AB137" s="4" t="s">
        <v>40</v>
      </c>
      <c r="AC137" s="4" t="s">
        <v>40</v>
      </c>
      <c r="AD137" s="4" t="s">
        <v>39</v>
      </c>
      <c r="AE137" s="4" t="s">
        <v>40</v>
      </c>
      <c r="AF137" s="4" t="s">
        <v>40</v>
      </c>
      <c r="AG137" s="4">
        <v>3</v>
      </c>
      <c r="AH137" s="4" t="s">
        <v>40</v>
      </c>
      <c r="AI137" s="4" t="s">
        <v>40</v>
      </c>
      <c r="AJ137" s="4" t="s">
        <v>40</v>
      </c>
      <c r="AK137" s="4" t="s">
        <v>40</v>
      </c>
      <c r="AL137" s="4" t="s">
        <v>40</v>
      </c>
      <c r="AM137" s="4" t="s">
        <v>40</v>
      </c>
    </row>
    <row r="138" spans="1:39" x14ac:dyDescent="0.3">
      <c r="A138">
        <v>137</v>
      </c>
      <c r="B138" s="1">
        <v>45287.68408564815</v>
      </c>
      <c r="C138" s="1">
        <v>45287.69027777778</v>
      </c>
      <c r="D138" t="s">
        <v>72</v>
      </c>
      <c r="E138" t="s">
        <v>73</v>
      </c>
      <c r="F138" s="4"/>
      <c r="G138" s="4">
        <v>4</v>
      </c>
      <c r="H138" s="4">
        <v>4</v>
      </c>
      <c r="I138" s="4" t="s">
        <v>41</v>
      </c>
      <c r="J138" s="4" t="s">
        <v>41</v>
      </c>
      <c r="K138" s="4" t="s">
        <v>41</v>
      </c>
      <c r="L138" s="4" t="s">
        <v>41</v>
      </c>
      <c r="M138" s="4" t="s">
        <v>41</v>
      </c>
      <c r="N138" s="4" t="s">
        <v>41</v>
      </c>
      <c r="O138" s="4" t="s">
        <v>43</v>
      </c>
      <c r="P138" s="4">
        <v>4</v>
      </c>
      <c r="Q138" s="4" t="s">
        <v>41</v>
      </c>
      <c r="R138" s="4" t="s">
        <v>41</v>
      </c>
      <c r="S138" s="4" t="s">
        <v>41</v>
      </c>
      <c r="T138" s="4" t="s">
        <v>41</v>
      </c>
      <c r="U138" s="4" t="s">
        <v>41</v>
      </c>
      <c r="V138" s="4" t="s">
        <v>41</v>
      </c>
      <c r="W138" s="4" t="s">
        <v>41</v>
      </c>
      <c r="X138" s="4">
        <v>4</v>
      </c>
      <c r="Y138" s="4" t="s">
        <v>41</v>
      </c>
      <c r="Z138" s="4" t="s">
        <v>41</v>
      </c>
      <c r="AA138" s="4" t="s">
        <v>41</v>
      </c>
      <c r="AB138" s="4" t="s">
        <v>41</v>
      </c>
      <c r="AC138" s="4" t="s">
        <v>41</v>
      </c>
      <c r="AD138" s="4" t="s">
        <v>41</v>
      </c>
      <c r="AE138" s="4" t="s">
        <v>41</v>
      </c>
      <c r="AF138" s="4" t="s">
        <v>41</v>
      </c>
      <c r="AG138" s="4">
        <v>4</v>
      </c>
      <c r="AH138" s="4" t="s">
        <v>41</v>
      </c>
      <c r="AI138" s="4" t="s">
        <v>41</v>
      </c>
      <c r="AJ138" s="4" t="s">
        <v>41</v>
      </c>
      <c r="AK138" s="4" t="s">
        <v>41</v>
      </c>
      <c r="AL138" s="4" t="s">
        <v>41</v>
      </c>
      <c r="AM138" s="4" t="s">
        <v>41</v>
      </c>
    </row>
    <row r="139" spans="1:39" x14ac:dyDescent="0.3">
      <c r="A139">
        <v>138</v>
      </c>
      <c r="B139" s="1">
        <v>45287.684583333335</v>
      </c>
      <c r="C139" s="1">
        <v>45287.690833333334</v>
      </c>
      <c r="D139" t="s">
        <v>396</v>
      </c>
      <c r="E139" t="s">
        <v>397</v>
      </c>
      <c r="F139" s="4"/>
      <c r="G139" s="4">
        <v>2</v>
      </c>
      <c r="H139" s="4">
        <v>4</v>
      </c>
      <c r="I139" s="4" t="s">
        <v>41</v>
      </c>
      <c r="J139" s="4" t="s">
        <v>41</v>
      </c>
      <c r="K139" s="4" t="s">
        <v>41</v>
      </c>
      <c r="L139" s="4" t="s">
        <v>41</v>
      </c>
      <c r="M139" s="4" t="s">
        <v>41</v>
      </c>
      <c r="N139" s="4" t="s">
        <v>41</v>
      </c>
      <c r="O139" s="4" t="s">
        <v>43</v>
      </c>
      <c r="P139" s="4">
        <v>3</v>
      </c>
      <c r="Q139" s="4" t="s">
        <v>40</v>
      </c>
      <c r="R139" s="4" t="s">
        <v>40</v>
      </c>
      <c r="S139" s="4" t="s">
        <v>39</v>
      </c>
      <c r="T139" s="4" t="s">
        <v>39</v>
      </c>
      <c r="U139" s="4" t="s">
        <v>40</v>
      </c>
      <c r="V139" s="4" t="s">
        <v>40</v>
      </c>
      <c r="W139" s="4" t="s">
        <v>41</v>
      </c>
      <c r="X139" s="4">
        <v>3</v>
      </c>
      <c r="Y139" s="4" t="s">
        <v>40</v>
      </c>
      <c r="Z139" s="4" t="s">
        <v>41</v>
      </c>
      <c r="AA139" s="4" t="s">
        <v>39</v>
      </c>
      <c r="AB139" s="4" t="s">
        <v>40</v>
      </c>
      <c r="AC139" s="4" t="s">
        <v>40</v>
      </c>
      <c r="AD139" s="4" t="s">
        <v>39</v>
      </c>
      <c r="AE139" s="4" t="s">
        <v>40</v>
      </c>
      <c r="AF139" s="4" t="s">
        <v>40</v>
      </c>
      <c r="AG139" s="4">
        <v>3</v>
      </c>
      <c r="AH139" s="4" t="s">
        <v>40</v>
      </c>
      <c r="AI139" s="4" t="s">
        <v>39</v>
      </c>
      <c r="AJ139" s="4" t="s">
        <v>40</v>
      </c>
      <c r="AK139" s="4" t="s">
        <v>39</v>
      </c>
      <c r="AL139" s="4" t="s">
        <v>40</v>
      </c>
      <c r="AM139" s="4" t="s">
        <v>40</v>
      </c>
    </row>
    <row r="140" spans="1:39" x14ac:dyDescent="0.3">
      <c r="A140">
        <v>139</v>
      </c>
      <c r="B140" s="1">
        <v>45287.702615740738</v>
      </c>
      <c r="C140" s="1">
        <v>45287.705613425926</v>
      </c>
      <c r="D140" t="s">
        <v>398</v>
      </c>
      <c r="E140" t="s">
        <v>399</v>
      </c>
      <c r="F140" s="4"/>
      <c r="G140" s="4">
        <v>3</v>
      </c>
      <c r="H140" s="4">
        <v>3</v>
      </c>
      <c r="I140" s="4" t="s">
        <v>40</v>
      </c>
      <c r="J140" s="4" t="s">
        <v>39</v>
      </c>
      <c r="K140" s="4" t="s">
        <v>39</v>
      </c>
      <c r="L140" s="4" t="s">
        <v>40</v>
      </c>
      <c r="M140" s="4" t="s">
        <v>40</v>
      </c>
      <c r="N140" s="4" t="s">
        <v>39</v>
      </c>
      <c r="O140" s="4" t="s">
        <v>71</v>
      </c>
      <c r="P140" s="4">
        <v>2</v>
      </c>
      <c r="Q140" s="4" t="s">
        <v>40</v>
      </c>
      <c r="R140" s="4" t="s">
        <v>40</v>
      </c>
      <c r="S140" s="4" t="s">
        <v>40</v>
      </c>
      <c r="T140" s="4" t="s">
        <v>40</v>
      </c>
      <c r="U140" s="4" t="s">
        <v>40</v>
      </c>
      <c r="V140" s="4" t="s">
        <v>40</v>
      </c>
      <c r="W140" s="4" t="s">
        <v>40</v>
      </c>
      <c r="X140" s="4"/>
      <c r="Y140" s="4"/>
      <c r="Z140" s="4"/>
      <c r="AA140" s="4" t="s">
        <v>40</v>
      </c>
      <c r="AB140" s="4" t="s">
        <v>40</v>
      </c>
      <c r="AC140" s="4" t="s">
        <v>40</v>
      </c>
      <c r="AD140" s="4" t="s">
        <v>39</v>
      </c>
      <c r="AE140" s="4" t="s">
        <v>40</v>
      </c>
      <c r="AF140" s="4" t="s">
        <v>40</v>
      </c>
      <c r="AG140" s="4">
        <v>4</v>
      </c>
      <c r="AH140" s="4" t="s">
        <v>40</v>
      </c>
      <c r="AI140" s="4" t="s">
        <v>40</v>
      </c>
      <c r="AJ140" s="4" t="s">
        <v>40</v>
      </c>
      <c r="AK140" s="4" t="s">
        <v>40</v>
      </c>
      <c r="AL140" s="4" t="s">
        <v>40</v>
      </c>
      <c r="AM140" s="4" t="s">
        <v>40</v>
      </c>
    </row>
    <row r="141" spans="1:39" x14ac:dyDescent="0.3">
      <c r="A141">
        <v>140</v>
      </c>
      <c r="B141" s="1">
        <v>45287.728113425925</v>
      </c>
      <c r="C141" s="1">
        <v>45287.729004629633</v>
      </c>
      <c r="D141" t="s">
        <v>310</v>
      </c>
      <c r="E141" t="s">
        <v>311</v>
      </c>
      <c r="F141" s="4"/>
      <c r="G141" s="4">
        <v>4</v>
      </c>
      <c r="H141" s="4">
        <v>4</v>
      </c>
      <c r="I141" s="4" t="s">
        <v>41</v>
      </c>
      <c r="J141" s="4" t="s">
        <v>41</v>
      </c>
      <c r="K141" s="4" t="s">
        <v>41</v>
      </c>
      <c r="L141" s="4" t="s">
        <v>41</v>
      </c>
      <c r="M141" s="4" t="s">
        <v>41</v>
      </c>
      <c r="N141" s="4" t="s">
        <v>41</v>
      </c>
      <c r="O141" s="4" t="s">
        <v>43</v>
      </c>
      <c r="P141" s="4">
        <v>4</v>
      </c>
      <c r="Q141" s="4" t="s">
        <v>41</v>
      </c>
      <c r="R141" s="4" t="s">
        <v>41</v>
      </c>
      <c r="S141" s="4" t="s">
        <v>41</v>
      </c>
      <c r="T141" s="4" t="s">
        <v>41</v>
      </c>
      <c r="U141" s="4" t="s">
        <v>41</v>
      </c>
      <c r="V141" s="4" t="s">
        <v>41</v>
      </c>
      <c r="W141" s="4" t="s">
        <v>41</v>
      </c>
      <c r="X141" s="4">
        <v>4</v>
      </c>
      <c r="Y141" s="4" t="s">
        <v>41</v>
      </c>
      <c r="Z141" s="4" t="s">
        <v>41</v>
      </c>
      <c r="AA141" s="4" t="s">
        <v>41</v>
      </c>
      <c r="AB141" s="4" t="s">
        <v>41</v>
      </c>
      <c r="AC141" s="4" t="s">
        <v>41</v>
      </c>
      <c r="AD141" s="4" t="s">
        <v>41</v>
      </c>
      <c r="AE141" s="4" t="s">
        <v>41</v>
      </c>
      <c r="AF141" s="4" t="s">
        <v>41</v>
      </c>
      <c r="AG141" s="4">
        <v>4</v>
      </c>
      <c r="AH141" s="4" t="s">
        <v>41</v>
      </c>
      <c r="AI141" s="4" t="s">
        <v>41</v>
      </c>
      <c r="AJ141" s="4" t="s">
        <v>41</v>
      </c>
      <c r="AK141" s="4" t="s">
        <v>41</v>
      </c>
      <c r="AL141" s="4" t="s">
        <v>41</v>
      </c>
      <c r="AM141" s="4" t="s">
        <v>41</v>
      </c>
    </row>
    <row r="142" spans="1:39" x14ac:dyDescent="0.3">
      <c r="A142">
        <v>141</v>
      </c>
      <c r="B142" s="1">
        <v>45287.727164351854</v>
      </c>
      <c r="C142" s="1">
        <v>45287.729432870372</v>
      </c>
      <c r="D142" t="s">
        <v>271</v>
      </c>
      <c r="E142" t="s">
        <v>272</v>
      </c>
      <c r="F142" s="4"/>
      <c r="G142" s="4">
        <v>3</v>
      </c>
      <c r="H142" s="4">
        <v>3</v>
      </c>
      <c r="I142" s="4" t="s">
        <v>40</v>
      </c>
      <c r="J142" s="4" t="s">
        <v>39</v>
      </c>
      <c r="K142" s="4" t="s">
        <v>39</v>
      </c>
      <c r="L142" s="4" t="s">
        <v>41</v>
      </c>
      <c r="M142" s="4" t="s">
        <v>40</v>
      </c>
      <c r="N142" s="4" t="s">
        <v>40</v>
      </c>
      <c r="O142" s="4" t="s">
        <v>71</v>
      </c>
      <c r="P142" s="4">
        <v>3</v>
      </c>
      <c r="Q142" s="4" t="s">
        <v>40</v>
      </c>
      <c r="R142" s="4" t="s">
        <v>40</v>
      </c>
      <c r="S142" s="4" t="s">
        <v>40</v>
      </c>
      <c r="T142" s="4" t="s">
        <v>40</v>
      </c>
      <c r="U142" s="4" t="s">
        <v>40</v>
      </c>
      <c r="V142" s="4" t="s">
        <v>40</v>
      </c>
      <c r="W142" s="4" t="s">
        <v>39</v>
      </c>
      <c r="X142" s="4">
        <v>3</v>
      </c>
      <c r="Y142" s="4" t="s">
        <v>40</v>
      </c>
      <c r="Z142" s="4" t="s">
        <v>40</v>
      </c>
      <c r="AA142" s="4" t="s">
        <v>40</v>
      </c>
      <c r="AB142" s="4" t="s">
        <v>40</v>
      </c>
      <c r="AC142" s="4" t="s">
        <v>41</v>
      </c>
      <c r="AD142" s="4" t="s">
        <v>40</v>
      </c>
      <c r="AE142" s="4" t="s">
        <v>40</v>
      </c>
      <c r="AF142" s="4" t="s">
        <v>40</v>
      </c>
      <c r="AG142" s="4">
        <v>3</v>
      </c>
      <c r="AH142" s="4" t="s">
        <v>40</v>
      </c>
      <c r="AI142" s="4" t="s">
        <v>40</v>
      </c>
      <c r="AJ142" s="4" t="s">
        <v>40</v>
      </c>
      <c r="AK142" s="4" t="s">
        <v>40</v>
      </c>
      <c r="AL142" s="4" t="s">
        <v>40</v>
      </c>
      <c r="AM142" s="4" t="s">
        <v>40</v>
      </c>
    </row>
    <row r="143" spans="1:39" x14ac:dyDescent="0.3">
      <c r="A143">
        <v>142</v>
      </c>
      <c r="B143" s="1">
        <v>45287.732037037036</v>
      </c>
      <c r="C143" s="1">
        <v>45287.734768518516</v>
      </c>
      <c r="D143" t="s">
        <v>400</v>
      </c>
      <c r="E143" t="s">
        <v>401</v>
      </c>
      <c r="F143" s="4"/>
      <c r="G143" s="4">
        <v>3</v>
      </c>
      <c r="H143" s="4">
        <v>3</v>
      </c>
      <c r="I143" s="4" t="s">
        <v>40</v>
      </c>
      <c r="J143" s="4" t="s">
        <v>40</v>
      </c>
      <c r="K143" s="4" t="s">
        <v>41</v>
      </c>
      <c r="L143" s="4" t="s">
        <v>41</v>
      </c>
      <c r="M143" s="4" t="s">
        <v>41</v>
      </c>
      <c r="N143" s="4" t="s">
        <v>40</v>
      </c>
      <c r="O143" s="4" t="s">
        <v>71</v>
      </c>
      <c r="P143" s="4">
        <v>3</v>
      </c>
      <c r="Q143" s="4" t="s">
        <v>41</v>
      </c>
      <c r="R143" s="4" t="s">
        <v>40</v>
      </c>
      <c r="S143" s="4" t="s">
        <v>41</v>
      </c>
      <c r="T143" s="4" t="s">
        <v>40</v>
      </c>
      <c r="U143" s="4" t="s">
        <v>40</v>
      </c>
      <c r="V143" s="4" t="s">
        <v>40</v>
      </c>
      <c r="W143" s="4" t="s">
        <v>41</v>
      </c>
      <c r="X143" s="4">
        <v>3</v>
      </c>
      <c r="Y143" s="4" t="s">
        <v>39</v>
      </c>
      <c r="Z143" s="4" t="s">
        <v>39</v>
      </c>
      <c r="AA143" s="4" t="s">
        <v>40</v>
      </c>
      <c r="AB143" s="4" t="s">
        <v>40</v>
      </c>
      <c r="AC143" s="4" t="s">
        <v>41</v>
      </c>
      <c r="AD143" s="4" t="s">
        <v>40</v>
      </c>
      <c r="AE143" s="4" t="s">
        <v>40</v>
      </c>
      <c r="AF143" s="4" t="s">
        <v>41</v>
      </c>
      <c r="AG143" s="4">
        <v>3</v>
      </c>
      <c r="AH143" s="4" t="s">
        <v>41</v>
      </c>
      <c r="AI143" s="4" t="s">
        <v>40</v>
      </c>
      <c r="AJ143" s="4" t="s">
        <v>40</v>
      </c>
      <c r="AK143" s="4" t="s">
        <v>41</v>
      </c>
      <c r="AL143" s="4" t="s">
        <v>40</v>
      </c>
      <c r="AM143" s="4" t="s">
        <v>40</v>
      </c>
    </row>
    <row r="144" spans="1:39" x14ac:dyDescent="0.3">
      <c r="A144">
        <v>143</v>
      </c>
      <c r="B144" s="1">
        <v>45287.762060185189</v>
      </c>
      <c r="C144" s="1">
        <v>45287.766423611109</v>
      </c>
      <c r="D144" t="s">
        <v>125</v>
      </c>
      <c r="E144" t="s">
        <v>126</v>
      </c>
      <c r="F144" s="4"/>
      <c r="G144" s="4">
        <v>2</v>
      </c>
      <c r="H144" s="4">
        <v>1</v>
      </c>
      <c r="I144" s="4" t="s">
        <v>38</v>
      </c>
      <c r="J144" s="4" t="s">
        <v>38</v>
      </c>
      <c r="K144" s="4" t="s">
        <v>38</v>
      </c>
      <c r="L144" s="4" t="s">
        <v>39</v>
      </c>
      <c r="M144" s="4" t="s">
        <v>39</v>
      </c>
      <c r="N144" s="4" t="s">
        <v>38</v>
      </c>
      <c r="O144" s="4" t="s">
        <v>43</v>
      </c>
      <c r="P144" s="4">
        <v>1</v>
      </c>
      <c r="Q144" s="4" t="s">
        <v>38</v>
      </c>
      <c r="R144" s="4" t="s">
        <v>38</v>
      </c>
      <c r="S144" s="4" t="s">
        <v>39</v>
      </c>
      <c r="T144" s="4" t="s">
        <v>39</v>
      </c>
      <c r="U144" s="4" t="s">
        <v>38</v>
      </c>
      <c r="V144" s="4" t="s">
        <v>38</v>
      </c>
      <c r="W144" s="4" t="s">
        <v>38</v>
      </c>
      <c r="X144" s="4">
        <v>1</v>
      </c>
      <c r="Y144" s="4" t="s">
        <v>38</v>
      </c>
      <c r="Z144" s="4" t="s">
        <v>38</v>
      </c>
      <c r="AA144" s="4" t="s">
        <v>38</v>
      </c>
      <c r="AB144" s="4" t="s">
        <v>38</v>
      </c>
      <c r="AC144" s="4" t="s">
        <v>38</v>
      </c>
      <c r="AD144" s="4" t="s">
        <v>38</v>
      </c>
      <c r="AE144" s="4" t="s">
        <v>38</v>
      </c>
      <c r="AF144" s="4" t="s">
        <v>38</v>
      </c>
      <c r="AG144" s="4">
        <v>2</v>
      </c>
      <c r="AH144" s="4" t="s">
        <v>39</v>
      </c>
      <c r="AI144" s="4" t="s">
        <v>39</v>
      </c>
      <c r="AJ144" s="4" t="s">
        <v>39</v>
      </c>
      <c r="AK144" s="4" t="s">
        <v>38</v>
      </c>
      <c r="AL144" s="4" t="s">
        <v>39</v>
      </c>
      <c r="AM144" s="4" t="s">
        <v>39</v>
      </c>
    </row>
    <row r="145" spans="1:39" x14ac:dyDescent="0.3">
      <c r="A145">
        <v>144</v>
      </c>
      <c r="B145" s="1">
        <v>45287.801851851851</v>
      </c>
      <c r="C145" s="1">
        <v>45287.806250000001</v>
      </c>
      <c r="D145" t="s">
        <v>227</v>
      </c>
      <c r="E145" t="s">
        <v>228</v>
      </c>
      <c r="F145" s="4"/>
      <c r="G145" s="4">
        <v>3</v>
      </c>
      <c r="H145" s="4">
        <v>3</v>
      </c>
      <c r="I145" s="4" t="s">
        <v>39</v>
      </c>
      <c r="J145" s="4" t="s">
        <v>39</v>
      </c>
      <c r="K145" s="4" t="s">
        <v>40</v>
      </c>
      <c r="L145" s="4" t="s">
        <v>40</v>
      </c>
      <c r="M145" s="4" t="s">
        <v>40</v>
      </c>
      <c r="N145" s="4" t="s">
        <v>39</v>
      </c>
      <c r="O145" s="4" t="s">
        <v>42</v>
      </c>
      <c r="P145" s="4">
        <v>3</v>
      </c>
      <c r="Q145" s="4" t="s">
        <v>39</v>
      </c>
      <c r="R145" s="4" t="s">
        <v>39</v>
      </c>
      <c r="S145" s="4" t="s">
        <v>40</v>
      </c>
      <c r="T145" s="4" t="s">
        <v>40</v>
      </c>
      <c r="U145" s="4" t="s">
        <v>40</v>
      </c>
      <c r="V145" s="4" t="s">
        <v>40</v>
      </c>
      <c r="W145" s="4" t="s">
        <v>41</v>
      </c>
      <c r="X145" s="4">
        <v>3</v>
      </c>
      <c r="Y145" s="4" t="s">
        <v>40</v>
      </c>
      <c r="Z145" s="4" t="s">
        <v>40</v>
      </c>
      <c r="AA145" s="4" t="s">
        <v>40</v>
      </c>
      <c r="AB145" s="4" t="s">
        <v>40</v>
      </c>
      <c r="AC145" s="4" t="s">
        <v>40</v>
      </c>
      <c r="AD145" s="4" t="s">
        <v>40</v>
      </c>
      <c r="AE145" s="4" t="s">
        <v>40</v>
      </c>
      <c r="AF145" s="4" t="s">
        <v>40</v>
      </c>
      <c r="AG145" s="4">
        <v>3</v>
      </c>
      <c r="AH145" s="4" t="s">
        <v>40</v>
      </c>
      <c r="AI145" s="4" t="s">
        <v>40</v>
      </c>
      <c r="AJ145" s="4" t="s">
        <v>40</v>
      </c>
      <c r="AK145" s="4" t="s">
        <v>39</v>
      </c>
      <c r="AL145" s="4" t="s">
        <v>40</v>
      </c>
      <c r="AM145" s="4" t="s">
        <v>40</v>
      </c>
    </row>
    <row r="146" spans="1:39" x14ac:dyDescent="0.3">
      <c r="A146">
        <v>145</v>
      </c>
      <c r="B146" s="1">
        <v>45287.814421296294</v>
      </c>
      <c r="C146" s="1">
        <v>45287.815671296295</v>
      </c>
      <c r="D146" t="s">
        <v>402</v>
      </c>
      <c r="E146" t="s">
        <v>403</v>
      </c>
      <c r="F146" s="4"/>
      <c r="G146" s="4">
        <v>3</v>
      </c>
      <c r="H146" s="4">
        <v>3</v>
      </c>
      <c r="I146" s="4" t="s">
        <v>40</v>
      </c>
      <c r="J146" s="4" t="s">
        <v>40</v>
      </c>
      <c r="K146" s="4" t="s">
        <v>40</v>
      </c>
      <c r="L146" s="4" t="s">
        <v>40</v>
      </c>
      <c r="M146" s="4" t="s">
        <v>40</v>
      </c>
      <c r="N146" s="4" t="s">
        <v>40</v>
      </c>
      <c r="O146" s="4" t="s">
        <v>92</v>
      </c>
      <c r="P146" s="4">
        <v>3</v>
      </c>
      <c r="Q146" s="4" t="s">
        <v>40</v>
      </c>
      <c r="R146" s="4" t="s">
        <v>40</v>
      </c>
      <c r="S146" s="4" t="s">
        <v>40</v>
      </c>
      <c r="T146" s="4" t="s">
        <v>40</v>
      </c>
      <c r="U146" s="4" t="s">
        <v>40</v>
      </c>
      <c r="V146" s="4" t="s">
        <v>40</v>
      </c>
      <c r="W146" s="4" t="s">
        <v>40</v>
      </c>
      <c r="X146" s="4">
        <v>3</v>
      </c>
      <c r="Y146" s="4" t="s">
        <v>40</v>
      </c>
      <c r="Z146" s="4" t="s">
        <v>40</v>
      </c>
      <c r="AA146" s="4" t="s">
        <v>40</v>
      </c>
      <c r="AB146" s="4" t="s">
        <v>40</v>
      </c>
      <c r="AC146" s="4" t="s">
        <v>40</v>
      </c>
      <c r="AD146" s="4" t="s">
        <v>40</v>
      </c>
      <c r="AE146" s="4" t="s">
        <v>40</v>
      </c>
      <c r="AF146" s="4" t="s">
        <v>40</v>
      </c>
      <c r="AG146" s="4">
        <v>3</v>
      </c>
      <c r="AH146" s="4" t="s">
        <v>40</v>
      </c>
      <c r="AI146" s="4" t="s">
        <v>40</v>
      </c>
      <c r="AJ146" s="4" t="s">
        <v>40</v>
      </c>
      <c r="AK146" s="4" t="s">
        <v>40</v>
      </c>
      <c r="AL146" s="4" t="s">
        <v>40</v>
      </c>
      <c r="AM146" s="4" t="s">
        <v>40</v>
      </c>
    </row>
    <row r="147" spans="1:39" x14ac:dyDescent="0.3">
      <c r="A147">
        <v>146</v>
      </c>
      <c r="B147" s="1">
        <v>45287.988622685189</v>
      </c>
      <c r="C147" s="1">
        <v>45287.990405092591</v>
      </c>
      <c r="D147" t="s">
        <v>109</v>
      </c>
      <c r="E147" t="s">
        <v>110</v>
      </c>
      <c r="F147" s="4"/>
      <c r="G147" s="4">
        <v>4</v>
      </c>
      <c r="H147" s="4">
        <v>4</v>
      </c>
      <c r="I147" s="4" t="s">
        <v>41</v>
      </c>
      <c r="J147" s="4" t="s">
        <v>40</v>
      </c>
      <c r="K147" s="4" t="s">
        <v>41</v>
      </c>
      <c r="L147" s="4" t="s">
        <v>41</v>
      </c>
      <c r="M147" s="4" t="s">
        <v>41</v>
      </c>
      <c r="N147" s="4" t="s">
        <v>41</v>
      </c>
      <c r="O147" s="4" t="s">
        <v>43</v>
      </c>
      <c r="P147" s="4">
        <v>4</v>
      </c>
      <c r="Q147" s="4" t="s">
        <v>41</v>
      </c>
      <c r="R147" s="4" t="s">
        <v>40</v>
      </c>
      <c r="S147" s="4" t="s">
        <v>41</v>
      </c>
      <c r="T147" s="4" t="s">
        <v>41</v>
      </c>
      <c r="U147" s="4" t="s">
        <v>41</v>
      </c>
      <c r="V147" s="4" t="s">
        <v>41</v>
      </c>
      <c r="W147" s="4" t="s">
        <v>41</v>
      </c>
      <c r="X147" s="4">
        <v>4</v>
      </c>
      <c r="Y147" s="4" t="s">
        <v>41</v>
      </c>
      <c r="Z147" s="4" t="s">
        <v>41</v>
      </c>
      <c r="AA147" s="4" t="s">
        <v>41</v>
      </c>
      <c r="AB147" s="4" t="s">
        <v>41</v>
      </c>
      <c r="AC147" s="4" t="s">
        <v>41</v>
      </c>
      <c r="AD147" s="4" t="s">
        <v>41</v>
      </c>
      <c r="AE147" s="4" t="s">
        <v>41</v>
      </c>
      <c r="AF147" s="4" t="s">
        <v>41</v>
      </c>
      <c r="AG147" s="4">
        <v>1</v>
      </c>
      <c r="AH147" s="4" t="s">
        <v>41</v>
      </c>
      <c r="AI147" s="4" t="s">
        <v>38</v>
      </c>
      <c r="AJ147" s="4" t="s">
        <v>41</v>
      </c>
      <c r="AK147" s="4" t="s">
        <v>41</v>
      </c>
      <c r="AL147" s="4" t="s">
        <v>41</v>
      </c>
      <c r="AM147" s="4" t="s">
        <v>40</v>
      </c>
    </row>
    <row r="148" spans="1:39" x14ac:dyDescent="0.3">
      <c r="A148">
        <v>147</v>
      </c>
      <c r="B148" s="1">
        <v>45288.281053240738</v>
      </c>
      <c r="C148" s="1">
        <v>45288.282025462962</v>
      </c>
      <c r="D148" t="s">
        <v>211</v>
      </c>
      <c r="E148" t="s">
        <v>212</v>
      </c>
      <c r="F148" s="4"/>
      <c r="G148" s="4">
        <v>3</v>
      </c>
      <c r="H148" s="4">
        <v>3</v>
      </c>
      <c r="I148" s="4" t="s">
        <v>40</v>
      </c>
      <c r="J148" s="4" t="s">
        <v>40</v>
      </c>
      <c r="K148" s="4" t="s">
        <v>39</v>
      </c>
      <c r="L148" s="4" t="s">
        <v>40</v>
      </c>
      <c r="M148" s="4" t="s">
        <v>40</v>
      </c>
      <c r="N148" s="4" t="s">
        <v>40</v>
      </c>
      <c r="O148" s="4" t="s">
        <v>43</v>
      </c>
      <c r="P148" s="4">
        <v>3</v>
      </c>
      <c r="Q148" s="4" t="s">
        <v>40</v>
      </c>
      <c r="R148" s="4" t="s">
        <v>40</v>
      </c>
      <c r="S148" s="4" t="s">
        <v>40</v>
      </c>
      <c r="T148" s="4" t="s">
        <v>40</v>
      </c>
      <c r="U148" s="4" t="s">
        <v>40</v>
      </c>
      <c r="V148" s="4" t="s">
        <v>40</v>
      </c>
      <c r="W148" s="4" t="s">
        <v>40</v>
      </c>
      <c r="X148" s="4">
        <v>3</v>
      </c>
      <c r="Y148" s="4" t="s">
        <v>40</v>
      </c>
      <c r="Z148" s="4" t="s">
        <v>40</v>
      </c>
      <c r="AA148" s="4" t="s">
        <v>40</v>
      </c>
      <c r="AB148" s="4" t="s">
        <v>40</v>
      </c>
      <c r="AC148" s="4" t="s">
        <v>40</v>
      </c>
      <c r="AD148" s="4" t="s">
        <v>40</v>
      </c>
      <c r="AE148" s="4" t="s">
        <v>40</v>
      </c>
      <c r="AF148" s="4" t="s">
        <v>40</v>
      </c>
      <c r="AG148" s="4">
        <v>3</v>
      </c>
      <c r="AH148" s="4" t="s">
        <v>40</v>
      </c>
      <c r="AI148" s="4" t="s">
        <v>40</v>
      </c>
      <c r="AJ148" s="4" t="s">
        <v>40</v>
      </c>
      <c r="AK148" s="4" t="s">
        <v>40</v>
      </c>
      <c r="AL148" s="4" t="s">
        <v>40</v>
      </c>
      <c r="AM148" s="4" t="s">
        <v>40</v>
      </c>
    </row>
    <row r="149" spans="1:39" x14ac:dyDescent="0.3">
      <c r="A149">
        <v>148</v>
      </c>
      <c r="B149" s="1">
        <v>45288.281076388892</v>
      </c>
      <c r="C149" s="1">
        <v>45288.28365740741</v>
      </c>
      <c r="D149" t="s">
        <v>58</v>
      </c>
      <c r="E149" t="s">
        <v>59</v>
      </c>
      <c r="F149" s="4"/>
      <c r="G149" s="4">
        <v>2</v>
      </c>
      <c r="H149" s="4">
        <v>2</v>
      </c>
      <c r="I149" s="4" t="s">
        <v>39</v>
      </c>
      <c r="J149" s="4" t="s">
        <v>40</v>
      </c>
      <c r="K149" s="4" t="s">
        <v>39</v>
      </c>
      <c r="L149" s="4" t="s">
        <v>40</v>
      </c>
      <c r="M149" s="4" t="s">
        <v>40</v>
      </c>
      <c r="N149" s="4" t="s">
        <v>40</v>
      </c>
      <c r="O149" s="4" t="s">
        <v>92</v>
      </c>
      <c r="P149" s="4">
        <v>3</v>
      </c>
      <c r="Q149" s="4" t="s">
        <v>40</v>
      </c>
      <c r="R149" s="4" t="s">
        <v>39</v>
      </c>
      <c r="S149" s="4" t="s">
        <v>40</v>
      </c>
      <c r="T149" s="4" t="s">
        <v>40</v>
      </c>
      <c r="U149" s="4" t="s">
        <v>39</v>
      </c>
      <c r="V149" s="4" t="s">
        <v>40</v>
      </c>
      <c r="W149" s="4" t="s">
        <v>40</v>
      </c>
      <c r="X149" s="4">
        <v>3</v>
      </c>
      <c r="Y149" s="4" t="s">
        <v>40</v>
      </c>
      <c r="Z149" s="4" t="s">
        <v>40</v>
      </c>
      <c r="AA149" s="4" t="s">
        <v>40</v>
      </c>
      <c r="AB149" s="4" t="s">
        <v>40</v>
      </c>
      <c r="AC149" s="4" t="s">
        <v>40</v>
      </c>
      <c r="AD149" s="4" t="s">
        <v>40</v>
      </c>
      <c r="AE149" s="4" t="s">
        <v>40</v>
      </c>
      <c r="AF149" s="4" t="s">
        <v>40</v>
      </c>
      <c r="AG149" s="4">
        <v>3</v>
      </c>
      <c r="AH149" s="4" t="s">
        <v>40</v>
      </c>
      <c r="AI149" s="4" t="s">
        <v>40</v>
      </c>
      <c r="AJ149" s="4" t="s">
        <v>39</v>
      </c>
      <c r="AK149" s="4" t="s">
        <v>39</v>
      </c>
      <c r="AL149" s="4" t="s">
        <v>39</v>
      </c>
      <c r="AM149" s="4" t="s">
        <v>40</v>
      </c>
    </row>
    <row r="150" spans="1:39" x14ac:dyDescent="0.3">
      <c r="A150">
        <v>149</v>
      </c>
      <c r="B150" s="1">
        <v>45288.299444444441</v>
      </c>
      <c r="C150" s="1">
        <v>45288.302245370367</v>
      </c>
      <c r="D150" t="s">
        <v>183</v>
      </c>
      <c r="E150" t="s">
        <v>184</v>
      </c>
      <c r="F150" s="4"/>
      <c r="G150" s="4">
        <v>2</v>
      </c>
      <c r="H150" s="4">
        <v>2</v>
      </c>
      <c r="I150" s="4" t="s">
        <v>40</v>
      </c>
      <c r="J150" s="4" t="s">
        <v>39</v>
      </c>
      <c r="K150" s="4" t="s">
        <v>39</v>
      </c>
      <c r="L150" s="4" t="s">
        <v>39</v>
      </c>
      <c r="M150" s="4" t="s">
        <v>39</v>
      </c>
      <c r="N150" s="4" t="s">
        <v>39</v>
      </c>
      <c r="O150" s="4" t="s">
        <v>71</v>
      </c>
      <c r="P150" s="4">
        <v>3</v>
      </c>
      <c r="Q150" s="4" t="s">
        <v>40</v>
      </c>
      <c r="R150" s="4" t="s">
        <v>40</v>
      </c>
      <c r="S150" s="4" t="s">
        <v>40</v>
      </c>
      <c r="T150" s="4" t="s">
        <v>40</v>
      </c>
      <c r="U150" s="4" t="s">
        <v>40</v>
      </c>
      <c r="V150" s="4" t="s">
        <v>40</v>
      </c>
      <c r="W150" s="4" t="s">
        <v>40</v>
      </c>
      <c r="X150" s="4">
        <v>3</v>
      </c>
      <c r="Y150" s="4" t="s">
        <v>39</v>
      </c>
      <c r="Z150" s="4" t="s">
        <v>39</v>
      </c>
      <c r="AA150" s="4" t="s">
        <v>39</v>
      </c>
      <c r="AB150" s="4" t="s">
        <v>39</v>
      </c>
      <c r="AC150" s="4" t="s">
        <v>39</v>
      </c>
      <c r="AD150" s="4" t="s">
        <v>39</v>
      </c>
      <c r="AE150" s="4" t="s">
        <v>39</v>
      </c>
      <c r="AF150" s="4" t="s">
        <v>39</v>
      </c>
      <c r="AG150" s="4">
        <v>3</v>
      </c>
      <c r="AH150" s="4" t="s">
        <v>41</v>
      </c>
      <c r="AI150" s="4" t="s">
        <v>41</v>
      </c>
      <c r="AJ150" s="4" t="s">
        <v>41</v>
      </c>
      <c r="AK150" s="4" t="s">
        <v>41</v>
      </c>
      <c r="AL150" s="4" t="s">
        <v>41</v>
      </c>
      <c r="AM150" s="4" t="s">
        <v>41</v>
      </c>
    </row>
    <row r="151" spans="1:39" x14ac:dyDescent="0.3">
      <c r="A151">
        <v>150</v>
      </c>
      <c r="B151" s="1">
        <v>45288.317476851851</v>
      </c>
      <c r="C151" s="1">
        <v>45288.318796296298</v>
      </c>
      <c r="D151" t="s">
        <v>404</v>
      </c>
      <c r="E151" t="s">
        <v>405</v>
      </c>
      <c r="F151" s="4"/>
      <c r="G151" s="4">
        <v>3</v>
      </c>
      <c r="H151" s="4">
        <v>4</v>
      </c>
      <c r="I151" s="4" t="s">
        <v>41</v>
      </c>
      <c r="J151" s="4" t="s">
        <v>41</v>
      </c>
      <c r="K151" s="4" t="s">
        <v>41</v>
      </c>
      <c r="L151" s="4" t="s">
        <v>41</v>
      </c>
      <c r="M151" s="4" t="s">
        <v>41</v>
      </c>
      <c r="N151" s="4" t="s">
        <v>41</v>
      </c>
      <c r="O151" s="4" t="s">
        <v>42</v>
      </c>
      <c r="P151" s="4">
        <v>3</v>
      </c>
      <c r="Q151" s="4" t="s">
        <v>40</v>
      </c>
      <c r="R151" s="4" t="s">
        <v>40</v>
      </c>
      <c r="S151" s="4" t="s">
        <v>39</v>
      </c>
      <c r="T151" s="4" t="s">
        <v>40</v>
      </c>
      <c r="U151" s="4" t="s">
        <v>40</v>
      </c>
      <c r="V151" s="4" t="s">
        <v>40</v>
      </c>
      <c r="W151" s="4" t="s">
        <v>40</v>
      </c>
      <c r="X151" s="4"/>
      <c r="Y151" s="4" t="s">
        <v>40</v>
      </c>
      <c r="Z151" s="4" t="s">
        <v>40</v>
      </c>
      <c r="AA151" s="4" t="s">
        <v>40</v>
      </c>
      <c r="AB151" s="4" t="s">
        <v>40</v>
      </c>
      <c r="AC151" s="4" t="s">
        <v>41</v>
      </c>
      <c r="AD151" s="4" t="s">
        <v>40</v>
      </c>
      <c r="AE151" s="4" t="s">
        <v>40</v>
      </c>
      <c r="AF151" s="4" t="s">
        <v>40</v>
      </c>
      <c r="AG151" s="4">
        <v>4</v>
      </c>
      <c r="AH151" s="4" t="s">
        <v>41</v>
      </c>
      <c r="AI151" s="4" t="s">
        <v>41</v>
      </c>
      <c r="AJ151" s="4" t="s">
        <v>41</v>
      </c>
      <c r="AK151" s="4" t="s">
        <v>41</v>
      </c>
      <c r="AL151" s="4" t="s">
        <v>41</v>
      </c>
      <c r="AM151" s="4" t="s">
        <v>41</v>
      </c>
    </row>
    <row r="152" spans="1:39" x14ac:dyDescent="0.3">
      <c r="A152">
        <v>151</v>
      </c>
      <c r="B152" s="1">
        <v>45288.327291666668</v>
      </c>
      <c r="C152" s="1">
        <v>45288.329409722224</v>
      </c>
      <c r="D152" t="s">
        <v>406</v>
      </c>
      <c r="E152" t="s">
        <v>407</v>
      </c>
      <c r="F152" s="4"/>
      <c r="G152" s="4">
        <v>3</v>
      </c>
      <c r="H152" s="4">
        <v>3</v>
      </c>
      <c r="I152" s="4" t="s">
        <v>40</v>
      </c>
      <c r="J152" s="4" t="s">
        <v>41</v>
      </c>
      <c r="K152" s="4" t="s">
        <v>40</v>
      </c>
      <c r="L152" s="4" t="s">
        <v>41</v>
      </c>
      <c r="M152" s="4" t="s">
        <v>41</v>
      </c>
      <c r="N152" s="4" t="s">
        <v>40</v>
      </c>
      <c r="O152" s="4" t="s">
        <v>43</v>
      </c>
      <c r="P152" s="4">
        <v>3</v>
      </c>
      <c r="Q152" s="4" t="s">
        <v>40</v>
      </c>
      <c r="R152" s="4" t="s">
        <v>41</v>
      </c>
      <c r="S152" s="4" t="s">
        <v>40</v>
      </c>
      <c r="T152" s="4" t="s">
        <v>40</v>
      </c>
      <c r="U152" s="4" t="s">
        <v>41</v>
      </c>
      <c r="V152" s="4" t="s">
        <v>41</v>
      </c>
      <c r="W152" s="4" t="s">
        <v>40</v>
      </c>
      <c r="X152" s="4">
        <v>3</v>
      </c>
      <c r="Y152" s="4" t="s">
        <v>40</v>
      </c>
      <c r="Z152" s="4" t="s">
        <v>40</v>
      </c>
      <c r="AA152" s="4" t="s">
        <v>41</v>
      </c>
      <c r="AB152" s="4" t="s">
        <v>41</v>
      </c>
      <c r="AC152" s="4" t="s">
        <v>41</v>
      </c>
      <c r="AD152" s="4" t="s">
        <v>40</v>
      </c>
      <c r="AE152" s="4" t="s">
        <v>40</v>
      </c>
      <c r="AF152" s="4" t="s">
        <v>41</v>
      </c>
      <c r="AG152" s="4">
        <v>4</v>
      </c>
      <c r="AH152" s="4" t="s">
        <v>41</v>
      </c>
      <c r="AI152" s="4" t="s">
        <v>41</v>
      </c>
      <c r="AJ152" s="4" t="s">
        <v>40</v>
      </c>
      <c r="AK152" s="4" t="s">
        <v>41</v>
      </c>
      <c r="AL152" s="4" t="s">
        <v>41</v>
      </c>
      <c r="AM152" s="4" t="s">
        <v>41</v>
      </c>
    </row>
    <row r="153" spans="1:39" x14ac:dyDescent="0.3">
      <c r="A153">
        <v>152</v>
      </c>
      <c r="B153" s="1">
        <v>45288.341782407406</v>
      </c>
      <c r="C153" s="1">
        <v>45288.34542824074</v>
      </c>
      <c r="D153" t="s">
        <v>408</v>
      </c>
      <c r="E153" t="s">
        <v>409</v>
      </c>
      <c r="F153" s="4"/>
      <c r="G153" s="4">
        <v>3</v>
      </c>
      <c r="H153" s="4">
        <v>2</v>
      </c>
      <c r="I153" s="4" t="s">
        <v>40</v>
      </c>
      <c r="J153" s="4" t="s">
        <v>40</v>
      </c>
      <c r="K153" s="4" t="s">
        <v>39</v>
      </c>
      <c r="L153" s="4" t="s">
        <v>39</v>
      </c>
      <c r="M153" s="4" t="s">
        <v>40</v>
      </c>
      <c r="N153" s="4" t="s">
        <v>40</v>
      </c>
      <c r="O153" s="4" t="s">
        <v>43</v>
      </c>
      <c r="P153" s="4">
        <v>3</v>
      </c>
      <c r="Q153" s="4" t="s">
        <v>40</v>
      </c>
      <c r="R153" s="4" t="s">
        <v>40</v>
      </c>
      <c r="S153" s="4" t="s">
        <v>40</v>
      </c>
      <c r="T153" s="4" t="s">
        <v>40</v>
      </c>
      <c r="U153" s="4" t="s">
        <v>40</v>
      </c>
      <c r="V153" s="4" t="s">
        <v>40</v>
      </c>
      <c r="W153" s="4" t="s">
        <v>40</v>
      </c>
      <c r="X153" s="4">
        <v>3</v>
      </c>
      <c r="Y153" s="4" t="s">
        <v>40</v>
      </c>
      <c r="Z153" s="4" t="s">
        <v>40</v>
      </c>
      <c r="AA153" s="4" t="s">
        <v>40</v>
      </c>
      <c r="AB153" s="4" t="s">
        <v>40</v>
      </c>
      <c r="AC153" s="4" t="s">
        <v>40</v>
      </c>
      <c r="AD153" s="4" t="s">
        <v>40</v>
      </c>
      <c r="AE153" s="4" t="s">
        <v>40</v>
      </c>
      <c r="AF153" s="4" t="s">
        <v>40</v>
      </c>
      <c r="AG153" s="4">
        <v>2</v>
      </c>
      <c r="AH153" s="4" t="s">
        <v>40</v>
      </c>
      <c r="AI153" s="4" t="s">
        <v>40</v>
      </c>
      <c r="AJ153" s="4" t="s">
        <v>39</v>
      </c>
      <c r="AK153" s="4" t="s">
        <v>40</v>
      </c>
      <c r="AL153" s="4" t="s">
        <v>40</v>
      </c>
      <c r="AM153" s="4" t="s">
        <v>40</v>
      </c>
    </row>
    <row r="154" spans="1:39" x14ac:dyDescent="0.3">
      <c r="A154">
        <v>153</v>
      </c>
      <c r="B154" s="1">
        <v>45288.361030092594</v>
      </c>
      <c r="C154" s="1">
        <v>45288.372986111113</v>
      </c>
      <c r="D154" t="s">
        <v>410</v>
      </c>
      <c r="E154" t="s">
        <v>411</v>
      </c>
      <c r="F154" s="4"/>
      <c r="G154" s="4">
        <v>3</v>
      </c>
      <c r="H154" s="4">
        <v>3</v>
      </c>
      <c r="I154" s="4" t="s">
        <v>40</v>
      </c>
      <c r="J154" s="4" t="s">
        <v>40</v>
      </c>
      <c r="K154" s="4" t="s">
        <v>40</v>
      </c>
      <c r="L154" s="4" t="s">
        <v>41</v>
      </c>
      <c r="M154" s="4" t="s">
        <v>40</v>
      </c>
      <c r="N154" s="4" t="s">
        <v>39</v>
      </c>
      <c r="O154" s="4" t="s">
        <v>43</v>
      </c>
      <c r="P154" s="4">
        <v>3</v>
      </c>
      <c r="Q154" s="4" t="s">
        <v>40</v>
      </c>
      <c r="R154" s="4" t="s">
        <v>39</v>
      </c>
      <c r="S154" s="4" t="s">
        <v>40</v>
      </c>
      <c r="T154" s="4" t="s">
        <v>40</v>
      </c>
      <c r="U154" s="4" t="s">
        <v>40</v>
      </c>
      <c r="V154" s="4" t="s">
        <v>39</v>
      </c>
      <c r="W154" s="4" t="s">
        <v>40</v>
      </c>
      <c r="X154" s="4">
        <v>3</v>
      </c>
      <c r="Y154" s="4" t="s">
        <v>40</v>
      </c>
      <c r="Z154" s="4" t="s">
        <v>40</v>
      </c>
      <c r="AA154" s="4" t="s">
        <v>40</v>
      </c>
      <c r="AB154" s="4" t="s">
        <v>40</v>
      </c>
      <c r="AC154" s="4" t="s">
        <v>40</v>
      </c>
      <c r="AD154" s="4" t="s">
        <v>40</v>
      </c>
      <c r="AE154" s="4" t="s">
        <v>40</v>
      </c>
      <c r="AF154" s="4" t="s">
        <v>40</v>
      </c>
      <c r="AG154" s="4">
        <v>3</v>
      </c>
      <c r="AH154" s="4" t="s">
        <v>40</v>
      </c>
      <c r="AI154" s="4" t="s">
        <v>40</v>
      </c>
      <c r="AJ154" s="4" t="s">
        <v>40</v>
      </c>
      <c r="AK154" s="4" t="s">
        <v>40</v>
      </c>
      <c r="AL154" s="4" t="s">
        <v>40</v>
      </c>
      <c r="AM154" s="4" t="s">
        <v>40</v>
      </c>
    </row>
    <row r="155" spans="1:39" x14ac:dyDescent="0.3">
      <c r="A155">
        <v>154</v>
      </c>
      <c r="B155" s="1">
        <v>45288.382962962962</v>
      </c>
      <c r="C155" s="1">
        <v>45288.385601851849</v>
      </c>
      <c r="D155" t="s">
        <v>251</v>
      </c>
      <c r="E155" t="s">
        <v>252</v>
      </c>
      <c r="F155" s="4"/>
      <c r="G155" s="4">
        <v>3</v>
      </c>
      <c r="H155" s="4">
        <v>3</v>
      </c>
      <c r="I155" s="4" t="s">
        <v>40</v>
      </c>
      <c r="J155" s="4" t="s">
        <v>40</v>
      </c>
      <c r="K155" s="4" t="s">
        <v>40</v>
      </c>
      <c r="L155" s="4" t="s">
        <v>40</v>
      </c>
      <c r="M155" s="4" t="s">
        <v>40</v>
      </c>
      <c r="N155" s="4" t="s">
        <v>40</v>
      </c>
      <c r="O155" s="4" t="s">
        <v>43</v>
      </c>
      <c r="P155" s="4">
        <v>3</v>
      </c>
      <c r="Q155" s="4" t="s">
        <v>40</v>
      </c>
      <c r="R155" s="4" t="s">
        <v>40</v>
      </c>
      <c r="S155" s="4" t="s">
        <v>40</v>
      </c>
      <c r="T155" s="4" t="s">
        <v>40</v>
      </c>
      <c r="U155" s="4" t="s">
        <v>40</v>
      </c>
      <c r="V155" s="4" t="s">
        <v>40</v>
      </c>
      <c r="W155" s="4" t="s">
        <v>38</v>
      </c>
      <c r="X155" s="4">
        <v>3</v>
      </c>
      <c r="Y155" s="4" t="s">
        <v>40</v>
      </c>
      <c r="Z155" s="4" t="s">
        <v>40</v>
      </c>
      <c r="AA155" s="4" t="s">
        <v>40</v>
      </c>
      <c r="AB155" s="4" t="s">
        <v>40</v>
      </c>
      <c r="AC155" s="4" t="s">
        <v>40</v>
      </c>
      <c r="AD155" s="4" t="s">
        <v>40</v>
      </c>
      <c r="AE155" s="4" t="s">
        <v>40</v>
      </c>
      <c r="AF155" s="4" t="s">
        <v>40</v>
      </c>
      <c r="AG155" s="4">
        <v>3</v>
      </c>
      <c r="AH155" s="4" t="s">
        <v>40</v>
      </c>
      <c r="AI155" s="4" t="s">
        <v>40</v>
      </c>
      <c r="AJ155" s="4" t="s">
        <v>40</v>
      </c>
      <c r="AK155" s="4" t="s">
        <v>40</v>
      </c>
      <c r="AL155" s="4" t="s">
        <v>40</v>
      </c>
      <c r="AM155" s="4" t="s">
        <v>40</v>
      </c>
    </row>
    <row r="156" spans="1:39" x14ac:dyDescent="0.3">
      <c r="A156">
        <v>155</v>
      </c>
      <c r="B156" s="1">
        <v>45288.40724537037</v>
      </c>
      <c r="C156" s="1">
        <v>45288.409675925926</v>
      </c>
      <c r="D156" t="s">
        <v>245</v>
      </c>
      <c r="E156" t="s">
        <v>246</v>
      </c>
      <c r="F156" s="4"/>
      <c r="G156" s="4">
        <v>3</v>
      </c>
      <c r="H156" s="4">
        <v>3</v>
      </c>
      <c r="I156" s="4" t="s">
        <v>40</v>
      </c>
      <c r="J156" s="4" t="s">
        <v>40</v>
      </c>
      <c r="K156" s="4" t="s">
        <v>40</v>
      </c>
      <c r="L156" s="4" t="s">
        <v>40</v>
      </c>
      <c r="M156" s="4" t="s">
        <v>40</v>
      </c>
      <c r="N156" s="4" t="s">
        <v>40</v>
      </c>
      <c r="O156" s="4" t="s">
        <v>42</v>
      </c>
      <c r="P156" s="4">
        <v>3</v>
      </c>
      <c r="Q156" s="4" t="s">
        <v>40</v>
      </c>
      <c r="R156" s="4" t="s">
        <v>40</v>
      </c>
      <c r="S156" s="4" t="s">
        <v>40</v>
      </c>
      <c r="T156" s="4" t="s">
        <v>40</v>
      </c>
      <c r="U156" s="4" t="s">
        <v>40</v>
      </c>
      <c r="V156" s="4" t="s">
        <v>40</v>
      </c>
      <c r="W156" s="4" t="s">
        <v>40</v>
      </c>
      <c r="X156" s="4">
        <v>3</v>
      </c>
      <c r="Y156" s="4" t="s">
        <v>40</v>
      </c>
      <c r="Z156" s="4" t="s">
        <v>40</v>
      </c>
      <c r="AA156" s="4" t="s">
        <v>40</v>
      </c>
      <c r="AB156" s="4" t="s">
        <v>40</v>
      </c>
      <c r="AC156" s="4" t="s">
        <v>40</v>
      </c>
      <c r="AD156" s="4" t="s">
        <v>40</v>
      </c>
      <c r="AE156" s="4" t="s">
        <v>40</v>
      </c>
      <c r="AF156" s="4" t="s">
        <v>40</v>
      </c>
      <c r="AG156" s="4">
        <v>4</v>
      </c>
      <c r="AH156" s="4" t="s">
        <v>40</v>
      </c>
      <c r="AI156" s="4" t="s">
        <v>41</v>
      </c>
      <c r="AJ156" s="4" t="s">
        <v>41</v>
      </c>
      <c r="AK156" s="4" t="s">
        <v>40</v>
      </c>
      <c r="AL156" s="4" t="s">
        <v>40</v>
      </c>
      <c r="AM156" s="4" t="s">
        <v>40</v>
      </c>
    </row>
    <row r="157" spans="1:39" x14ac:dyDescent="0.3">
      <c r="A157">
        <v>156</v>
      </c>
      <c r="B157" s="1">
        <v>45288.45722222222</v>
      </c>
      <c r="C157" s="1">
        <v>45288.458333333336</v>
      </c>
      <c r="D157" t="s">
        <v>54</v>
      </c>
      <c r="E157" t="s">
        <v>55</v>
      </c>
      <c r="F157" s="4"/>
      <c r="G157" s="4">
        <v>4</v>
      </c>
      <c r="H157" s="4">
        <v>4</v>
      </c>
      <c r="I157" s="4" t="s">
        <v>41</v>
      </c>
      <c r="J157" s="4" t="s">
        <v>41</v>
      </c>
      <c r="K157" s="4" t="s">
        <v>41</v>
      </c>
      <c r="L157" s="4" t="s">
        <v>41</v>
      </c>
      <c r="M157" s="4" t="s">
        <v>41</v>
      </c>
      <c r="N157" s="4" t="s">
        <v>41</v>
      </c>
      <c r="O157" s="4" t="s">
        <v>43</v>
      </c>
      <c r="P157" s="4">
        <v>4</v>
      </c>
      <c r="Q157" s="4" t="s">
        <v>41</v>
      </c>
      <c r="R157" s="4" t="s">
        <v>41</v>
      </c>
      <c r="S157" s="4" t="s">
        <v>41</v>
      </c>
      <c r="T157" s="4" t="s">
        <v>41</v>
      </c>
      <c r="U157" s="4" t="s">
        <v>41</v>
      </c>
      <c r="V157" s="4" t="s">
        <v>41</v>
      </c>
      <c r="W157" s="4" t="s">
        <v>41</v>
      </c>
      <c r="X157" s="4">
        <v>4</v>
      </c>
      <c r="Y157" s="4" t="s">
        <v>41</v>
      </c>
      <c r="Z157" s="4" t="s">
        <v>41</v>
      </c>
      <c r="AA157" s="4" t="s">
        <v>41</v>
      </c>
      <c r="AB157" s="4" t="s">
        <v>41</v>
      </c>
      <c r="AC157" s="4" t="s">
        <v>41</v>
      </c>
      <c r="AD157" s="4" t="s">
        <v>41</v>
      </c>
      <c r="AE157" s="4" t="s">
        <v>41</v>
      </c>
      <c r="AF157" s="4" t="s">
        <v>41</v>
      </c>
      <c r="AG157" s="4">
        <v>4</v>
      </c>
      <c r="AH157" s="4" t="s">
        <v>41</v>
      </c>
      <c r="AI157" s="4" t="s">
        <v>41</v>
      </c>
      <c r="AJ157" s="4" t="s">
        <v>41</v>
      </c>
      <c r="AK157" s="4" t="s">
        <v>41</v>
      </c>
      <c r="AL157" s="4" t="s">
        <v>41</v>
      </c>
      <c r="AM157" s="4" t="s">
        <v>41</v>
      </c>
    </row>
    <row r="158" spans="1:39" x14ac:dyDescent="0.3">
      <c r="A158">
        <v>157</v>
      </c>
      <c r="B158" s="1">
        <v>45288.468263888892</v>
      </c>
      <c r="C158" s="1">
        <v>45288.469502314816</v>
      </c>
      <c r="D158" t="s">
        <v>215</v>
      </c>
      <c r="E158" t="s">
        <v>216</v>
      </c>
      <c r="F158" s="4"/>
      <c r="G158" s="4">
        <v>4</v>
      </c>
      <c r="H158" s="4">
        <v>4</v>
      </c>
      <c r="I158" s="4" t="s">
        <v>41</v>
      </c>
      <c r="J158" s="4" t="s">
        <v>41</v>
      </c>
      <c r="K158" s="4" t="s">
        <v>41</v>
      </c>
      <c r="L158" s="4" t="s">
        <v>41</v>
      </c>
      <c r="M158" s="4" t="s">
        <v>41</v>
      </c>
      <c r="N158" s="4" t="s">
        <v>41</v>
      </c>
      <c r="O158" s="4" t="s">
        <v>71</v>
      </c>
      <c r="P158" s="4">
        <v>4</v>
      </c>
      <c r="Q158" s="4" t="s">
        <v>41</v>
      </c>
      <c r="R158" s="4" t="s">
        <v>41</v>
      </c>
      <c r="S158" s="4" t="s">
        <v>41</v>
      </c>
      <c r="T158" s="4" t="s">
        <v>41</v>
      </c>
      <c r="U158" s="4" t="s">
        <v>41</v>
      </c>
      <c r="V158" s="4" t="s">
        <v>41</v>
      </c>
      <c r="W158" s="4" t="s">
        <v>41</v>
      </c>
      <c r="X158" s="4">
        <v>4</v>
      </c>
      <c r="Y158" s="4" t="s">
        <v>41</v>
      </c>
      <c r="Z158" s="4" t="s">
        <v>41</v>
      </c>
      <c r="AA158" s="4" t="s">
        <v>41</v>
      </c>
      <c r="AB158" s="4" t="s">
        <v>41</v>
      </c>
      <c r="AC158" s="4" t="s">
        <v>41</v>
      </c>
      <c r="AD158" s="4" t="s">
        <v>41</v>
      </c>
      <c r="AE158" s="4" t="s">
        <v>41</v>
      </c>
      <c r="AF158" s="4" t="s">
        <v>41</v>
      </c>
      <c r="AG158" s="4">
        <v>2</v>
      </c>
      <c r="AH158" s="4" t="s">
        <v>39</v>
      </c>
      <c r="AI158" s="4" t="s">
        <v>41</v>
      </c>
      <c r="AJ158" s="4" t="s">
        <v>41</v>
      </c>
      <c r="AK158" s="4" t="s">
        <v>41</v>
      </c>
      <c r="AL158" s="4" t="s">
        <v>38</v>
      </c>
      <c r="AM158" s="4" t="s">
        <v>41</v>
      </c>
    </row>
    <row r="159" spans="1:39" x14ac:dyDescent="0.3">
      <c r="A159">
        <v>158</v>
      </c>
      <c r="B159" s="1">
        <v>45288.485995370371</v>
      </c>
      <c r="C159" s="1">
        <v>45288.492118055554</v>
      </c>
      <c r="D159" t="s">
        <v>412</v>
      </c>
      <c r="E159" t="s">
        <v>413</v>
      </c>
      <c r="F159" s="4"/>
      <c r="G159" s="4">
        <v>1</v>
      </c>
      <c r="H159" s="4">
        <v>2</v>
      </c>
      <c r="I159" s="4" t="s">
        <v>38</v>
      </c>
      <c r="J159" s="4" t="s">
        <v>39</v>
      </c>
      <c r="K159" s="4" t="s">
        <v>39</v>
      </c>
      <c r="L159" s="4" t="s">
        <v>40</v>
      </c>
      <c r="M159" s="4" t="s">
        <v>39</v>
      </c>
      <c r="N159" s="4" t="s">
        <v>40</v>
      </c>
      <c r="O159" s="4" t="s">
        <v>42</v>
      </c>
      <c r="P159" s="4">
        <v>2</v>
      </c>
      <c r="Q159" s="4" t="s">
        <v>39</v>
      </c>
      <c r="R159" s="4" t="s">
        <v>39</v>
      </c>
      <c r="S159" s="4" t="s">
        <v>38</v>
      </c>
      <c r="T159" s="4" t="s">
        <v>39</v>
      </c>
      <c r="U159" s="4" t="s">
        <v>39</v>
      </c>
      <c r="V159" s="4" t="s">
        <v>40</v>
      </c>
      <c r="W159" s="4" t="s">
        <v>38</v>
      </c>
      <c r="X159" s="4">
        <v>1</v>
      </c>
      <c r="Y159" s="4" t="s">
        <v>39</v>
      </c>
      <c r="Z159" s="4" t="s">
        <v>39</v>
      </c>
      <c r="AA159" s="4" t="s">
        <v>39</v>
      </c>
      <c r="AB159" s="4" t="s">
        <v>40</v>
      </c>
      <c r="AC159" s="4" t="s">
        <v>40</v>
      </c>
      <c r="AD159" s="4" t="s">
        <v>39</v>
      </c>
      <c r="AE159" s="4" t="s">
        <v>39</v>
      </c>
      <c r="AF159" s="4" t="s">
        <v>39</v>
      </c>
      <c r="AG159" s="4">
        <v>2</v>
      </c>
      <c r="AH159" s="4" t="s">
        <v>40</v>
      </c>
      <c r="AI159" s="4" t="s">
        <v>40</v>
      </c>
      <c r="AJ159" s="4" t="s">
        <v>39</v>
      </c>
      <c r="AK159" s="4" t="s">
        <v>40</v>
      </c>
      <c r="AL159" s="4" t="s">
        <v>40</v>
      </c>
      <c r="AM159" s="4" t="s">
        <v>40</v>
      </c>
    </row>
    <row r="160" spans="1:39" x14ac:dyDescent="0.3">
      <c r="A160">
        <v>159</v>
      </c>
      <c r="B160" s="1">
        <v>45288.491898148146</v>
      </c>
      <c r="C160" s="1">
        <v>45288.493344907409</v>
      </c>
      <c r="D160" t="s">
        <v>107</v>
      </c>
      <c r="E160" t="s">
        <v>108</v>
      </c>
      <c r="F160" s="4"/>
      <c r="G160" s="4">
        <v>3</v>
      </c>
      <c r="H160" s="4">
        <v>3</v>
      </c>
      <c r="I160" s="4" t="s">
        <v>40</v>
      </c>
      <c r="J160" s="4" t="s">
        <v>40</v>
      </c>
      <c r="K160" s="4" t="s">
        <v>40</v>
      </c>
      <c r="L160" s="4" t="s">
        <v>40</v>
      </c>
      <c r="M160" s="4" t="s">
        <v>40</v>
      </c>
      <c r="N160" s="4" t="s">
        <v>40</v>
      </c>
      <c r="O160" s="4" t="s">
        <v>43</v>
      </c>
      <c r="P160" s="4">
        <v>3</v>
      </c>
      <c r="Q160" s="4" t="s">
        <v>40</v>
      </c>
      <c r="R160" s="4" t="s">
        <v>40</v>
      </c>
      <c r="S160" s="4" t="s">
        <v>39</v>
      </c>
      <c r="T160" s="4" t="s">
        <v>40</v>
      </c>
      <c r="U160" s="4" t="s">
        <v>40</v>
      </c>
      <c r="V160" s="4" t="s">
        <v>40</v>
      </c>
      <c r="W160" s="4" t="s">
        <v>40</v>
      </c>
      <c r="X160" s="4">
        <v>3</v>
      </c>
      <c r="Y160" s="4" t="s">
        <v>40</v>
      </c>
      <c r="Z160" s="4" t="s">
        <v>40</v>
      </c>
      <c r="AA160" s="4" t="s">
        <v>40</v>
      </c>
      <c r="AB160" s="4" t="s">
        <v>40</v>
      </c>
      <c r="AC160" s="4" t="s">
        <v>40</v>
      </c>
      <c r="AD160" s="4" t="s">
        <v>39</v>
      </c>
      <c r="AE160" s="4" t="s">
        <v>40</v>
      </c>
      <c r="AF160" s="4" t="s">
        <v>40</v>
      </c>
      <c r="AG160" s="4">
        <v>3</v>
      </c>
      <c r="AH160" s="4" t="s">
        <v>40</v>
      </c>
      <c r="AI160" s="4" t="s">
        <v>40</v>
      </c>
      <c r="AJ160" s="4" t="s">
        <v>40</v>
      </c>
      <c r="AK160" s="4" t="s">
        <v>40</v>
      </c>
      <c r="AL160" s="4" t="s">
        <v>40</v>
      </c>
      <c r="AM160" s="4" t="s">
        <v>40</v>
      </c>
    </row>
    <row r="161" spans="1:39" x14ac:dyDescent="0.3">
      <c r="A161">
        <v>160</v>
      </c>
      <c r="B161" s="1">
        <v>45287.776712962965</v>
      </c>
      <c r="C161" s="1">
        <v>45288.709988425922</v>
      </c>
      <c r="D161" t="s">
        <v>78</v>
      </c>
      <c r="E161" t="s">
        <v>79</v>
      </c>
      <c r="F161" s="4"/>
      <c r="G161" s="4">
        <v>4</v>
      </c>
      <c r="H161" s="4">
        <v>4</v>
      </c>
      <c r="I161" s="4" t="s">
        <v>41</v>
      </c>
      <c r="J161" s="4" t="s">
        <v>41</v>
      </c>
      <c r="K161" s="4" t="s">
        <v>41</v>
      </c>
      <c r="L161" s="4" t="s">
        <v>41</v>
      </c>
      <c r="M161" s="4" t="s">
        <v>41</v>
      </c>
      <c r="N161" s="4" t="s">
        <v>41</v>
      </c>
      <c r="O161" s="4" t="s">
        <v>43</v>
      </c>
      <c r="P161" s="4">
        <v>4</v>
      </c>
      <c r="Q161" s="4" t="s">
        <v>41</v>
      </c>
      <c r="R161" s="4" t="s">
        <v>41</v>
      </c>
      <c r="S161" s="4" t="s">
        <v>41</v>
      </c>
      <c r="T161" s="4" t="s">
        <v>41</v>
      </c>
      <c r="U161" s="4" t="s">
        <v>41</v>
      </c>
      <c r="V161" s="4" t="s">
        <v>41</v>
      </c>
      <c r="W161" s="4" t="s">
        <v>41</v>
      </c>
      <c r="X161" s="4">
        <v>4</v>
      </c>
      <c r="Y161" s="4" t="s">
        <v>41</v>
      </c>
      <c r="Z161" s="4" t="s">
        <v>41</v>
      </c>
      <c r="AA161" s="4" t="s">
        <v>41</v>
      </c>
      <c r="AB161" s="4" t="s">
        <v>41</v>
      </c>
      <c r="AC161" s="4" t="s">
        <v>41</v>
      </c>
      <c r="AD161" s="4" t="s">
        <v>41</v>
      </c>
      <c r="AE161" s="4" t="s">
        <v>41</v>
      </c>
      <c r="AF161" s="4" t="s">
        <v>41</v>
      </c>
      <c r="AG161" s="4">
        <v>4</v>
      </c>
      <c r="AH161" s="4" t="s">
        <v>41</v>
      </c>
      <c r="AI161" s="4" t="s">
        <v>41</v>
      </c>
      <c r="AJ161" s="4" t="s">
        <v>41</v>
      </c>
      <c r="AK161" s="4" t="s">
        <v>41</v>
      </c>
      <c r="AL161" s="4" t="s">
        <v>41</v>
      </c>
      <c r="AM161" s="4" t="s">
        <v>41</v>
      </c>
    </row>
    <row r="162" spans="1:39" x14ac:dyDescent="0.3">
      <c r="A162">
        <v>161</v>
      </c>
      <c r="B162" s="1">
        <v>45288.751122685186</v>
      </c>
      <c r="C162" s="1">
        <v>45288.75277777778</v>
      </c>
      <c r="D162" t="s">
        <v>219</v>
      </c>
      <c r="E162" t="s">
        <v>220</v>
      </c>
      <c r="F162" s="4"/>
      <c r="G162" s="4">
        <v>4</v>
      </c>
      <c r="H162" s="4">
        <v>4</v>
      </c>
      <c r="I162" s="4" t="s">
        <v>41</v>
      </c>
      <c r="J162" s="4" t="s">
        <v>41</v>
      </c>
      <c r="K162" s="4" t="s">
        <v>41</v>
      </c>
      <c r="L162" s="4" t="s">
        <v>41</v>
      </c>
      <c r="M162" s="4" t="s">
        <v>41</v>
      </c>
      <c r="N162" s="4" t="s">
        <v>41</v>
      </c>
      <c r="O162" s="4" t="s">
        <v>92</v>
      </c>
      <c r="P162" s="4">
        <v>4</v>
      </c>
      <c r="Q162" s="4" t="s">
        <v>41</v>
      </c>
      <c r="R162" s="4" t="s">
        <v>41</v>
      </c>
      <c r="S162" s="4" t="s">
        <v>41</v>
      </c>
      <c r="T162" s="4" t="s">
        <v>41</v>
      </c>
      <c r="U162" s="4" t="s">
        <v>41</v>
      </c>
      <c r="V162" s="4" t="s">
        <v>41</v>
      </c>
      <c r="W162" s="4" t="s">
        <v>41</v>
      </c>
      <c r="X162" s="4">
        <v>4</v>
      </c>
      <c r="Y162" s="4" t="s">
        <v>41</v>
      </c>
      <c r="Z162" s="4" t="s">
        <v>41</v>
      </c>
      <c r="AA162" s="4" t="s">
        <v>41</v>
      </c>
      <c r="AB162" s="4" t="s">
        <v>41</v>
      </c>
      <c r="AC162" s="4" t="s">
        <v>41</v>
      </c>
      <c r="AD162" s="4" t="s">
        <v>41</v>
      </c>
      <c r="AE162" s="4" t="s">
        <v>41</v>
      </c>
      <c r="AF162" s="4" t="s">
        <v>41</v>
      </c>
      <c r="AG162" s="4">
        <v>4</v>
      </c>
      <c r="AH162" s="4" t="s">
        <v>40</v>
      </c>
      <c r="AI162" s="4" t="s">
        <v>40</v>
      </c>
      <c r="AJ162" s="4" t="s">
        <v>40</v>
      </c>
      <c r="AK162" s="4" t="s">
        <v>40</v>
      </c>
      <c r="AL162" s="4" t="s">
        <v>40</v>
      </c>
      <c r="AM162" s="4" t="s">
        <v>40</v>
      </c>
    </row>
    <row r="163" spans="1:39" x14ac:dyDescent="0.3">
      <c r="A163">
        <v>162</v>
      </c>
      <c r="B163" s="1">
        <v>45288.763414351852</v>
      </c>
      <c r="C163" s="1">
        <v>45288.765717592592</v>
      </c>
      <c r="D163" t="s">
        <v>414</v>
      </c>
      <c r="E163" t="s">
        <v>415</v>
      </c>
      <c r="F163" s="4"/>
      <c r="G163" s="4">
        <v>2</v>
      </c>
      <c r="H163" s="4">
        <v>2</v>
      </c>
      <c r="I163" s="4" t="s">
        <v>39</v>
      </c>
      <c r="J163" s="4" t="s">
        <v>40</v>
      </c>
      <c r="K163" s="4" t="s">
        <v>40</v>
      </c>
      <c r="L163" s="4" t="s">
        <v>40</v>
      </c>
      <c r="M163" s="4" t="s">
        <v>40</v>
      </c>
      <c r="N163" s="4" t="s">
        <v>40</v>
      </c>
      <c r="O163" s="4" t="s">
        <v>43</v>
      </c>
      <c r="P163" s="4">
        <v>3</v>
      </c>
      <c r="Q163" s="4" t="s">
        <v>40</v>
      </c>
      <c r="R163" s="4" t="s">
        <v>39</v>
      </c>
      <c r="S163" s="4" t="s">
        <v>40</v>
      </c>
      <c r="T163" s="4" t="s">
        <v>40</v>
      </c>
      <c r="U163" s="4" t="s">
        <v>39</v>
      </c>
      <c r="V163" s="4" t="s">
        <v>39</v>
      </c>
      <c r="W163" s="4" t="s">
        <v>40</v>
      </c>
      <c r="X163" s="4">
        <v>2</v>
      </c>
      <c r="Y163" s="4" t="s">
        <v>40</v>
      </c>
      <c r="Z163" s="4" t="s">
        <v>40</v>
      </c>
      <c r="AA163" s="4" t="s">
        <v>39</v>
      </c>
      <c r="AB163" s="4" t="s">
        <v>39</v>
      </c>
      <c r="AC163" s="4" t="s">
        <v>39</v>
      </c>
      <c r="AD163" s="4" t="s">
        <v>39</v>
      </c>
      <c r="AE163" s="4" t="s">
        <v>39</v>
      </c>
      <c r="AF163" s="4" t="s">
        <v>39</v>
      </c>
      <c r="AG163" s="4">
        <v>3</v>
      </c>
      <c r="AH163" s="4" t="s">
        <v>40</v>
      </c>
      <c r="AI163" s="4" t="s">
        <v>40</v>
      </c>
      <c r="AJ163" s="4" t="s">
        <v>40</v>
      </c>
      <c r="AK163" s="4" t="s">
        <v>40</v>
      </c>
      <c r="AL163" s="4" t="s">
        <v>40</v>
      </c>
      <c r="AM163" s="4" t="s">
        <v>40</v>
      </c>
    </row>
    <row r="164" spans="1:39" x14ac:dyDescent="0.3">
      <c r="A164">
        <v>163</v>
      </c>
      <c r="B164" s="1">
        <v>45288.868541666663</v>
      </c>
      <c r="C164" s="1">
        <v>45288.870868055557</v>
      </c>
      <c r="D164" t="s">
        <v>241</v>
      </c>
      <c r="E164" t="s">
        <v>242</v>
      </c>
      <c r="F164" s="4"/>
      <c r="G164" s="4">
        <v>3</v>
      </c>
      <c r="H164" s="4">
        <v>3</v>
      </c>
      <c r="I164" s="4" t="s">
        <v>40</v>
      </c>
      <c r="J164" s="4" t="s">
        <v>40</v>
      </c>
      <c r="K164" s="4" t="s">
        <v>40</v>
      </c>
      <c r="L164" s="4" t="s">
        <v>40</v>
      </c>
      <c r="M164" s="4" t="s">
        <v>40</v>
      </c>
      <c r="N164" s="4" t="s">
        <v>40</v>
      </c>
      <c r="O164" s="4" t="s">
        <v>42</v>
      </c>
      <c r="P164" s="4">
        <v>3</v>
      </c>
      <c r="Q164" s="4" t="s">
        <v>40</v>
      </c>
      <c r="R164" s="4" t="s">
        <v>40</v>
      </c>
      <c r="S164" s="4" t="s">
        <v>40</v>
      </c>
      <c r="T164" s="4" t="s">
        <v>40</v>
      </c>
      <c r="U164" s="4" t="s">
        <v>40</v>
      </c>
      <c r="V164" s="4" t="s">
        <v>40</v>
      </c>
      <c r="W164" s="4" t="s">
        <v>40</v>
      </c>
      <c r="X164" s="4">
        <v>3</v>
      </c>
      <c r="Y164" s="4" t="s">
        <v>40</v>
      </c>
      <c r="Z164" s="4" t="s">
        <v>40</v>
      </c>
      <c r="AA164" s="4" t="s">
        <v>40</v>
      </c>
      <c r="AB164" s="4" t="s">
        <v>40</v>
      </c>
      <c r="AC164" s="4" t="s">
        <v>40</v>
      </c>
      <c r="AD164" s="4" t="s">
        <v>40</v>
      </c>
      <c r="AE164" s="4" t="s">
        <v>40</v>
      </c>
      <c r="AF164" s="4" t="s">
        <v>40</v>
      </c>
      <c r="AG164" s="4">
        <v>3</v>
      </c>
      <c r="AH164" s="4" t="s">
        <v>40</v>
      </c>
      <c r="AI164" s="4" t="s">
        <v>40</v>
      </c>
      <c r="AJ164" s="4" t="s">
        <v>40</v>
      </c>
      <c r="AK164" s="4" t="s">
        <v>40</v>
      </c>
      <c r="AL164" s="4" t="s">
        <v>40</v>
      </c>
      <c r="AM164" s="4" t="s">
        <v>40</v>
      </c>
    </row>
    <row r="165" spans="1:39" x14ac:dyDescent="0.3">
      <c r="A165">
        <v>164</v>
      </c>
      <c r="B165" s="1">
        <v>45289.296643518515</v>
      </c>
      <c r="C165" s="1">
        <v>45289.300543981481</v>
      </c>
      <c r="D165" t="s">
        <v>265</v>
      </c>
      <c r="E165" t="s">
        <v>266</v>
      </c>
      <c r="F165" s="4"/>
      <c r="G165" s="4">
        <v>3</v>
      </c>
      <c r="H165" s="4">
        <v>3</v>
      </c>
      <c r="I165" s="4" t="s">
        <v>40</v>
      </c>
      <c r="J165" s="4" t="s">
        <v>39</v>
      </c>
      <c r="K165" s="4" t="s">
        <v>39</v>
      </c>
      <c r="L165" s="4" t="s">
        <v>41</v>
      </c>
      <c r="M165" s="4" t="s">
        <v>40</v>
      </c>
      <c r="N165" s="4" t="s">
        <v>40</v>
      </c>
      <c r="O165" s="4" t="s">
        <v>43</v>
      </c>
      <c r="P165" s="4">
        <v>2</v>
      </c>
      <c r="Q165" s="4" t="s">
        <v>39</v>
      </c>
      <c r="R165" s="4" t="s">
        <v>38</v>
      </c>
      <c r="S165" s="4" t="s">
        <v>40</v>
      </c>
      <c r="T165" s="4" t="s">
        <v>38</v>
      </c>
      <c r="U165" s="4" t="s">
        <v>38</v>
      </c>
      <c r="V165" s="4" t="s">
        <v>40</v>
      </c>
      <c r="W165" s="4" t="s">
        <v>41</v>
      </c>
      <c r="X165" s="4">
        <v>3</v>
      </c>
      <c r="Y165" s="4" t="s">
        <v>39</v>
      </c>
      <c r="Z165" s="4" t="s">
        <v>40</v>
      </c>
      <c r="AA165" s="4" t="s">
        <v>41</v>
      </c>
      <c r="AB165" s="4" t="s">
        <v>40</v>
      </c>
      <c r="AC165" s="4" t="s">
        <v>40</v>
      </c>
      <c r="AD165" s="4" t="s">
        <v>40</v>
      </c>
      <c r="AE165" s="4" t="s">
        <v>40</v>
      </c>
      <c r="AF165" s="4" t="s">
        <v>40</v>
      </c>
      <c r="AG165" s="4">
        <v>2</v>
      </c>
      <c r="AH165" s="4" t="s">
        <v>40</v>
      </c>
      <c r="AI165" s="4" t="s">
        <v>40</v>
      </c>
      <c r="AJ165" s="4" t="s">
        <v>40</v>
      </c>
      <c r="AK165" s="4" t="s">
        <v>40</v>
      </c>
      <c r="AL165" s="4" t="s">
        <v>39</v>
      </c>
      <c r="AM165" s="4" t="s">
        <v>39</v>
      </c>
    </row>
    <row r="166" spans="1:39" x14ac:dyDescent="0.3">
      <c r="A166">
        <v>165</v>
      </c>
      <c r="B166" s="1">
        <v>45289.387280092589</v>
      </c>
      <c r="C166" s="1">
        <v>45289.389664351853</v>
      </c>
      <c r="D166" t="s">
        <v>56</v>
      </c>
      <c r="E166" t="s">
        <v>57</v>
      </c>
      <c r="F166" s="4"/>
      <c r="G166" s="4">
        <v>4</v>
      </c>
      <c r="H166" s="4">
        <v>4</v>
      </c>
      <c r="I166" s="4" t="s">
        <v>41</v>
      </c>
      <c r="J166" s="4" t="s">
        <v>41</v>
      </c>
      <c r="K166" s="4" t="s">
        <v>40</v>
      </c>
      <c r="L166" s="4" t="s">
        <v>41</v>
      </c>
      <c r="M166" s="4" t="s">
        <v>41</v>
      </c>
      <c r="N166" s="4" t="s">
        <v>41</v>
      </c>
      <c r="O166" s="4" t="s">
        <v>43</v>
      </c>
      <c r="P166" s="4">
        <v>4</v>
      </c>
      <c r="Q166" s="4" t="s">
        <v>41</v>
      </c>
      <c r="R166" s="4" t="s">
        <v>41</v>
      </c>
      <c r="S166" s="4" t="s">
        <v>41</v>
      </c>
      <c r="T166" s="4" t="s">
        <v>41</v>
      </c>
      <c r="U166" s="4" t="s">
        <v>40</v>
      </c>
      <c r="V166" s="4" t="s">
        <v>41</v>
      </c>
      <c r="W166" s="4" t="s">
        <v>41</v>
      </c>
      <c r="X166" s="4">
        <v>4</v>
      </c>
      <c r="Y166" s="4" t="s">
        <v>41</v>
      </c>
      <c r="Z166" s="4" t="s">
        <v>41</v>
      </c>
      <c r="AA166" s="4" t="s">
        <v>40</v>
      </c>
      <c r="AB166" s="4" t="s">
        <v>41</v>
      </c>
      <c r="AC166" s="4" t="s">
        <v>41</v>
      </c>
      <c r="AD166" s="4" t="s">
        <v>41</v>
      </c>
      <c r="AE166" s="4" t="s">
        <v>41</v>
      </c>
      <c r="AF166" s="4" t="s">
        <v>40</v>
      </c>
      <c r="AG166" s="4">
        <v>4</v>
      </c>
      <c r="AH166" s="4" t="s">
        <v>40</v>
      </c>
      <c r="AI166" s="4" t="s">
        <v>41</v>
      </c>
      <c r="AJ166" s="4" t="s">
        <v>41</v>
      </c>
      <c r="AK166" s="4" t="s">
        <v>41</v>
      </c>
      <c r="AL166" s="4" t="s">
        <v>41</v>
      </c>
      <c r="AM166" s="4" t="s">
        <v>40</v>
      </c>
    </row>
    <row r="167" spans="1:39" x14ac:dyDescent="0.3">
      <c r="A167">
        <v>166</v>
      </c>
      <c r="B167" s="1">
        <v>45290.571921296294</v>
      </c>
      <c r="C167" s="1">
        <v>45290.573564814818</v>
      </c>
      <c r="D167" t="s">
        <v>88</v>
      </c>
      <c r="E167" t="s">
        <v>89</v>
      </c>
      <c r="F167" s="4"/>
      <c r="G167" s="4">
        <v>4</v>
      </c>
      <c r="H167" s="4">
        <v>4</v>
      </c>
      <c r="I167" s="4" t="s">
        <v>40</v>
      </c>
      <c r="J167" s="4" t="s">
        <v>40</v>
      </c>
      <c r="K167" s="4" t="s">
        <v>40</v>
      </c>
      <c r="L167" s="4" t="s">
        <v>40</v>
      </c>
      <c r="M167" s="4" t="s">
        <v>40</v>
      </c>
      <c r="N167" s="4" t="s">
        <v>40</v>
      </c>
      <c r="O167" s="4" t="s">
        <v>43</v>
      </c>
      <c r="P167" s="4">
        <v>4</v>
      </c>
      <c r="Q167" s="4" t="s">
        <v>40</v>
      </c>
      <c r="R167" s="4" t="s">
        <v>40</v>
      </c>
      <c r="S167" s="4" t="s">
        <v>40</v>
      </c>
      <c r="T167" s="4" t="s">
        <v>40</v>
      </c>
      <c r="U167" s="4" t="s">
        <v>40</v>
      </c>
      <c r="V167" s="4" t="s">
        <v>40</v>
      </c>
      <c r="W167" s="4" t="s">
        <v>40</v>
      </c>
      <c r="X167" s="4">
        <v>3</v>
      </c>
      <c r="Y167" s="4" t="s">
        <v>40</v>
      </c>
      <c r="Z167" s="4" t="s">
        <v>40</v>
      </c>
      <c r="AA167" s="4" t="s">
        <v>40</v>
      </c>
      <c r="AB167" s="4" t="s">
        <v>40</v>
      </c>
      <c r="AC167" s="4" t="s">
        <v>40</v>
      </c>
      <c r="AD167" s="4" t="s">
        <v>40</v>
      </c>
      <c r="AE167" s="4" t="s">
        <v>40</v>
      </c>
      <c r="AF167" s="4" t="s">
        <v>40</v>
      </c>
      <c r="AG167" s="4">
        <v>3</v>
      </c>
      <c r="AH167" s="4" t="s">
        <v>40</v>
      </c>
      <c r="AI167" s="4" t="s">
        <v>40</v>
      </c>
      <c r="AJ167" s="4" t="s">
        <v>40</v>
      </c>
      <c r="AK167" s="4" t="s">
        <v>40</v>
      </c>
      <c r="AL167" s="4" t="s">
        <v>40</v>
      </c>
      <c r="AM167" s="4" t="s">
        <v>40</v>
      </c>
    </row>
    <row r="168" spans="1:39" x14ac:dyDescent="0.3">
      <c r="A168">
        <v>167</v>
      </c>
      <c r="B168" s="1">
        <v>45290.68005787037</v>
      </c>
      <c r="C168" s="1">
        <v>45290.681180555555</v>
      </c>
      <c r="D168" t="s">
        <v>65</v>
      </c>
      <c r="E168" t="s">
        <v>66</v>
      </c>
      <c r="F168" s="4"/>
      <c r="G168" s="4">
        <v>4</v>
      </c>
      <c r="H168" s="4">
        <v>4</v>
      </c>
      <c r="I168" s="4" t="s">
        <v>41</v>
      </c>
      <c r="J168" s="4" t="s">
        <v>41</v>
      </c>
      <c r="K168" s="4" t="s">
        <v>41</v>
      </c>
      <c r="L168" s="4" t="s">
        <v>41</v>
      </c>
      <c r="M168" s="4" t="s">
        <v>41</v>
      </c>
      <c r="N168" s="4" t="s">
        <v>41</v>
      </c>
      <c r="O168" s="4" t="s">
        <v>43</v>
      </c>
      <c r="P168" s="4">
        <v>4</v>
      </c>
      <c r="Q168" s="4" t="s">
        <v>41</v>
      </c>
      <c r="R168" s="4" t="s">
        <v>41</v>
      </c>
      <c r="S168" s="4" t="s">
        <v>41</v>
      </c>
      <c r="T168" s="4" t="s">
        <v>41</v>
      </c>
      <c r="U168" s="4" t="s">
        <v>41</v>
      </c>
      <c r="V168" s="4" t="s">
        <v>41</v>
      </c>
      <c r="W168" s="4" t="s">
        <v>41</v>
      </c>
      <c r="X168" s="4">
        <v>4</v>
      </c>
      <c r="Y168" s="4" t="s">
        <v>41</v>
      </c>
      <c r="Z168" s="4" t="s">
        <v>41</v>
      </c>
      <c r="AA168" s="4" t="s">
        <v>41</v>
      </c>
      <c r="AB168" s="4" t="s">
        <v>41</v>
      </c>
      <c r="AC168" s="4" t="s">
        <v>41</v>
      </c>
      <c r="AD168" s="4" t="s">
        <v>41</v>
      </c>
      <c r="AE168" s="4" t="s">
        <v>41</v>
      </c>
      <c r="AF168" s="4" t="s">
        <v>41</v>
      </c>
      <c r="AG168" s="4">
        <v>4</v>
      </c>
      <c r="AH168" s="4" t="s">
        <v>41</v>
      </c>
      <c r="AI168" s="4" t="s">
        <v>41</v>
      </c>
      <c r="AJ168" s="4" t="s">
        <v>41</v>
      </c>
      <c r="AK168" s="4" t="s">
        <v>41</v>
      </c>
      <c r="AL168" s="4" t="s">
        <v>41</v>
      </c>
      <c r="AM168" s="4" t="s">
        <v>41</v>
      </c>
    </row>
    <row r="169" spans="1:39" x14ac:dyDescent="0.3">
      <c r="A169">
        <v>168</v>
      </c>
      <c r="B169" s="1">
        <v>45290.740752314814</v>
      </c>
      <c r="C169" s="1">
        <v>45290.742245370369</v>
      </c>
      <c r="D169" t="s">
        <v>60</v>
      </c>
      <c r="E169" t="s">
        <v>61</v>
      </c>
      <c r="F169" s="4"/>
      <c r="G169" s="4">
        <v>3</v>
      </c>
      <c r="H169" s="4">
        <v>3</v>
      </c>
      <c r="I169" s="4" t="s">
        <v>40</v>
      </c>
      <c r="J169" s="4" t="s">
        <v>41</v>
      </c>
      <c r="K169" s="4" t="s">
        <v>40</v>
      </c>
      <c r="L169" s="4" t="s">
        <v>40</v>
      </c>
      <c r="M169" s="4" t="s">
        <v>40</v>
      </c>
      <c r="N169" s="4" t="s">
        <v>40</v>
      </c>
      <c r="O169" s="4" t="s">
        <v>43</v>
      </c>
      <c r="P169" s="4">
        <v>3</v>
      </c>
      <c r="Q169" s="4" t="s">
        <v>40</v>
      </c>
      <c r="R169" s="4" t="s">
        <v>41</v>
      </c>
      <c r="S169" s="4" t="s">
        <v>41</v>
      </c>
      <c r="T169" s="4" t="s">
        <v>40</v>
      </c>
      <c r="U169" s="4" t="s">
        <v>41</v>
      </c>
      <c r="V169" s="4" t="s">
        <v>41</v>
      </c>
      <c r="W169" s="4" t="s">
        <v>41</v>
      </c>
      <c r="X169" s="4">
        <v>3</v>
      </c>
      <c r="Y169" s="4" t="s">
        <v>41</v>
      </c>
      <c r="Z169" s="4" t="s">
        <v>41</v>
      </c>
      <c r="AA169" s="4" t="s">
        <v>40</v>
      </c>
      <c r="AB169" s="4" t="s">
        <v>40</v>
      </c>
      <c r="AC169" s="4" t="s">
        <v>41</v>
      </c>
      <c r="AD169" s="4" t="s">
        <v>40</v>
      </c>
      <c r="AE169" s="4" t="s">
        <v>40</v>
      </c>
      <c r="AF169" s="4" t="s">
        <v>40</v>
      </c>
      <c r="AG169" s="4">
        <v>3</v>
      </c>
      <c r="AH169" s="4" t="s">
        <v>41</v>
      </c>
      <c r="AI169" s="4" t="s">
        <v>40</v>
      </c>
      <c r="AJ169" s="4" t="s">
        <v>40</v>
      </c>
      <c r="AK169" s="4" t="s">
        <v>39</v>
      </c>
      <c r="AL169" s="4" t="s">
        <v>40</v>
      </c>
      <c r="AM169" s="4" t="s">
        <v>40</v>
      </c>
    </row>
    <row r="170" spans="1:39" x14ac:dyDescent="0.3">
      <c r="A170">
        <v>169</v>
      </c>
      <c r="B170" s="1">
        <v>45290.740740740737</v>
      </c>
      <c r="C170" s="1">
        <v>45290.743506944447</v>
      </c>
      <c r="D170" t="s">
        <v>149</v>
      </c>
      <c r="E170" t="s">
        <v>150</v>
      </c>
      <c r="F170" s="4"/>
      <c r="G170" s="4">
        <v>3</v>
      </c>
      <c r="H170" s="4">
        <v>3</v>
      </c>
      <c r="I170" s="4" t="s">
        <v>39</v>
      </c>
      <c r="J170" s="4" t="s">
        <v>40</v>
      </c>
      <c r="K170" s="4" t="s">
        <v>40</v>
      </c>
      <c r="L170" s="4" t="s">
        <v>40</v>
      </c>
      <c r="M170" s="4" t="s">
        <v>40</v>
      </c>
      <c r="N170" s="4" t="s">
        <v>40</v>
      </c>
      <c r="O170" s="4" t="s">
        <v>43</v>
      </c>
      <c r="P170" s="4">
        <v>4</v>
      </c>
      <c r="Q170" s="4" t="s">
        <v>40</v>
      </c>
      <c r="R170" s="4" t="s">
        <v>40</v>
      </c>
      <c r="S170" s="4" t="s">
        <v>40</v>
      </c>
      <c r="T170" s="4" t="s">
        <v>40</v>
      </c>
      <c r="U170" s="4" t="s">
        <v>40</v>
      </c>
      <c r="V170" s="4" t="s">
        <v>40</v>
      </c>
      <c r="W170" s="4" t="s">
        <v>39</v>
      </c>
      <c r="X170" s="4">
        <v>3</v>
      </c>
      <c r="Y170" s="4" t="s">
        <v>40</v>
      </c>
      <c r="Z170" s="4" t="s">
        <v>40</v>
      </c>
      <c r="AA170" s="4" t="s">
        <v>39</v>
      </c>
      <c r="AB170" s="4" t="s">
        <v>40</v>
      </c>
      <c r="AC170" s="4" t="s">
        <v>40</v>
      </c>
      <c r="AD170" s="4" t="s">
        <v>40</v>
      </c>
      <c r="AE170" s="4" t="s">
        <v>40</v>
      </c>
      <c r="AF170" s="4" t="s">
        <v>40</v>
      </c>
      <c r="AG170" s="4">
        <v>3</v>
      </c>
      <c r="AH170" s="4" t="s">
        <v>40</v>
      </c>
      <c r="AI170" s="4" t="s">
        <v>39</v>
      </c>
      <c r="AJ170" s="4" t="s">
        <v>40</v>
      </c>
      <c r="AK170" s="4" t="s">
        <v>40</v>
      </c>
      <c r="AL170" s="4" t="s">
        <v>40</v>
      </c>
      <c r="AM170" s="4" t="s">
        <v>40</v>
      </c>
    </row>
    <row r="171" spans="1:39" x14ac:dyDescent="0.3">
      <c r="A171">
        <v>170</v>
      </c>
      <c r="B171" s="1">
        <v>45290.745983796296</v>
      </c>
      <c r="C171" s="1">
        <v>45290.747696759259</v>
      </c>
      <c r="D171" t="s">
        <v>416</v>
      </c>
      <c r="E171" t="s">
        <v>417</v>
      </c>
      <c r="F171" s="4"/>
      <c r="G171" s="4">
        <v>3</v>
      </c>
      <c r="H171" s="4">
        <v>3</v>
      </c>
      <c r="I171" s="4" t="s">
        <v>40</v>
      </c>
      <c r="J171" s="4" t="s">
        <v>40</v>
      </c>
      <c r="K171" s="4" t="s">
        <v>40</v>
      </c>
      <c r="L171" s="4" t="s">
        <v>40</v>
      </c>
      <c r="M171" s="4" t="s">
        <v>40</v>
      </c>
      <c r="N171" s="4" t="s">
        <v>40</v>
      </c>
      <c r="O171" s="4" t="s">
        <v>43</v>
      </c>
      <c r="P171" s="4">
        <v>3</v>
      </c>
      <c r="Q171" s="4" t="s">
        <v>40</v>
      </c>
      <c r="R171" s="4" t="s">
        <v>39</v>
      </c>
      <c r="S171" s="4" t="s">
        <v>40</v>
      </c>
      <c r="T171" s="4" t="s">
        <v>40</v>
      </c>
      <c r="U171" s="4" t="s">
        <v>40</v>
      </c>
      <c r="V171" s="4" t="s">
        <v>40</v>
      </c>
      <c r="W171" s="4" t="s">
        <v>39</v>
      </c>
      <c r="X171" s="4">
        <v>3</v>
      </c>
      <c r="Y171" s="4" t="s">
        <v>40</v>
      </c>
      <c r="Z171" s="4" t="s">
        <v>40</v>
      </c>
      <c r="AA171" s="4" t="s">
        <v>40</v>
      </c>
      <c r="AB171" s="4" t="s">
        <v>40</v>
      </c>
      <c r="AC171" s="4" t="s">
        <v>40</v>
      </c>
      <c r="AD171" s="4" t="s">
        <v>40</v>
      </c>
      <c r="AE171" s="4" t="s">
        <v>40</v>
      </c>
      <c r="AF171" s="4" t="s">
        <v>40</v>
      </c>
      <c r="AG171" s="4">
        <v>3</v>
      </c>
      <c r="AH171" s="4" t="s">
        <v>40</v>
      </c>
      <c r="AI171" s="4" t="s">
        <v>40</v>
      </c>
      <c r="AJ171" s="4" t="s">
        <v>40</v>
      </c>
      <c r="AK171" s="4" t="s">
        <v>40</v>
      </c>
      <c r="AL171" s="4" t="s">
        <v>40</v>
      </c>
      <c r="AM171" s="4" t="s">
        <v>40</v>
      </c>
    </row>
    <row r="172" spans="1:39" x14ac:dyDescent="0.3">
      <c r="A172">
        <v>171</v>
      </c>
      <c r="B172" s="1">
        <v>45290.748738425929</v>
      </c>
      <c r="C172" s="1">
        <v>45290.754120370373</v>
      </c>
      <c r="D172" t="s">
        <v>418</v>
      </c>
      <c r="E172" t="s">
        <v>419</v>
      </c>
      <c r="F172" s="4"/>
      <c r="G172" s="4">
        <v>3</v>
      </c>
      <c r="H172" s="4">
        <v>3</v>
      </c>
      <c r="I172" s="4" t="s">
        <v>39</v>
      </c>
      <c r="J172" s="4" t="s">
        <v>40</v>
      </c>
      <c r="K172" s="4" t="s">
        <v>40</v>
      </c>
      <c r="L172" s="4" t="s">
        <v>40</v>
      </c>
      <c r="M172" s="4" t="s">
        <v>40</v>
      </c>
      <c r="N172" s="4" t="s">
        <v>40</v>
      </c>
      <c r="O172" s="4" t="s">
        <v>43</v>
      </c>
      <c r="P172" s="4">
        <v>4</v>
      </c>
      <c r="Q172" s="4" t="s">
        <v>41</v>
      </c>
      <c r="R172" s="4" t="s">
        <v>41</v>
      </c>
      <c r="S172" s="4" t="s">
        <v>41</v>
      </c>
      <c r="T172" s="4" t="s">
        <v>41</v>
      </c>
      <c r="U172" s="4" t="s">
        <v>41</v>
      </c>
      <c r="V172" s="4" t="s">
        <v>41</v>
      </c>
      <c r="W172" s="4" t="s">
        <v>40</v>
      </c>
      <c r="X172" s="4">
        <v>4</v>
      </c>
      <c r="Y172" s="4" t="s">
        <v>41</v>
      </c>
      <c r="Z172" s="4" t="s">
        <v>41</v>
      </c>
      <c r="AA172" s="4" t="s">
        <v>40</v>
      </c>
      <c r="AB172" s="4" t="s">
        <v>40</v>
      </c>
      <c r="AC172" s="4" t="s">
        <v>40</v>
      </c>
      <c r="AD172" s="4" t="s">
        <v>40</v>
      </c>
      <c r="AE172" s="4" t="s">
        <v>40</v>
      </c>
      <c r="AF172" s="4" t="s">
        <v>40</v>
      </c>
      <c r="AG172" s="4">
        <v>3</v>
      </c>
      <c r="AH172" s="4" t="s">
        <v>40</v>
      </c>
      <c r="AI172" s="4" t="s">
        <v>40</v>
      </c>
      <c r="AJ172" s="4" t="s">
        <v>40</v>
      </c>
      <c r="AK172" s="4" t="s">
        <v>40</v>
      </c>
      <c r="AL172" s="4" t="s">
        <v>40</v>
      </c>
      <c r="AM172" s="4" t="s">
        <v>40</v>
      </c>
    </row>
    <row r="173" spans="1:39" x14ac:dyDescent="0.3">
      <c r="A173">
        <v>172</v>
      </c>
      <c r="B173" s="1">
        <v>45290.805381944447</v>
      </c>
      <c r="C173" s="1">
        <v>45290.806620370371</v>
      </c>
      <c r="D173" t="s">
        <v>97</v>
      </c>
      <c r="E173" t="s">
        <v>98</v>
      </c>
      <c r="F173" s="4"/>
      <c r="G173" s="4">
        <v>4</v>
      </c>
      <c r="H173" s="4">
        <v>4</v>
      </c>
      <c r="I173" s="4" t="s">
        <v>41</v>
      </c>
      <c r="J173" s="4" t="s">
        <v>41</v>
      </c>
      <c r="K173" s="4" t="s">
        <v>41</v>
      </c>
      <c r="L173" s="4" t="s">
        <v>41</v>
      </c>
      <c r="M173" s="4" t="s">
        <v>41</v>
      </c>
      <c r="N173" s="4" t="s">
        <v>41</v>
      </c>
      <c r="O173" s="4" t="s">
        <v>43</v>
      </c>
      <c r="P173" s="4">
        <v>4</v>
      </c>
      <c r="Q173" s="4" t="s">
        <v>41</v>
      </c>
      <c r="R173" s="4" t="s">
        <v>41</v>
      </c>
      <c r="S173" s="4" t="s">
        <v>41</v>
      </c>
      <c r="T173" s="4" t="s">
        <v>41</v>
      </c>
      <c r="U173" s="4" t="s">
        <v>41</v>
      </c>
      <c r="V173" s="4" t="s">
        <v>41</v>
      </c>
      <c r="W173" s="4" t="s">
        <v>41</v>
      </c>
      <c r="X173" s="4">
        <v>4</v>
      </c>
      <c r="Y173" s="4" t="s">
        <v>41</v>
      </c>
      <c r="Z173" s="4" t="s">
        <v>41</v>
      </c>
      <c r="AA173" s="4" t="s">
        <v>41</v>
      </c>
      <c r="AB173" s="4" t="s">
        <v>41</v>
      </c>
      <c r="AC173" s="4" t="s">
        <v>41</v>
      </c>
      <c r="AD173" s="4" t="s">
        <v>41</v>
      </c>
      <c r="AE173" s="4" t="s">
        <v>41</v>
      </c>
      <c r="AF173" s="4" t="s">
        <v>41</v>
      </c>
      <c r="AG173" s="4">
        <v>3</v>
      </c>
      <c r="AH173" s="4" t="s">
        <v>41</v>
      </c>
      <c r="AI173" s="4" t="s">
        <v>39</v>
      </c>
      <c r="AJ173" s="4" t="s">
        <v>40</v>
      </c>
      <c r="AK173" s="4" t="s">
        <v>40</v>
      </c>
      <c r="AL173" s="4" t="s">
        <v>40</v>
      </c>
      <c r="AM173" s="4" t="s">
        <v>40</v>
      </c>
    </row>
    <row r="174" spans="1:39" x14ac:dyDescent="0.3">
      <c r="A174">
        <v>173</v>
      </c>
      <c r="B174" s="1">
        <v>45290.843229166669</v>
      </c>
      <c r="C174" s="1">
        <v>45290.845092592594</v>
      </c>
      <c r="D174" t="s">
        <v>420</v>
      </c>
      <c r="E174" t="s">
        <v>421</v>
      </c>
      <c r="F174" s="4"/>
      <c r="G174" s="4">
        <v>3</v>
      </c>
      <c r="H174" s="4">
        <v>4</v>
      </c>
      <c r="I174" s="4" t="s">
        <v>40</v>
      </c>
      <c r="J174" s="4" t="s">
        <v>41</v>
      </c>
      <c r="K174" s="4" t="s">
        <v>41</v>
      </c>
      <c r="L174" s="4" t="s">
        <v>41</v>
      </c>
      <c r="M174" s="4" t="s">
        <v>41</v>
      </c>
      <c r="N174" s="4" t="s">
        <v>41</v>
      </c>
      <c r="O174" s="4" t="s">
        <v>43</v>
      </c>
      <c r="P174" s="4">
        <v>4</v>
      </c>
      <c r="Q174" s="4" t="s">
        <v>41</v>
      </c>
      <c r="R174" s="4" t="s">
        <v>41</v>
      </c>
      <c r="S174" s="4" t="s">
        <v>41</v>
      </c>
      <c r="T174" s="4" t="s">
        <v>41</v>
      </c>
      <c r="U174" s="4" t="s">
        <v>41</v>
      </c>
      <c r="V174" s="4" t="s">
        <v>40</v>
      </c>
      <c r="W174" s="4" t="s">
        <v>41</v>
      </c>
      <c r="X174" s="4">
        <v>3</v>
      </c>
      <c r="Y174" s="4" t="s">
        <v>39</v>
      </c>
      <c r="Z174" s="4" t="s">
        <v>39</v>
      </c>
      <c r="AA174" s="4" t="s">
        <v>40</v>
      </c>
      <c r="AB174" s="4" t="s">
        <v>41</v>
      </c>
      <c r="AC174" s="4" t="s">
        <v>41</v>
      </c>
      <c r="AD174" s="4" t="s">
        <v>41</v>
      </c>
      <c r="AE174" s="4" t="s">
        <v>41</v>
      </c>
      <c r="AF174" s="4" t="s">
        <v>41</v>
      </c>
      <c r="AG174" s="4">
        <v>2</v>
      </c>
      <c r="AH174" s="4" t="s">
        <v>41</v>
      </c>
      <c r="AI174" s="4" t="s">
        <v>41</v>
      </c>
      <c r="AJ174" s="4" t="s">
        <v>41</v>
      </c>
      <c r="AK174" s="4" t="s">
        <v>39</v>
      </c>
      <c r="AL174" s="4" t="s">
        <v>39</v>
      </c>
      <c r="AM174" s="4" t="s">
        <v>40</v>
      </c>
    </row>
    <row r="175" spans="1:39" x14ac:dyDescent="0.3">
      <c r="A175">
        <v>174</v>
      </c>
      <c r="B175" s="1">
        <v>45290.884733796294</v>
      </c>
      <c r="C175" s="1">
        <v>45290.885706018518</v>
      </c>
      <c r="D175" t="s">
        <v>67</v>
      </c>
      <c r="E175" t="s">
        <v>68</v>
      </c>
      <c r="F175" s="4"/>
      <c r="G175" s="4">
        <v>3</v>
      </c>
      <c r="H175" s="4">
        <v>3</v>
      </c>
      <c r="I175" s="4" t="s">
        <v>40</v>
      </c>
      <c r="J175" s="4" t="s">
        <v>40</v>
      </c>
      <c r="K175" s="4" t="s">
        <v>40</v>
      </c>
      <c r="L175" s="4" t="s">
        <v>40</v>
      </c>
      <c r="M175" s="4" t="s">
        <v>40</v>
      </c>
      <c r="N175" s="4" t="s">
        <v>40</v>
      </c>
      <c r="O175" s="4" t="s">
        <v>43</v>
      </c>
      <c r="P175" s="4">
        <v>3</v>
      </c>
      <c r="Q175" s="4" t="s">
        <v>40</v>
      </c>
      <c r="R175" s="4" t="s">
        <v>40</v>
      </c>
      <c r="S175" s="4" t="s">
        <v>40</v>
      </c>
      <c r="T175" s="4" t="s">
        <v>40</v>
      </c>
      <c r="U175" s="4" t="s">
        <v>40</v>
      </c>
      <c r="V175" s="4" t="s">
        <v>40</v>
      </c>
      <c r="W175" s="4" t="s">
        <v>40</v>
      </c>
      <c r="X175" s="4">
        <v>3</v>
      </c>
      <c r="Y175" s="4" t="s">
        <v>40</v>
      </c>
      <c r="Z175" s="4" t="s">
        <v>40</v>
      </c>
      <c r="AA175" s="4" t="s">
        <v>40</v>
      </c>
      <c r="AB175" s="4" t="s">
        <v>40</v>
      </c>
      <c r="AC175" s="4" t="s">
        <v>40</v>
      </c>
      <c r="AD175" s="4" t="s">
        <v>40</v>
      </c>
      <c r="AE175" s="4" t="s">
        <v>40</v>
      </c>
      <c r="AF175" s="4" t="s">
        <v>40</v>
      </c>
      <c r="AG175" s="4">
        <v>3</v>
      </c>
      <c r="AH175" s="4" t="s">
        <v>40</v>
      </c>
      <c r="AI175" s="4" t="s">
        <v>40</v>
      </c>
      <c r="AJ175" s="4" t="s">
        <v>40</v>
      </c>
      <c r="AK175" s="4" t="s">
        <v>40</v>
      </c>
      <c r="AL175" s="4" t="s">
        <v>40</v>
      </c>
      <c r="AM175" s="4" t="s">
        <v>40</v>
      </c>
    </row>
    <row r="176" spans="1:39" x14ac:dyDescent="0.3">
      <c r="A176">
        <v>175</v>
      </c>
      <c r="B176" s="1">
        <v>45291.002025462964</v>
      </c>
      <c r="C176" s="1">
        <v>45291.004571759258</v>
      </c>
      <c r="D176" t="s">
        <v>205</v>
      </c>
      <c r="E176" t="s">
        <v>206</v>
      </c>
      <c r="F176" s="4"/>
      <c r="G176" s="4">
        <v>3</v>
      </c>
      <c r="H176" s="4">
        <v>2</v>
      </c>
      <c r="I176" s="4" t="s">
        <v>38</v>
      </c>
      <c r="J176" s="4" t="s">
        <v>40</v>
      </c>
      <c r="K176" s="4" t="s">
        <v>39</v>
      </c>
      <c r="L176" s="4" t="s">
        <v>41</v>
      </c>
      <c r="M176" s="4" t="s">
        <v>41</v>
      </c>
      <c r="N176" s="4" t="s">
        <v>41</v>
      </c>
      <c r="O176" s="4" t="s">
        <v>71</v>
      </c>
      <c r="P176" s="4">
        <v>4</v>
      </c>
      <c r="Q176" s="4" t="s">
        <v>41</v>
      </c>
      <c r="R176" s="4" t="s">
        <v>41</v>
      </c>
      <c r="S176" s="4" t="s">
        <v>41</v>
      </c>
      <c r="T176" s="4" t="s">
        <v>41</v>
      </c>
      <c r="U176" s="4" t="s">
        <v>41</v>
      </c>
      <c r="V176" s="4" t="s">
        <v>41</v>
      </c>
      <c r="W176" s="4" t="s">
        <v>41</v>
      </c>
      <c r="X176" s="4">
        <v>4</v>
      </c>
      <c r="Y176" s="4" t="s">
        <v>41</v>
      </c>
      <c r="Z176" s="4" t="s">
        <v>41</v>
      </c>
      <c r="AA176" s="4" t="s">
        <v>41</v>
      </c>
      <c r="AB176" s="4" t="s">
        <v>41</v>
      </c>
      <c r="AC176" s="4" t="s">
        <v>41</v>
      </c>
      <c r="AD176" s="4" t="s">
        <v>41</v>
      </c>
      <c r="AE176" s="4" t="s">
        <v>41</v>
      </c>
      <c r="AF176" s="4" t="s">
        <v>41</v>
      </c>
      <c r="AG176" s="4">
        <v>4</v>
      </c>
      <c r="AH176" s="4" t="s">
        <v>41</v>
      </c>
      <c r="AI176" s="4" t="s">
        <v>41</v>
      </c>
      <c r="AJ176" s="4" t="s">
        <v>41</v>
      </c>
      <c r="AK176" s="4" t="s">
        <v>41</v>
      </c>
      <c r="AL176" s="4" t="s">
        <v>41</v>
      </c>
      <c r="AM176" s="4" t="s">
        <v>41</v>
      </c>
    </row>
    <row r="177" spans="1:39" x14ac:dyDescent="0.3">
      <c r="A177">
        <v>176</v>
      </c>
      <c r="B177" s="1">
        <v>45291.159953703704</v>
      </c>
      <c r="C177" s="1">
        <v>45291.161273148151</v>
      </c>
      <c r="D177" t="s">
        <v>243</v>
      </c>
      <c r="E177" t="s">
        <v>244</v>
      </c>
      <c r="F177" s="4"/>
      <c r="G177" s="4">
        <v>2</v>
      </c>
      <c r="H177" s="4">
        <v>2</v>
      </c>
      <c r="I177" s="4" t="s">
        <v>39</v>
      </c>
      <c r="J177" s="4" t="s">
        <v>39</v>
      </c>
      <c r="K177" s="4" t="s">
        <v>39</v>
      </c>
      <c r="L177" s="4" t="s">
        <v>41</v>
      </c>
      <c r="M177" s="4" t="s">
        <v>40</v>
      </c>
      <c r="N177" s="4" t="s">
        <v>40</v>
      </c>
      <c r="O177" s="4" t="s">
        <v>43</v>
      </c>
      <c r="P177" s="4">
        <v>3</v>
      </c>
      <c r="Q177" s="4" t="s">
        <v>40</v>
      </c>
      <c r="R177" s="4" t="s">
        <v>40</v>
      </c>
      <c r="S177" s="4" t="s">
        <v>40</v>
      </c>
      <c r="T177" s="4" t="s">
        <v>40</v>
      </c>
      <c r="U177" s="4" t="s">
        <v>40</v>
      </c>
      <c r="V177" s="4" t="s">
        <v>40</v>
      </c>
      <c r="W177" s="4" t="s">
        <v>40</v>
      </c>
      <c r="X177" s="4">
        <v>3</v>
      </c>
      <c r="Y177" s="4" t="s">
        <v>40</v>
      </c>
      <c r="Z177" s="4" t="s">
        <v>40</v>
      </c>
      <c r="AA177" s="4" t="s">
        <v>40</v>
      </c>
      <c r="AB177" s="4" t="s">
        <v>40</v>
      </c>
      <c r="AC177" s="4" t="s">
        <v>40</v>
      </c>
      <c r="AD177" s="4" t="s">
        <v>40</v>
      </c>
      <c r="AE177" s="4" t="s">
        <v>40</v>
      </c>
      <c r="AF177" s="4" t="s">
        <v>40</v>
      </c>
      <c r="AG177" s="4">
        <v>3</v>
      </c>
      <c r="AH177" s="4" t="s">
        <v>40</v>
      </c>
      <c r="AI177" s="4" t="s">
        <v>40</v>
      </c>
      <c r="AJ177" s="4" t="s">
        <v>40</v>
      </c>
      <c r="AK177" s="4" t="s">
        <v>40</v>
      </c>
      <c r="AL177" s="4" t="s">
        <v>40</v>
      </c>
      <c r="AM177" s="4" t="s">
        <v>40</v>
      </c>
    </row>
    <row r="178" spans="1:39" x14ac:dyDescent="0.3">
      <c r="A178">
        <v>177</v>
      </c>
      <c r="B178" s="1">
        <v>45291.27988425926</v>
      </c>
      <c r="C178" s="1">
        <v>45291.2812962963</v>
      </c>
      <c r="D178" t="s">
        <v>145</v>
      </c>
      <c r="E178" t="s">
        <v>146</v>
      </c>
      <c r="F178" s="4"/>
      <c r="G178" s="4">
        <v>3</v>
      </c>
      <c r="H178" s="4">
        <v>3</v>
      </c>
      <c r="I178" s="4" t="s">
        <v>40</v>
      </c>
      <c r="J178" s="4" t="s">
        <v>40</v>
      </c>
      <c r="K178" s="4" t="s">
        <v>39</v>
      </c>
      <c r="L178" s="4" t="s">
        <v>40</v>
      </c>
      <c r="M178" s="4" t="s">
        <v>40</v>
      </c>
      <c r="N178" s="4" t="s">
        <v>39</v>
      </c>
      <c r="O178" s="4" t="s">
        <v>71</v>
      </c>
      <c r="P178" s="4">
        <v>3</v>
      </c>
      <c r="Q178" s="4" t="s">
        <v>40</v>
      </c>
      <c r="R178" s="4" t="s">
        <v>40</v>
      </c>
      <c r="S178" s="4" t="s">
        <v>40</v>
      </c>
      <c r="T178" s="4" t="s">
        <v>40</v>
      </c>
      <c r="U178" s="4" t="s">
        <v>40</v>
      </c>
      <c r="V178" s="4" t="s">
        <v>40</v>
      </c>
      <c r="W178" s="4" t="s">
        <v>40</v>
      </c>
      <c r="X178" s="4">
        <v>3</v>
      </c>
      <c r="Y178" s="4" t="s">
        <v>40</v>
      </c>
      <c r="Z178" s="4" t="s">
        <v>40</v>
      </c>
      <c r="AA178" s="4" t="s">
        <v>40</v>
      </c>
      <c r="AB178" s="4" t="s">
        <v>40</v>
      </c>
      <c r="AC178" s="4" t="s">
        <v>40</v>
      </c>
      <c r="AD178" s="4" t="s">
        <v>40</v>
      </c>
      <c r="AE178" s="4" t="s">
        <v>40</v>
      </c>
      <c r="AF178" s="4" t="s">
        <v>40</v>
      </c>
      <c r="AG178" s="4">
        <v>2</v>
      </c>
      <c r="AH178" s="4" t="s">
        <v>40</v>
      </c>
      <c r="AI178" s="4" t="s">
        <v>40</v>
      </c>
      <c r="AJ178" s="4" t="s">
        <v>40</v>
      </c>
      <c r="AK178" s="4" t="s">
        <v>39</v>
      </c>
      <c r="AL178" s="4" t="s">
        <v>40</v>
      </c>
      <c r="AM178" s="4" t="s">
        <v>40</v>
      </c>
    </row>
    <row r="179" spans="1:39" x14ac:dyDescent="0.3">
      <c r="A179">
        <v>178</v>
      </c>
      <c r="B179" s="1">
        <v>45291.31690972222</v>
      </c>
      <c r="C179" s="1">
        <v>45291.319710648146</v>
      </c>
      <c r="D179" t="s">
        <v>225</v>
      </c>
      <c r="E179" t="s">
        <v>226</v>
      </c>
      <c r="F179" s="4"/>
      <c r="G179" s="4">
        <v>2</v>
      </c>
      <c r="H179" s="4">
        <v>2</v>
      </c>
      <c r="I179" s="4" t="s">
        <v>39</v>
      </c>
      <c r="J179" s="4" t="s">
        <v>40</v>
      </c>
      <c r="K179" s="4" t="s">
        <v>39</v>
      </c>
      <c r="L179" s="4" t="s">
        <v>40</v>
      </c>
      <c r="M179" s="4" t="s">
        <v>40</v>
      </c>
      <c r="N179" s="4" t="s">
        <v>39</v>
      </c>
      <c r="O179" s="4" t="s">
        <v>43</v>
      </c>
      <c r="P179" s="4">
        <v>3</v>
      </c>
      <c r="Q179" s="4" t="s">
        <v>40</v>
      </c>
      <c r="R179" s="4" t="s">
        <v>40</v>
      </c>
      <c r="S179" s="4" t="s">
        <v>39</v>
      </c>
      <c r="T179" s="4" t="s">
        <v>39</v>
      </c>
      <c r="U179" s="4" t="s">
        <v>39</v>
      </c>
      <c r="V179" s="4" t="s">
        <v>39</v>
      </c>
      <c r="W179" s="4" t="s">
        <v>38</v>
      </c>
      <c r="X179" s="4">
        <v>2</v>
      </c>
      <c r="Y179" s="4" t="s">
        <v>40</v>
      </c>
      <c r="Z179" s="4" t="s">
        <v>40</v>
      </c>
      <c r="AA179" s="4" t="s">
        <v>39</v>
      </c>
      <c r="AB179" s="4" t="s">
        <v>40</v>
      </c>
      <c r="AC179" s="4" t="s">
        <v>40</v>
      </c>
      <c r="AD179" s="4" t="s">
        <v>39</v>
      </c>
      <c r="AE179" s="4" t="s">
        <v>39</v>
      </c>
      <c r="AF179" s="4" t="s">
        <v>40</v>
      </c>
      <c r="AG179" s="4">
        <v>3</v>
      </c>
      <c r="AH179" s="4" t="s">
        <v>40</v>
      </c>
      <c r="AI179" s="4" t="s">
        <v>40</v>
      </c>
      <c r="AJ179" s="4" t="s">
        <v>40</v>
      </c>
      <c r="AK179" s="4" t="s">
        <v>39</v>
      </c>
      <c r="AL179" s="4" t="s">
        <v>40</v>
      </c>
      <c r="AM179" s="4" t="s">
        <v>40</v>
      </c>
    </row>
    <row r="180" spans="1:39" x14ac:dyDescent="0.3">
      <c r="A180">
        <v>179</v>
      </c>
      <c r="B180" s="1">
        <v>45291.336284722223</v>
      </c>
      <c r="C180" s="1">
        <v>45291.338865740741</v>
      </c>
      <c r="D180" t="s">
        <v>312</v>
      </c>
      <c r="E180" t="s">
        <v>313</v>
      </c>
      <c r="F180" s="4"/>
      <c r="G180" s="4">
        <v>4</v>
      </c>
      <c r="H180" s="4">
        <v>4</v>
      </c>
      <c r="I180" s="4" t="s">
        <v>40</v>
      </c>
      <c r="J180" s="4" t="s">
        <v>41</v>
      </c>
      <c r="K180" s="4" t="s">
        <v>41</v>
      </c>
      <c r="L180" s="4" t="s">
        <v>41</v>
      </c>
      <c r="M180" s="4" t="s">
        <v>41</v>
      </c>
      <c r="N180" s="4" t="s">
        <v>40</v>
      </c>
      <c r="O180" s="4" t="s">
        <v>92</v>
      </c>
      <c r="P180" s="4">
        <v>4</v>
      </c>
      <c r="Q180" s="4" t="s">
        <v>41</v>
      </c>
      <c r="R180" s="4" t="s">
        <v>41</v>
      </c>
      <c r="S180" s="4" t="s">
        <v>40</v>
      </c>
      <c r="T180" s="4" t="s">
        <v>41</v>
      </c>
      <c r="U180" s="4" t="s">
        <v>41</v>
      </c>
      <c r="V180" s="4" t="s">
        <v>41</v>
      </c>
      <c r="W180" s="4" t="s">
        <v>41</v>
      </c>
      <c r="X180" s="4">
        <v>3</v>
      </c>
      <c r="Y180" s="4" t="s">
        <v>41</v>
      </c>
      <c r="Z180" s="4" t="s">
        <v>41</v>
      </c>
      <c r="AA180" s="4" t="s">
        <v>40</v>
      </c>
      <c r="AB180" s="4" t="s">
        <v>41</v>
      </c>
      <c r="AC180" s="4" t="s">
        <v>41</v>
      </c>
      <c r="AD180" s="4" t="s">
        <v>40</v>
      </c>
      <c r="AE180" s="4" t="s">
        <v>40</v>
      </c>
      <c r="AF180" s="4" t="s">
        <v>40</v>
      </c>
      <c r="AG180" s="4">
        <v>4</v>
      </c>
      <c r="AH180" s="4" t="s">
        <v>41</v>
      </c>
      <c r="AI180" s="4" t="s">
        <v>41</v>
      </c>
      <c r="AJ180" s="4" t="s">
        <v>41</v>
      </c>
      <c r="AK180" s="4" t="s">
        <v>40</v>
      </c>
      <c r="AL180" s="4" t="s">
        <v>41</v>
      </c>
      <c r="AM180" s="4" t="s">
        <v>40</v>
      </c>
    </row>
    <row r="181" spans="1:39" x14ac:dyDescent="0.3">
      <c r="A181">
        <v>180</v>
      </c>
      <c r="B181" s="1">
        <v>45291.384270833332</v>
      </c>
      <c r="C181" s="1">
        <v>45291.386874999997</v>
      </c>
      <c r="D181" t="s">
        <v>185</v>
      </c>
      <c r="E181" t="s">
        <v>186</v>
      </c>
      <c r="F181" s="4"/>
      <c r="G181" s="4">
        <v>3</v>
      </c>
      <c r="H181" s="4">
        <v>3</v>
      </c>
      <c r="I181" s="4" t="s">
        <v>40</v>
      </c>
      <c r="J181" s="4" t="s">
        <v>40</v>
      </c>
      <c r="K181" s="4" t="s">
        <v>40</v>
      </c>
      <c r="L181" s="4" t="s">
        <v>41</v>
      </c>
      <c r="M181" s="4" t="s">
        <v>41</v>
      </c>
      <c r="N181" s="4" t="s">
        <v>40</v>
      </c>
      <c r="O181" s="4" t="s">
        <v>43</v>
      </c>
      <c r="P181" s="4">
        <v>4</v>
      </c>
      <c r="Q181" s="4" t="s">
        <v>41</v>
      </c>
      <c r="R181" s="4" t="s">
        <v>41</v>
      </c>
      <c r="S181" s="4" t="s">
        <v>41</v>
      </c>
      <c r="T181" s="4" t="s">
        <v>41</v>
      </c>
      <c r="U181" s="4" t="s">
        <v>41</v>
      </c>
      <c r="V181" s="4" t="s">
        <v>41</v>
      </c>
      <c r="W181" s="4" t="s">
        <v>41</v>
      </c>
      <c r="X181" s="4"/>
      <c r="Y181" s="4"/>
      <c r="Z181" s="4"/>
      <c r="AA181" s="4" t="s">
        <v>40</v>
      </c>
      <c r="AB181" s="4" t="s">
        <v>40</v>
      </c>
      <c r="AC181" s="4" t="s">
        <v>41</v>
      </c>
      <c r="AD181" s="4" t="s">
        <v>39</v>
      </c>
      <c r="AE181" s="4" t="s">
        <v>40</v>
      </c>
      <c r="AF181" s="4" t="s">
        <v>40</v>
      </c>
      <c r="AG181" s="4">
        <v>3</v>
      </c>
      <c r="AH181" s="4" t="s">
        <v>40</v>
      </c>
      <c r="AI181" s="4" t="s">
        <v>40</v>
      </c>
      <c r="AJ181" s="4" t="s">
        <v>40</v>
      </c>
      <c r="AK181" s="4" t="s">
        <v>40</v>
      </c>
      <c r="AL181" s="4" t="s">
        <v>40</v>
      </c>
      <c r="AM181" s="4" t="s">
        <v>40</v>
      </c>
    </row>
    <row r="182" spans="1:39" x14ac:dyDescent="0.3">
      <c r="A182">
        <v>181</v>
      </c>
      <c r="B182" s="1">
        <v>45291.438946759263</v>
      </c>
      <c r="C182" s="1">
        <v>45291.44023148148</v>
      </c>
      <c r="D182" t="s">
        <v>177</v>
      </c>
      <c r="E182" t="s">
        <v>178</v>
      </c>
      <c r="F182" s="4"/>
      <c r="G182" s="4">
        <v>3</v>
      </c>
      <c r="H182" s="4">
        <v>3</v>
      </c>
      <c r="I182" s="4" t="s">
        <v>40</v>
      </c>
      <c r="J182" s="4" t="s">
        <v>40</v>
      </c>
      <c r="K182" s="4" t="s">
        <v>40</v>
      </c>
      <c r="L182" s="4" t="s">
        <v>40</v>
      </c>
      <c r="M182" s="4" t="s">
        <v>41</v>
      </c>
      <c r="N182" s="4" t="s">
        <v>40</v>
      </c>
      <c r="O182" s="4" t="s">
        <v>43</v>
      </c>
      <c r="P182" s="4">
        <v>3</v>
      </c>
      <c r="Q182" s="4" t="s">
        <v>40</v>
      </c>
      <c r="R182" s="4" t="s">
        <v>40</v>
      </c>
      <c r="S182" s="4" t="s">
        <v>40</v>
      </c>
      <c r="T182" s="4" t="s">
        <v>40</v>
      </c>
      <c r="U182" s="4" t="s">
        <v>40</v>
      </c>
      <c r="V182" s="4" t="s">
        <v>40</v>
      </c>
      <c r="W182" s="4" t="s">
        <v>40</v>
      </c>
      <c r="X182" s="4">
        <v>3</v>
      </c>
      <c r="Y182" s="4" t="s">
        <v>40</v>
      </c>
      <c r="Z182" s="4" t="s">
        <v>40</v>
      </c>
      <c r="AA182" s="4" t="s">
        <v>40</v>
      </c>
      <c r="AB182" s="4" t="s">
        <v>40</v>
      </c>
      <c r="AC182" s="4" t="s">
        <v>40</v>
      </c>
      <c r="AD182" s="4" t="s">
        <v>40</v>
      </c>
      <c r="AE182" s="4" t="s">
        <v>40</v>
      </c>
      <c r="AF182" s="4" t="s">
        <v>40</v>
      </c>
      <c r="AG182" s="4">
        <v>3</v>
      </c>
      <c r="AH182" s="4" t="s">
        <v>40</v>
      </c>
      <c r="AI182" s="4" t="s">
        <v>40</v>
      </c>
      <c r="AJ182" s="4" t="s">
        <v>40</v>
      </c>
      <c r="AK182" s="4" t="s">
        <v>40</v>
      </c>
      <c r="AL182" s="4" t="s">
        <v>40</v>
      </c>
      <c r="AM182" s="4" t="s">
        <v>40</v>
      </c>
    </row>
    <row r="183" spans="1:39" x14ac:dyDescent="0.3">
      <c r="A183">
        <v>182</v>
      </c>
      <c r="B183" s="1">
        <v>45292.686759259261</v>
      </c>
      <c r="C183" s="1">
        <v>45292.688252314816</v>
      </c>
      <c r="D183" t="s">
        <v>422</v>
      </c>
      <c r="E183" t="s">
        <v>423</v>
      </c>
      <c r="F183" s="4"/>
      <c r="G183" s="4">
        <v>3</v>
      </c>
      <c r="H183" s="4">
        <v>4</v>
      </c>
      <c r="I183" s="4" t="s">
        <v>40</v>
      </c>
      <c r="J183" s="4" t="s">
        <v>40</v>
      </c>
      <c r="K183" s="4" t="s">
        <v>41</v>
      </c>
      <c r="L183" s="4" t="s">
        <v>41</v>
      </c>
      <c r="M183" s="4" t="s">
        <v>41</v>
      </c>
      <c r="N183" s="4" t="s">
        <v>41</v>
      </c>
      <c r="O183" s="4" t="s">
        <v>43</v>
      </c>
      <c r="P183" s="4">
        <v>4</v>
      </c>
      <c r="Q183" s="4" t="s">
        <v>40</v>
      </c>
      <c r="R183" s="4" t="s">
        <v>41</v>
      </c>
      <c r="S183" s="4" t="s">
        <v>41</v>
      </c>
      <c r="T183" s="4" t="s">
        <v>41</v>
      </c>
      <c r="U183" s="4" t="s">
        <v>41</v>
      </c>
      <c r="V183" s="4" t="s">
        <v>41</v>
      </c>
      <c r="W183" s="4" t="s">
        <v>41</v>
      </c>
      <c r="X183" s="4">
        <v>4</v>
      </c>
      <c r="Y183" s="4" t="s">
        <v>40</v>
      </c>
      <c r="Z183" s="4" t="s">
        <v>40</v>
      </c>
      <c r="AA183" s="4" t="s">
        <v>40</v>
      </c>
      <c r="AB183" s="4" t="s">
        <v>41</v>
      </c>
      <c r="AC183" s="4" t="s">
        <v>41</v>
      </c>
      <c r="AD183" s="4" t="s">
        <v>41</v>
      </c>
      <c r="AE183" s="4" t="s">
        <v>41</v>
      </c>
      <c r="AF183" s="4" t="s">
        <v>41</v>
      </c>
      <c r="AG183" s="4">
        <v>4</v>
      </c>
      <c r="AH183" s="4" t="s">
        <v>41</v>
      </c>
      <c r="AI183" s="4" t="s">
        <v>41</v>
      </c>
      <c r="AJ183" s="4" t="s">
        <v>41</v>
      </c>
      <c r="AK183" s="4" t="s">
        <v>41</v>
      </c>
      <c r="AL183" s="4" t="s">
        <v>41</v>
      </c>
      <c r="AM183" s="4" t="s">
        <v>41</v>
      </c>
    </row>
    <row r="184" spans="1:39" x14ac:dyDescent="0.3">
      <c r="A184">
        <v>183</v>
      </c>
      <c r="B184" s="1">
        <v>45292.687152777777</v>
      </c>
      <c r="C184" s="1">
        <v>45292.688819444447</v>
      </c>
      <c r="D184" t="s">
        <v>316</v>
      </c>
      <c r="E184" t="s">
        <v>317</v>
      </c>
      <c r="F184" s="4"/>
      <c r="G184" s="4">
        <v>4</v>
      </c>
      <c r="H184" s="4">
        <v>4</v>
      </c>
      <c r="I184" s="4" t="s">
        <v>41</v>
      </c>
      <c r="J184" s="4" t="s">
        <v>41</v>
      </c>
      <c r="K184" s="4" t="s">
        <v>41</v>
      </c>
      <c r="L184" s="4" t="s">
        <v>41</v>
      </c>
      <c r="M184" s="4" t="s">
        <v>41</v>
      </c>
      <c r="N184" s="4" t="s">
        <v>41</v>
      </c>
      <c r="O184" s="4" t="s">
        <v>43</v>
      </c>
      <c r="P184" s="4">
        <v>4</v>
      </c>
      <c r="Q184" s="4" t="s">
        <v>41</v>
      </c>
      <c r="R184" s="4" t="s">
        <v>41</v>
      </c>
      <c r="S184" s="4" t="s">
        <v>41</v>
      </c>
      <c r="T184" s="4" t="s">
        <v>41</v>
      </c>
      <c r="U184" s="4" t="s">
        <v>41</v>
      </c>
      <c r="V184" s="4" t="s">
        <v>41</v>
      </c>
      <c r="W184" s="4" t="s">
        <v>41</v>
      </c>
      <c r="X184" s="4">
        <v>4</v>
      </c>
      <c r="Y184" s="4" t="s">
        <v>41</v>
      </c>
      <c r="Z184" s="4" t="s">
        <v>41</v>
      </c>
      <c r="AA184" s="4" t="s">
        <v>41</v>
      </c>
      <c r="AB184" s="4" t="s">
        <v>41</v>
      </c>
      <c r="AC184" s="4" t="s">
        <v>41</v>
      </c>
      <c r="AD184" s="4" t="s">
        <v>41</v>
      </c>
      <c r="AE184" s="4" t="s">
        <v>41</v>
      </c>
      <c r="AF184" s="4" t="s">
        <v>41</v>
      </c>
      <c r="AG184" s="4">
        <v>4</v>
      </c>
      <c r="AH184" s="4" t="s">
        <v>41</v>
      </c>
      <c r="AI184" s="4" t="s">
        <v>41</v>
      </c>
      <c r="AJ184" s="4" t="s">
        <v>41</v>
      </c>
      <c r="AK184" s="4" t="s">
        <v>41</v>
      </c>
      <c r="AL184" s="4" t="s">
        <v>41</v>
      </c>
      <c r="AM184" s="4" t="s">
        <v>41</v>
      </c>
    </row>
    <row r="185" spans="1:39" x14ac:dyDescent="0.3">
      <c r="A185">
        <v>184</v>
      </c>
      <c r="B185" s="1">
        <v>45292.686828703707</v>
      </c>
      <c r="C185" s="1">
        <v>45292.699166666665</v>
      </c>
      <c r="D185" t="s">
        <v>424</v>
      </c>
      <c r="E185" t="s">
        <v>425</v>
      </c>
      <c r="F185" s="4"/>
      <c r="G185" s="4">
        <v>3</v>
      </c>
      <c r="H185" s="4">
        <v>3</v>
      </c>
      <c r="I185" s="4" t="s">
        <v>40</v>
      </c>
      <c r="J185" s="4" t="s">
        <v>40</v>
      </c>
      <c r="K185" s="4" t="s">
        <v>39</v>
      </c>
      <c r="L185" s="4" t="s">
        <v>40</v>
      </c>
      <c r="M185" s="4" t="s">
        <v>40</v>
      </c>
      <c r="N185" s="4" t="s">
        <v>40</v>
      </c>
      <c r="O185" s="4" t="s">
        <v>43</v>
      </c>
      <c r="P185" s="4">
        <v>3</v>
      </c>
      <c r="Q185" s="4" t="s">
        <v>40</v>
      </c>
      <c r="R185" s="4" t="s">
        <v>40</v>
      </c>
      <c r="S185" s="4" t="s">
        <v>40</v>
      </c>
      <c r="T185" s="4" t="s">
        <v>40</v>
      </c>
      <c r="U185" s="4" t="s">
        <v>40</v>
      </c>
      <c r="V185" s="4" t="s">
        <v>40</v>
      </c>
      <c r="W185" s="4" t="s">
        <v>40</v>
      </c>
      <c r="X185" s="4">
        <v>3</v>
      </c>
      <c r="Y185" s="4" t="s">
        <v>39</v>
      </c>
      <c r="Z185" s="4" t="s">
        <v>40</v>
      </c>
      <c r="AA185" s="4" t="s">
        <v>40</v>
      </c>
      <c r="AB185" s="4" t="s">
        <v>40</v>
      </c>
      <c r="AC185" s="4" t="s">
        <v>40</v>
      </c>
      <c r="AD185" s="4" t="s">
        <v>40</v>
      </c>
      <c r="AE185" s="4" t="s">
        <v>40</v>
      </c>
      <c r="AF185" s="4" t="s">
        <v>40</v>
      </c>
      <c r="AG185" s="4">
        <v>3</v>
      </c>
      <c r="AH185" s="4" t="s">
        <v>40</v>
      </c>
      <c r="AI185" s="4" t="s">
        <v>40</v>
      </c>
      <c r="AJ185" s="4" t="s">
        <v>40</v>
      </c>
      <c r="AK185" s="4" t="s">
        <v>40</v>
      </c>
      <c r="AL185" s="4" t="s">
        <v>40</v>
      </c>
      <c r="AM185" s="4" t="s">
        <v>40</v>
      </c>
    </row>
    <row r="186" spans="1:39" x14ac:dyDescent="0.3">
      <c r="A186">
        <v>185</v>
      </c>
      <c r="B186" s="1">
        <v>45292.702175925922</v>
      </c>
      <c r="C186" s="1">
        <v>45292.70716435185</v>
      </c>
      <c r="D186" t="s">
        <v>217</v>
      </c>
      <c r="E186" t="s">
        <v>218</v>
      </c>
      <c r="F186" s="4"/>
      <c r="G186" s="4">
        <v>3</v>
      </c>
      <c r="H186" s="4">
        <v>3</v>
      </c>
      <c r="I186" s="4" t="s">
        <v>40</v>
      </c>
      <c r="J186" s="4" t="s">
        <v>40</v>
      </c>
      <c r="K186" s="4" t="s">
        <v>40</v>
      </c>
      <c r="L186" s="4" t="s">
        <v>40</v>
      </c>
      <c r="M186" s="4" t="s">
        <v>40</v>
      </c>
      <c r="N186" s="4" t="s">
        <v>40</v>
      </c>
      <c r="O186" s="4" t="s">
        <v>43</v>
      </c>
      <c r="P186" s="4">
        <v>3</v>
      </c>
      <c r="Q186" s="4" t="s">
        <v>40</v>
      </c>
      <c r="R186" s="4" t="s">
        <v>40</v>
      </c>
      <c r="S186" s="4" t="s">
        <v>40</v>
      </c>
      <c r="T186" s="4" t="s">
        <v>40</v>
      </c>
      <c r="U186" s="4" t="s">
        <v>40</v>
      </c>
      <c r="V186" s="4" t="s">
        <v>40</v>
      </c>
      <c r="W186" s="4" t="s">
        <v>40</v>
      </c>
      <c r="X186" s="4">
        <v>3</v>
      </c>
      <c r="Y186" s="4" t="s">
        <v>40</v>
      </c>
      <c r="Z186" s="4" t="s">
        <v>40</v>
      </c>
      <c r="AA186" s="4" t="s">
        <v>40</v>
      </c>
      <c r="AB186" s="4" t="s">
        <v>40</v>
      </c>
      <c r="AC186" s="4" t="s">
        <v>40</v>
      </c>
      <c r="AD186" s="4" t="s">
        <v>40</v>
      </c>
      <c r="AE186" s="4" t="s">
        <v>40</v>
      </c>
      <c r="AF186" s="4" t="s">
        <v>40</v>
      </c>
      <c r="AG186" s="4">
        <v>3</v>
      </c>
      <c r="AH186" s="4" t="s">
        <v>40</v>
      </c>
      <c r="AI186" s="4" t="s">
        <v>40</v>
      </c>
      <c r="AJ186" s="4" t="s">
        <v>40</v>
      </c>
      <c r="AK186" s="4" t="s">
        <v>40</v>
      </c>
      <c r="AL186" s="4" t="s">
        <v>40</v>
      </c>
      <c r="AM186" s="4" t="s">
        <v>40</v>
      </c>
    </row>
    <row r="187" spans="1:39" x14ac:dyDescent="0.3">
      <c r="A187">
        <v>186</v>
      </c>
      <c r="B187" s="1">
        <v>45292.706319444442</v>
      </c>
      <c r="C187" s="1">
        <v>45292.708113425928</v>
      </c>
      <c r="D187" t="s">
        <v>221</v>
      </c>
      <c r="E187" t="s">
        <v>222</v>
      </c>
      <c r="F187" s="4"/>
      <c r="G187" s="4">
        <v>3</v>
      </c>
      <c r="H187" s="4">
        <v>3</v>
      </c>
      <c r="I187" s="4" t="s">
        <v>40</v>
      </c>
      <c r="J187" s="4" t="s">
        <v>41</v>
      </c>
      <c r="K187" s="4" t="s">
        <v>39</v>
      </c>
      <c r="L187" s="4" t="s">
        <v>41</v>
      </c>
      <c r="M187" s="4" t="s">
        <v>40</v>
      </c>
      <c r="N187" s="4" t="s">
        <v>40</v>
      </c>
      <c r="O187" s="4" t="s">
        <v>43</v>
      </c>
      <c r="P187" s="4">
        <v>3</v>
      </c>
      <c r="Q187" s="4" t="s">
        <v>40</v>
      </c>
      <c r="R187" s="4" t="s">
        <v>41</v>
      </c>
      <c r="S187" s="4" t="s">
        <v>41</v>
      </c>
      <c r="T187" s="4" t="s">
        <v>39</v>
      </c>
      <c r="U187" s="4" t="s">
        <v>40</v>
      </c>
      <c r="V187" s="4" t="s">
        <v>40</v>
      </c>
      <c r="W187" s="4" t="s">
        <v>40</v>
      </c>
      <c r="X187" s="4">
        <v>4</v>
      </c>
      <c r="Y187" s="4" t="s">
        <v>40</v>
      </c>
      <c r="Z187" s="4" t="s">
        <v>40</v>
      </c>
      <c r="AA187" s="4" t="s">
        <v>40</v>
      </c>
      <c r="AB187" s="4" t="s">
        <v>41</v>
      </c>
      <c r="AC187" s="4" t="s">
        <v>40</v>
      </c>
      <c r="AD187" s="4" t="s">
        <v>41</v>
      </c>
      <c r="AE187" s="4" t="s">
        <v>40</v>
      </c>
      <c r="AF187" s="4" t="s">
        <v>40</v>
      </c>
      <c r="AG187" s="4">
        <v>3</v>
      </c>
      <c r="AH187" s="4" t="s">
        <v>40</v>
      </c>
      <c r="AI187" s="4" t="s">
        <v>40</v>
      </c>
      <c r="AJ187" s="4" t="s">
        <v>40</v>
      </c>
      <c r="AK187" s="4" t="s">
        <v>41</v>
      </c>
      <c r="AL187" s="4" t="s">
        <v>40</v>
      </c>
      <c r="AM187" s="4" t="s">
        <v>40</v>
      </c>
    </row>
    <row r="188" spans="1:39" x14ac:dyDescent="0.3">
      <c r="A188">
        <v>187</v>
      </c>
      <c r="B188" s="1">
        <v>45292.743495370371</v>
      </c>
      <c r="C188" s="1">
        <v>45292.744791666664</v>
      </c>
      <c r="D188" t="s">
        <v>426</v>
      </c>
      <c r="E188" t="s">
        <v>427</v>
      </c>
      <c r="F188" s="4"/>
      <c r="G188" s="4">
        <v>4</v>
      </c>
      <c r="H188" s="4">
        <v>4</v>
      </c>
      <c r="I188" s="4" t="s">
        <v>41</v>
      </c>
      <c r="J188" s="4" t="s">
        <v>41</v>
      </c>
      <c r="K188" s="4" t="s">
        <v>41</v>
      </c>
      <c r="L188" s="4" t="s">
        <v>41</v>
      </c>
      <c r="M188" s="4" t="s">
        <v>41</v>
      </c>
      <c r="N188" s="4" t="s">
        <v>41</v>
      </c>
      <c r="O188" s="4" t="s">
        <v>92</v>
      </c>
      <c r="P188" s="4">
        <v>4</v>
      </c>
      <c r="Q188" s="4" t="s">
        <v>41</v>
      </c>
      <c r="R188" s="4" t="s">
        <v>41</v>
      </c>
      <c r="S188" s="4" t="s">
        <v>41</v>
      </c>
      <c r="T188" s="4" t="s">
        <v>41</v>
      </c>
      <c r="U188" s="4" t="s">
        <v>41</v>
      </c>
      <c r="V188" s="4" t="s">
        <v>41</v>
      </c>
      <c r="W188" s="4" t="s">
        <v>41</v>
      </c>
      <c r="X188" s="4">
        <v>4</v>
      </c>
      <c r="Y188" s="4" t="s">
        <v>41</v>
      </c>
      <c r="Z188" s="4" t="s">
        <v>41</v>
      </c>
      <c r="AA188" s="4" t="s">
        <v>41</v>
      </c>
      <c r="AB188" s="4" t="s">
        <v>41</v>
      </c>
      <c r="AC188" s="4" t="s">
        <v>41</v>
      </c>
      <c r="AD188" s="4" t="s">
        <v>41</v>
      </c>
      <c r="AE188" s="4" t="s">
        <v>41</v>
      </c>
      <c r="AF188" s="4" t="s">
        <v>41</v>
      </c>
      <c r="AG188" s="4">
        <v>4</v>
      </c>
      <c r="AH188" s="4" t="s">
        <v>41</v>
      </c>
      <c r="AI188" s="4" t="s">
        <v>41</v>
      </c>
      <c r="AJ188" s="4" t="s">
        <v>41</v>
      </c>
      <c r="AK188" s="4" t="s">
        <v>41</v>
      </c>
      <c r="AL188" s="4" t="s">
        <v>41</v>
      </c>
      <c r="AM188" s="4" t="s">
        <v>41</v>
      </c>
    </row>
    <row r="189" spans="1:39" x14ac:dyDescent="0.3">
      <c r="A189">
        <v>188</v>
      </c>
      <c r="B189" s="1">
        <v>45292.83121527778</v>
      </c>
      <c r="C189" s="1">
        <v>45292.931111111109</v>
      </c>
      <c r="D189" t="s">
        <v>428</v>
      </c>
      <c r="E189" t="s">
        <v>429</v>
      </c>
      <c r="F189" s="4"/>
      <c r="G189" s="4">
        <v>3</v>
      </c>
      <c r="H189" s="4">
        <v>3</v>
      </c>
      <c r="I189" s="4" t="s">
        <v>40</v>
      </c>
      <c r="J189" s="4" t="s">
        <v>40</v>
      </c>
      <c r="K189" s="4" t="s">
        <v>40</v>
      </c>
      <c r="L189" s="4" t="s">
        <v>40</v>
      </c>
      <c r="M189" s="4" t="s">
        <v>40</v>
      </c>
      <c r="N189" s="4" t="s">
        <v>40</v>
      </c>
      <c r="O189" s="4" t="s">
        <v>71</v>
      </c>
      <c r="P189" s="4">
        <v>3</v>
      </c>
      <c r="Q189" s="4" t="s">
        <v>40</v>
      </c>
      <c r="R189" s="4" t="s">
        <v>40</v>
      </c>
      <c r="S189" s="4" t="s">
        <v>40</v>
      </c>
      <c r="T189" s="4" t="s">
        <v>40</v>
      </c>
      <c r="U189" s="4" t="s">
        <v>40</v>
      </c>
      <c r="V189" s="4" t="s">
        <v>40</v>
      </c>
      <c r="W189" s="4" t="s">
        <v>40</v>
      </c>
      <c r="X189" s="4">
        <v>3</v>
      </c>
      <c r="Y189" s="4" t="s">
        <v>40</v>
      </c>
      <c r="Z189" s="4" t="s">
        <v>40</v>
      </c>
      <c r="AA189" s="4" t="s">
        <v>40</v>
      </c>
      <c r="AB189" s="4" t="s">
        <v>40</v>
      </c>
      <c r="AC189" s="4" t="s">
        <v>40</v>
      </c>
      <c r="AD189" s="4" t="s">
        <v>40</v>
      </c>
      <c r="AE189" s="4" t="s">
        <v>40</v>
      </c>
      <c r="AF189" s="4" t="s">
        <v>40</v>
      </c>
      <c r="AG189" s="4">
        <v>3</v>
      </c>
      <c r="AH189" s="4" t="s">
        <v>40</v>
      </c>
      <c r="AI189" s="4" t="s">
        <v>40</v>
      </c>
      <c r="AJ189" s="4" t="s">
        <v>40</v>
      </c>
      <c r="AK189" s="4" t="s">
        <v>40</v>
      </c>
      <c r="AL189" s="4" t="s">
        <v>40</v>
      </c>
      <c r="AM189" s="4" t="s">
        <v>40</v>
      </c>
    </row>
    <row r="190" spans="1:39" x14ac:dyDescent="0.3">
      <c r="A190">
        <v>189</v>
      </c>
      <c r="B190" s="1">
        <v>45293.042557870373</v>
      </c>
      <c r="C190" s="1">
        <v>45293.044351851851</v>
      </c>
      <c r="D190" t="s">
        <v>187</v>
      </c>
      <c r="E190" t="s">
        <v>188</v>
      </c>
      <c r="F190" s="4"/>
      <c r="G190" s="4">
        <v>3</v>
      </c>
      <c r="H190" s="4">
        <v>3</v>
      </c>
      <c r="I190" s="4" t="s">
        <v>40</v>
      </c>
      <c r="J190" s="4" t="s">
        <v>40</v>
      </c>
      <c r="K190" s="4" t="s">
        <v>40</v>
      </c>
      <c r="L190" s="4" t="s">
        <v>41</v>
      </c>
      <c r="M190" s="4" t="s">
        <v>41</v>
      </c>
      <c r="N190" s="4" t="s">
        <v>40</v>
      </c>
      <c r="O190" s="4" t="s">
        <v>43</v>
      </c>
      <c r="P190" s="4">
        <v>4</v>
      </c>
      <c r="Q190" s="4" t="s">
        <v>39</v>
      </c>
      <c r="R190" s="4" t="s">
        <v>40</v>
      </c>
      <c r="S190" s="4" t="s">
        <v>40</v>
      </c>
      <c r="T190" s="4" t="s">
        <v>41</v>
      </c>
      <c r="U190" s="4" t="s">
        <v>40</v>
      </c>
      <c r="V190" s="4" t="s">
        <v>40</v>
      </c>
      <c r="W190" s="4" t="s">
        <v>40</v>
      </c>
      <c r="X190" s="4">
        <v>3</v>
      </c>
      <c r="Y190" s="4" t="s">
        <v>40</v>
      </c>
      <c r="Z190" s="4" t="s">
        <v>40</v>
      </c>
      <c r="AA190" s="4" t="s">
        <v>40</v>
      </c>
      <c r="AB190" s="4" t="s">
        <v>40</v>
      </c>
      <c r="AC190" s="4" t="s">
        <v>40</v>
      </c>
      <c r="AD190" s="4" t="s">
        <v>40</v>
      </c>
      <c r="AE190" s="4" t="s">
        <v>40</v>
      </c>
      <c r="AF190" s="4" t="s">
        <v>40</v>
      </c>
      <c r="AG190" s="4">
        <v>3</v>
      </c>
      <c r="AH190" s="4" t="s">
        <v>40</v>
      </c>
      <c r="AI190" s="4" t="s">
        <v>40</v>
      </c>
      <c r="AJ190" s="4" t="s">
        <v>40</v>
      </c>
      <c r="AK190" s="4" t="s">
        <v>40</v>
      </c>
      <c r="AL190" s="4" t="s">
        <v>40</v>
      </c>
      <c r="AM190" s="4" t="s">
        <v>40</v>
      </c>
    </row>
    <row r="191" spans="1:39" x14ac:dyDescent="0.3">
      <c r="A191">
        <v>190</v>
      </c>
      <c r="B191" s="1">
        <v>45293.24658564815</v>
      </c>
      <c r="C191" s="1">
        <v>45293.247546296298</v>
      </c>
      <c r="D191" t="s">
        <v>277</v>
      </c>
      <c r="E191" t="s">
        <v>278</v>
      </c>
      <c r="F191" s="4"/>
      <c r="G191" s="4">
        <v>2</v>
      </c>
      <c r="H191" s="4">
        <v>2</v>
      </c>
      <c r="I191" s="4" t="s">
        <v>39</v>
      </c>
      <c r="J191" s="4" t="s">
        <v>40</v>
      </c>
      <c r="K191" s="4" t="s">
        <v>39</v>
      </c>
      <c r="L191" s="4" t="s">
        <v>39</v>
      </c>
      <c r="M191" s="4" t="s">
        <v>39</v>
      </c>
      <c r="N191" s="4" t="s">
        <v>40</v>
      </c>
      <c r="O191" s="4" t="s">
        <v>43</v>
      </c>
      <c r="P191" s="4">
        <v>3</v>
      </c>
      <c r="Q191" s="4" t="s">
        <v>40</v>
      </c>
      <c r="R191" s="4" t="s">
        <v>40</v>
      </c>
      <c r="S191" s="4" t="s">
        <v>40</v>
      </c>
      <c r="T191" s="4" t="s">
        <v>40</v>
      </c>
      <c r="U191" s="4" t="s">
        <v>40</v>
      </c>
      <c r="V191" s="4" t="s">
        <v>40</v>
      </c>
      <c r="W191" s="4" t="s">
        <v>40</v>
      </c>
      <c r="X191" s="4">
        <v>3</v>
      </c>
      <c r="Y191" s="4" t="s">
        <v>40</v>
      </c>
      <c r="Z191" s="4" t="s">
        <v>40</v>
      </c>
      <c r="AA191" s="4" t="s">
        <v>40</v>
      </c>
      <c r="AB191" s="4" t="s">
        <v>40</v>
      </c>
      <c r="AC191" s="4" t="s">
        <v>40</v>
      </c>
      <c r="AD191" s="4" t="s">
        <v>40</v>
      </c>
      <c r="AE191" s="4" t="s">
        <v>40</v>
      </c>
      <c r="AF191" s="4" t="s">
        <v>40</v>
      </c>
      <c r="AG191" s="4">
        <v>3</v>
      </c>
      <c r="AH191" s="4" t="s">
        <v>40</v>
      </c>
      <c r="AI191" s="4" t="s">
        <v>40</v>
      </c>
      <c r="AJ191" s="4" t="s">
        <v>40</v>
      </c>
      <c r="AK191" s="4" t="s">
        <v>40</v>
      </c>
      <c r="AL191" s="4" t="s">
        <v>40</v>
      </c>
      <c r="AM191" s="4" t="s">
        <v>40</v>
      </c>
    </row>
    <row r="192" spans="1:39" x14ac:dyDescent="0.3">
      <c r="A192">
        <v>191</v>
      </c>
      <c r="B192" s="1">
        <v>45293.361354166664</v>
      </c>
      <c r="C192" s="1">
        <v>45293.364583333336</v>
      </c>
      <c r="D192" t="s">
        <v>201</v>
      </c>
      <c r="E192" t="s">
        <v>202</v>
      </c>
      <c r="F192" s="4"/>
      <c r="G192" s="4">
        <v>2</v>
      </c>
      <c r="H192" s="4">
        <v>2</v>
      </c>
      <c r="I192" s="4" t="s">
        <v>39</v>
      </c>
      <c r="J192" s="4" t="s">
        <v>39</v>
      </c>
      <c r="K192" s="4" t="s">
        <v>39</v>
      </c>
      <c r="L192" s="4" t="s">
        <v>39</v>
      </c>
      <c r="M192" s="4" t="s">
        <v>40</v>
      </c>
      <c r="N192" s="4" t="s">
        <v>39</v>
      </c>
      <c r="O192" s="4" t="s">
        <v>43</v>
      </c>
      <c r="P192" s="4">
        <v>2</v>
      </c>
      <c r="Q192" s="4" t="s">
        <v>39</v>
      </c>
      <c r="R192" s="4" t="s">
        <v>38</v>
      </c>
      <c r="S192" s="4" t="s">
        <v>39</v>
      </c>
      <c r="T192" s="4" t="s">
        <v>40</v>
      </c>
      <c r="U192" s="4" t="s">
        <v>38</v>
      </c>
      <c r="V192" s="4" t="s">
        <v>40</v>
      </c>
      <c r="W192" s="4" t="s">
        <v>40</v>
      </c>
      <c r="X192" s="4">
        <v>2</v>
      </c>
      <c r="Y192" s="4" t="s">
        <v>39</v>
      </c>
      <c r="Z192" s="4" t="s">
        <v>39</v>
      </c>
      <c r="AA192" s="4" t="s">
        <v>39</v>
      </c>
      <c r="AB192" s="4" t="s">
        <v>40</v>
      </c>
      <c r="AC192" s="4" t="s">
        <v>40</v>
      </c>
      <c r="AD192" s="4" t="s">
        <v>39</v>
      </c>
      <c r="AE192" s="4" t="s">
        <v>38</v>
      </c>
      <c r="AF192" s="4" t="s">
        <v>39</v>
      </c>
      <c r="AG192" s="4">
        <v>3</v>
      </c>
      <c r="AH192" s="4" t="s">
        <v>40</v>
      </c>
      <c r="AI192" s="4" t="s">
        <v>40</v>
      </c>
      <c r="AJ192" s="4" t="s">
        <v>40</v>
      </c>
      <c r="AK192" s="4" t="s">
        <v>38</v>
      </c>
      <c r="AL192" s="4" t="s">
        <v>40</v>
      </c>
      <c r="AM192" s="4" t="s">
        <v>40</v>
      </c>
    </row>
    <row r="193" spans="1:39" x14ac:dyDescent="0.3">
      <c r="A193">
        <v>192</v>
      </c>
      <c r="B193" s="1">
        <v>45293.428090277775</v>
      </c>
      <c r="C193" s="1">
        <v>45293.430023148147</v>
      </c>
      <c r="D193" t="s">
        <v>233</v>
      </c>
      <c r="E193" t="s">
        <v>234</v>
      </c>
      <c r="F193" s="4"/>
      <c r="G193" s="4">
        <v>3</v>
      </c>
      <c r="H193" s="4">
        <v>2</v>
      </c>
      <c r="I193" s="4" t="s">
        <v>39</v>
      </c>
      <c r="J193" s="4" t="s">
        <v>40</v>
      </c>
      <c r="K193" s="4" t="s">
        <v>39</v>
      </c>
      <c r="L193" s="4" t="s">
        <v>41</v>
      </c>
      <c r="M193" s="4" t="s">
        <v>40</v>
      </c>
      <c r="N193" s="4" t="s">
        <v>40</v>
      </c>
      <c r="O193" s="4" t="s">
        <v>43</v>
      </c>
      <c r="P193" s="4">
        <v>3</v>
      </c>
      <c r="Q193" s="4" t="s">
        <v>40</v>
      </c>
      <c r="R193" s="4" t="s">
        <v>40</v>
      </c>
      <c r="S193" s="4" t="s">
        <v>39</v>
      </c>
      <c r="T193" s="4" t="s">
        <v>40</v>
      </c>
      <c r="U193" s="4" t="s">
        <v>40</v>
      </c>
      <c r="V193" s="4" t="s">
        <v>40</v>
      </c>
      <c r="W193" s="4" t="s">
        <v>40</v>
      </c>
      <c r="X193" s="4">
        <v>3</v>
      </c>
      <c r="Y193" s="4" t="s">
        <v>40</v>
      </c>
      <c r="Z193" s="4" t="s">
        <v>40</v>
      </c>
      <c r="AA193" s="4" t="s">
        <v>40</v>
      </c>
      <c r="AB193" s="4" t="s">
        <v>40</v>
      </c>
      <c r="AC193" s="4" t="s">
        <v>41</v>
      </c>
      <c r="AD193" s="4" t="s">
        <v>40</v>
      </c>
      <c r="AE193" s="4" t="s">
        <v>40</v>
      </c>
      <c r="AF193" s="4" t="s">
        <v>40</v>
      </c>
      <c r="AG193" s="4">
        <v>4</v>
      </c>
      <c r="AH193" s="4" t="s">
        <v>41</v>
      </c>
      <c r="AI193" s="4" t="s">
        <v>41</v>
      </c>
      <c r="AJ193" s="4" t="s">
        <v>40</v>
      </c>
      <c r="AK193" s="4" t="s">
        <v>39</v>
      </c>
      <c r="AL193" s="4" t="s">
        <v>40</v>
      </c>
      <c r="AM193" s="4" t="s">
        <v>40</v>
      </c>
    </row>
    <row r="194" spans="1:39" x14ac:dyDescent="0.3">
      <c r="A194">
        <v>193</v>
      </c>
      <c r="B194" s="2">
        <v>45283.631493055553</v>
      </c>
      <c r="C194" s="2">
        <v>45283.633564814816</v>
      </c>
      <c r="D194" s="5" t="s">
        <v>434</v>
      </c>
      <c r="E194" s="5"/>
      <c r="F194" s="7" t="s">
        <v>435</v>
      </c>
      <c r="G194" s="5">
        <v>2</v>
      </c>
      <c r="H194" s="5">
        <v>2</v>
      </c>
      <c r="I194" s="5" t="s">
        <v>40</v>
      </c>
      <c r="J194" s="5" t="s">
        <v>40</v>
      </c>
      <c r="K194" s="5" t="s">
        <v>40</v>
      </c>
      <c r="L194" s="5" t="s">
        <v>40</v>
      </c>
      <c r="M194" s="5" t="s">
        <v>40</v>
      </c>
      <c r="N194" s="5" t="s">
        <v>40</v>
      </c>
      <c r="O194" s="5" t="s">
        <v>71</v>
      </c>
      <c r="P194" s="5">
        <v>1</v>
      </c>
      <c r="Q194" s="5" t="s">
        <v>39</v>
      </c>
      <c r="R194" s="5" t="s">
        <v>40</v>
      </c>
      <c r="S194" s="5" t="s">
        <v>39</v>
      </c>
      <c r="T194" s="5" t="s">
        <v>39</v>
      </c>
      <c r="U194" s="5" t="s">
        <v>40</v>
      </c>
      <c r="V194" s="5" t="s">
        <v>40</v>
      </c>
      <c r="W194" s="5" t="s">
        <v>40</v>
      </c>
      <c r="X194" s="5">
        <v>3</v>
      </c>
      <c r="Y194" s="5" t="s">
        <v>40</v>
      </c>
      <c r="Z194" s="5" t="s">
        <v>40</v>
      </c>
      <c r="AA194" s="5" t="s">
        <v>40</v>
      </c>
      <c r="AB194" s="5" t="s">
        <v>40</v>
      </c>
      <c r="AC194" s="5" t="s">
        <v>40</v>
      </c>
      <c r="AD194" s="5" t="s">
        <v>40</v>
      </c>
      <c r="AE194" s="5" t="s">
        <v>40</v>
      </c>
      <c r="AF194" s="5" t="s">
        <v>40</v>
      </c>
      <c r="AG194" s="5">
        <v>3</v>
      </c>
      <c r="AH194" s="5" t="s">
        <v>40</v>
      </c>
      <c r="AI194" s="5" t="s">
        <v>40</v>
      </c>
      <c r="AJ194" s="5" t="s">
        <v>40</v>
      </c>
      <c r="AK194" s="5" t="s">
        <v>40</v>
      </c>
      <c r="AL194" s="5" t="s">
        <v>40</v>
      </c>
      <c r="AM194" s="9" t="s">
        <v>40</v>
      </c>
    </row>
    <row r="195" spans="1:39" x14ac:dyDescent="0.3">
      <c r="A195">
        <v>194</v>
      </c>
      <c r="B195" s="3">
        <v>45283.632592592592</v>
      </c>
      <c r="C195" s="3">
        <v>45283.633715277778</v>
      </c>
      <c r="D195" s="6" t="s">
        <v>434</v>
      </c>
      <c r="E195" s="6"/>
      <c r="F195" s="8" t="s">
        <v>436</v>
      </c>
      <c r="G195" s="6">
        <v>4</v>
      </c>
      <c r="H195" s="6">
        <v>4</v>
      </c>
      <c r="I195" s="6" t="s">
        <v>40</v>
      </c>
      <c r="J195" s="6" t="s">
        <v>40</v>
      </c>
      <c r="K195" s="6" t="s">
        <v>40</v>
      </c>
      <c r="L195" s="6" t="s">
        <v>41</v>
      </c>
      <c r="M195" s="6" t="s">
        <v>41</v>
      </c>
      <c r="N195" s="6" t="s">
        <v>41</v>
      </c>
      <c r="O195" s="6" t="s">
        <v>43</v>
      </c>
      <c r="P195" s="6">
        <v>4</v>
      </c>
      <c r="Q195" s="6" t="s">
        <v>40</v>
      </c>
      <c r="R195" s="6" t="s">
        <v>40</v>
      </c>
      <c r="S195" s="6" t="s">
        <v>40</v>
      </c>
      <c r="T195" s="6" t="s">
        <v>40</v>
      </c>
      <c r="U195" s="6" t="s">
        <v>40</v>
      </c>
      <c r="V195" s="6" t="s">
        <v>40</v>
      </c>
      <c r="W195" s="6" t="s">
        <v>40</v>
      </c>
      <c r="X195" s="6">
        <v>4</v>
      </c>
      <c r="Y195" s="6" t="s">
        <v>40</v>
      </c>
      <c r="Z195" s="6" t="s">
        <v>40</v>
      </c>
      <c r="AA195" s="6" t="s">
        <v>40</v>
      </c>
      <c r="AB195" s="6" t="s">
        <v>40</v>
      </c>
      <c r="AC195" s="6" t="s">
        <v>40</v>
      </c>
      <c r="AD195" s="6" t="s">
        <v>40</v>
      </c>
      <c r="AE195" s="6" t="s">
        <v>40</v>
      </c>
      <c r="AF195" s="6" t="s">
        <v>40</v>
      </c>
      <c r="AG195" s="6">
        <v>4</v>
      </c>
      <c r="AH195" s="6" t="s">
        <v>40</v>
      </c>
      <c r="AI195" s="6" t="s">
        <v>40</v>
      </c>
      <c r="AJ195" s="6" t="s">
        <v>40</v>
      </c>
      <c r="AK195" s="6" t="s">
        <v>40</v>
      </c>
      <c r="AL195" s="6" t="s">
        <v>40</v>
      </c>
      <c r="AM195" s="10" t="s">
        <v>40</v>
      </c>
    </row>
    <row r="196" spans="1:39" x14ac:dyDescent="0.3">
      <c r="A196">
        <v>195</v>
      </c>
      <c r="B196" s="2">
        <v>45283.631793981483</v>
      </c>
      <c r="C196" s="2">
        <v>45283.634942129633</v>
      </c>
      <c r="D196" s="5" t="s">
        <v>434</v>
      </c>
      <c r="E196" s="5"/>
      <c r="F196" s="7" t="s">
        <v>437</v>
      </c>
      <c r="G196" s="5">
        <v>3</v>
      </c>
      <c r="H196" s="5">
        <v>4</v>
      </c>
      <c r="I196" s="5" t="s">
        <v>41</v>
      </c>
      <c r="J196" s="5" t="s">
        <v>41</v>
      </c>
      <c r="K196" s="5" t="s">
        <v>41</v>
      </c>
      <c r="L196" s="5" t="s">
        <v>41</v>
      </c>
      <c r="M196" s="5" t="s">
        <v>41</v>
      </c>
      <c r="N196" s="5" t="s">
        <v>40</v>
      </c>
      <c r="O196" s="5" t="s">
        <v>43</v>
      </c>
      <c r="P196" s="5">
        <v>2</v>
      </c>
      <c r="Q196" s="5" t="s">
        <v>41</v>
      </c>
      <c r="R196" s="5" t="s">
        <v>41</v>
      </c>
      <c r="S196" s="5" t="s">
        <v>41</v>
      </c>
      <c r="T196" s="5" t="s">
        <v>41</v>
      </c>
      <c r="U196" s="5" t="s">
        <v>41</v>
      </c>
      <c r="V196" s="5" t="s">
        <v>41</v>
      </c>
      <c r="W196" s="5" t="s">
        <v>38</v>
      </c>
      <c r="X196" s="5">
        <v>4</v>
      </c>
      <c r="Y196" s="5" t="s">
        <v>41</v>
      </c>
      <c r="Z196" s="5" t="s">
        <v>41</v>
      </c>
      <c r="AA196" s="5" t="s">
        <v>40</v>
      </c>
      <c r="AB196" s="5" t="s">
        <v>41</v>
      </c>
      <c r="AC196" s="5" t="s">
        <v>40</v>
      </c>
      <c r="AD196" s="5" t="s">
        <v>40</v>
      </c>
      <c r="AE196" s="5" t="s">
        <v>40</v>
      </c>
      <c r="AF196" s="5" t="s">
        <v>40</v>
      </c>
      <c r="AG196" s="5">
        <v>4</v>
      </c>
      <c r="AH196" s="5" t="s">
        <v>41</v>
      </c>
      <c r="AI196" s="5" t="s">
        <v>41</v>
      </c>
      <c r="AJ196" s="5" t="s">
        <v>41</v>
      </c>
      <c r="AK196" s="5" t="s">
        <v>41</v>
      </c>
      <c r="AL196" s="5" t="s">
        <v>41</v>
      </c>
      <c r="AM196" s="9" t="s">
        <v>41</v>
      </c>
    </row>
    <row r="197" spans="1:39" x14ac:dyDescent="0.3">
      <c r="A197">
        <v>196</v>
      </c>
      <c r="B197" s="3">
        <v>45283.634583333333</v>
      </c>
      <c r="C197" s="3">
        <v>45283.635925925926</v>
      </c>
      <c r="D197" s="6" t="s">
        <v>434</v>
      </c>
      <c r="E197" s="6"/>
      <c r="F197" s="8" t="s">
        <v>438</v>
      </c>
      <c r="G197" s="6">
        <v>1</v>
      </c>
      <c r="H197" s="6">
        <v>1</v>
      </c>
      <c r="I197" s="6" t="s">
        <v>38</v>
      </c>
      <c r="J197" s="6" t="s">
        <v>39</v>
      </c>
      <c r="K197" s="6" t="s">
        <v>39</v>
      </c>
      <c r="L197" s="6" t="s">
        <v>40</v>
      </c>
      <c r="M197" s="6" t="s">
        <v>39</v>
      </c>
      <c r="N197" s="6" t="s">
        <v>39</v>
      </c>
      <c r="O197" s="6" t="s">
        <v>43</v>
      </c>
      <c r="P197" s="6">
        <v>2</v>
      </c>
      <c r="Q197" s="6" t="s">
        <v>40</v>
      </c>
      <c r="R197" s="6" t="s">
        <v>40</v>
      </c>
      <c r="S197" s="6" t="s">
        <v>40</v>
      </c>
      <c r="T197" s="6" t="s">
        <v>40</v>
      </c>
      <c r="U197" s="6" t="s">
        <v>40</v>
      </c>
      <c r="V197" s="6" t="s">
        <v>40</v>
      </c>
      <c r="W197" s="6" t="s">
        <v>40</v>
      </c>
      <c r="X197" s="6">
        <v>2</v>
      </c>
      <c r="Y197" s="6" t="s">
        <v>38</v>
      </c>
      <c r="Z197" s="6" t="s">
        <v>39</v>
      </c>
      <c r="AA197" s="6" t="s">
        <v>39</v>
      </c>
      <c r="AB197" s="6" t="s">
        <v>39</v>
      </c>
      <c r="AC197" s="6" t="s">
        <v>39</v>
      </c>
      <c r="AD197" s="6" t="s">
        <v>39</v>
      </c>
      <c r="AE197" s="6" t="s">
        <v>39</v>
      </c>
      <c r="AF197" s="6" t="s">
        <v>39</v>
      </c>
      <c r="AG197" s="6">
        <v>2</v>
      </c>
      <c r="AH197" s="6" t="s">
        <v>40</v>
      </c>
      <c r="AI197" s="6" t="s">
        <v>40</v>
      </c>
      <c r="AJ197" s="6" t="s">
        <v>40</v>
      </c>
      <c r="AK197" s="6" t="s">
        <v>40</v>
      </c>
      <c r="AL197" s="6" t="s">
        <v>40</v>
      </c>
      <c r="AM197" s="10" t="s">
        <v>40</v>
      </c>
    </row>
    <row r="198" spans="1:39" x14ac:dyDescent="0.3">
      <c r="A198">
        <v>197</v>
      </c>
      <c r="B198" s="2">
        <v>45283.638240740744</v>
      </c>
      <c r="C198" s="2">
        <v>45283.640543981484</v>
      </c>
      <c r="D198" s="5" t="s">
        <v>434</v>
      </c>
      <c r="E198" s="5"/>
      <c r="F198" s="7" t="s">
        <v>439</v>
      </c>
      <c r="G198" s="5">
        <v>4</v>
      </c>
      <c r="H198" s="5">
        <v>3</v>
      </c>
      <c r="I198" s="5" t="s">
        <v>40</v>
      </c>
      <c r="J198" s="5" t="s">
        <v>40</v>
      </c>
      <c r="K198" s="5" t="s">
        <v>40</v>
      </c>
      <c r="L198" s="5" t="s">
        <v>40</v>
      </c>
      <c r="M198" s="5" t="s">
        <v>40</v>
      </c>
      <c r="N198" s="5" t="s">
        <v>40</v>
      </c>
      <c r="O198" s="5" t="s">
        <v>71</v>
      </c>
      <c r="P198" s="5">
        <v>4</v>
      </c>
      <c r="Q198" s="5" t="s">
        <v>41</v>
      </c>
      <c r="R198" s="5" t="s">
        <v>41</v>
      </c>
      <c r="S198" s="5" t="s">
        <v>41</v>
      </c>
      <c r="T198" s="5" t="s">
        <v>41</v>
      </c>
      <c r="U198" s="5" t="s">
        <v>41</v>
      </c>
      <c r="V198" s="5" t="s">
        <v>41</v>
      </c>
      <c r="W198" s="5" t="s">
        <v>41</v>
      </c>
      <c r="X198" s="5">
        <v>4</v>
      </c>
      <c r="Y198" s="5" t="s">
        <v>40</v>
      </c>
      <c r="Z198" s="5" t="s">
        <v>40</v>
      </c>
      <c r="AA198" s="5" t="s">
        <v>40</v>
      </c>
      <c r="AB198" s="5" t="s">
        <v>40</v>
      </c>
      <c r="AC198" s="5" t="s">
        <v>40</v>
      </c>
      <c r="AD198" s="5" t="s">
        <v>40</v>
      </c>
      <c r="AE198" s="5" t="s">
        <v>40</v>
      </c>
      <c r="AF198" s="5" t="s">
        <v>40</v>
      </c>
      <c r="AG198" s="5">
        <v>4</v>
      </c>
      <c r="AH198" s="5" t="s">
        <v>41</v>
      </c>
      <c r="AI198" s="5" t="s">
        <v>41</v>
      </c>
      <c r="AJ198" s="5" t="s">
        <v>41</v>
      </c>
      <c r="AK198" s="5" t="s">
        <v>41</v>
      </c>
      <c r="AL198" s="5" t="s">
        <v>41</v>
      </c>
      <c r="AM198" s="9" t="s">
        <v>41</v>
      </c>
    </row>
    <row r="199" spans="1:39" x14ac:dyDescent="0.3">
      <c r="A199">
        <v>198</v>
      </c>
      <c r="B199" s="3">
        <v>45283.641388888886</v>
      </c>
      <c r="C199" s="3">
        <v>45283.641747685186</v>
      </c>
      <c r="D199" s="6" t="s">
        <v>434</v>
      </c>
      <c r="E199" s="6"/>
      <c r="F199" s="8" t="s">
        <v>440</v>
      </c>
      <c r="G199" s="6">
        <v>3</v>
      </c>
      <c r="H199" s="6">
        <v>2</v>
      </c>
      <c r="I199" s="6" t="s">
        <v>40</v>
      </c>
      <c r="J199" s="6" t="s">
        <v>40</v>
      </c>
      <c r="K199" s="6" t="s">
        <v>40</v>
      </c>
      <c r="L199" s="6" t="s">
        <v>40</v>
      </c>
      <c r="M199" s="6" t="s">
        <v>40</v>
      </c>
      <c r="N199" s="6" t="s">
        <v>40</v>
      </c>
      <c r="O199" s="6" t="s">
        <v>43</v>
      </c>
      <c r="P199" s="6">
        <v>2</v>
      </c>
      <c r="Q199" s="6" t="s">
        <v>40</v>
      </c>
      <c r="R199" s="6" t="s">
        <v>40</v>
      </c>
      <c r="S199" s="6" t="s">
        <v>40</v>
      </c>
      <c r="T199" s="6" t="s">
        <v>40</v>
      </c>
      <c r="U199" s="6" t="s">
        <v>40</v>
      </c>
      <c r="V199" s="6" t="s">
        <v>40</v>
      </c>
      <c r="W199" s="6" t="s">
        <v>40</v>
      </c>
      <c r="X199" s="6">
        <v>3</v>
      </c>
      <c r="Y199" s="6" t="s">
        <v>40</v>
      </c>
      <c r="Z199" s="6"/>
      <c r="AA199" s="6" t="s">
        <v>40</v>
      </c>
      <c r="AB199" s="6" t="s">
        <v>40</v>
      </c>
      <c r="AC199" s="6" t="s">
        <v>40</v>
      </c>
      <c r="AD199" s="6" t="s">
        <v>40</v>
      </c>
      <c r="AE199" s="6" t="s">
        <v>40</v>
      </c>
      <c r="AF199" s="6" t="s">
        <v>40</v>
      </c>
      <c r="AG199" s="6">
        <v>3</v>
      </c>
      <c r="AH199" s="6" t="s">
        <v>40</v>
      </c>
      <c r="AI199" s="6" t="s">
        <v>40</v>
      </c>
      <c r="AJ199" s="6" t="s">
        <v>40</v>
      </c>
      <c r="AK199" s="6" t="s">
        <v>40</v>
      </c>
      <c r="AL199" s="6" t="s">
        <v>40</v>
      </c>
      <c r="AM199" s="10" t="s">
        <v>40</v>
      </c>
    </row>
    <row r="200" spans="1:39" x14ac:dyDescent="0.3">
      <c r="A200">
        <v>199</v>
      </c>
      <c r="B200" s="2">
        <v>45283.637013888889</v>
      </c>
      <c r="C200" s="2">
        <v>45283.642002314817</v>
      </c>
      <c r="D200" s="5" t="s">
        <v>434</v>
      </c>
      <c r="E200" s="5"/>
      <c r="F200" s="7" t="s">
        <v>441</v>
      </c>
      <c r="G200" s="5">
        <v>3</v>
      </c>
      <c r="H200" s="5">
        <v>2</v>
      </c>
      <c r="I200" s="5" t="s">
        <v>40</v>
      </c>
      <c r="J200" s="5" t="s">
        <v>40</v>
      </c>
      <c r="K200" s="5" t="s">
        <v>40</v>
      </c>
      <c r="L200" s="5" t="s">
        <v>40</v>
      </c>
      <c r="M200" s="5" t="s">
        <v>40</v>
      </c>
      <c r="N200" s="5" t="s">
        <v>40</v>
      </c>
      <c r="O200" s="5" t="s">
        <v>43</v>
      </c>
      <c r="P200" s="5">
        <v>3</v>
      </c>
      <c r="Q200" s="5" t="s">
        <v>40</v>
      </c>
      <c r="R200" s="5" t="s">
        <v>40</v>
      </c>
      <c r="S200" s="5" t="s">
        <v>40</v>
      </c>
      <c r="T200" s="5" t="s">
        <v>40</v>
      </c>
      <c r="U200" s="5" t="s">
        <v>40</v>
      </c>
      <c r="V200" s="5" t="s">
        <v>40</v>
      </c>
      <c r="W200" s="5" t="s">
        <v>40</v>
      </c>
      <c r="X200" s="5"/>
      <c r="Y200" s="5" t="s">
        <v>40</v>
      </c>
      <c r="Z200" s="5" t="s">
        <v>39</v>
      </c>
      <c r="AA200" s="5" t="s">
        <v>40</v>
      </c>
      <c r="AB200" s="5" t="s">
        <v>40</v>
      </c>
      <c r="AC200" s="5" t="s">
        <v>40</v>
      </c>
      <c r="AD200" s="5" t="s">
        <v>40</v>
      </c>
      <c r="AE200" s="5" t="s">
        <v>40</v>
      </c>
      <c r="AF200" s="5" t="s">
        <v>40</v>
      </c>
      <c r="AG200" s="5">
        <v>3</v>
      </c>
      <c r="AH200" s="5" t="s">
        <v>40</v>
      </c>
      <c r="AI200" s="5" t="s">
        <v>40</v>
      </c>
      <c r="AJ200" s="5" t="s">
        <v>40</v>
      </c>
      <c r="AK200" s="5" t="s">
        <v>40</v>
      </c>
      <c r="AL200" s="5" t="s">
        <v>40</v>
      </c>
      <c r="AM200" s="9" t="s">
        <v>40</v>
      </c>
    </row>
    <row r="201" spans="1:39" x14ac:dyDescent="0.3">
      <c r="A201">
        <v>200</v>
      </c>
      <c r="B201" s="3">
        <v>45283.640462962961</v>
      </c>
      <c r="C201" s="3">
        <v>45283.642106481479</v>
      </c>
      <c r="D201" s="6" t="s">
        <v>434</v>
      </c>
      <c r="E201" s="6"/>
      <c r="F201" s="8" t="s">
        <v>442</v>
      </c>
      <c r="G201" s="6">
        <v>3</v>
      </c>
      <c r="H201" s="6">
        <v>2</v>
      </c>
      <c r="I201" s="6" t="s">
        <v>39</v>
      </c>
      <c r="J201" s="6" t="s">
        <v>40</v>
      </c>
      <c r="K201" s="6" t="s">
        <v>39</v>
      </c>
      <c r="L201" s="6" t="s">
        <v>40</v>
      </c>
      <c r="M201" s="6" t="s">
        <v>40</v>
      </c>
      <c r="N201" s="6" t="s">
        <v>40</v>
      </c>
      <c r="O201" s="6" t="s">
        <v>43</v>
      </c>
      <c r="P201" s="6">
        <v>3</v>
      </c>
      <c r="Q201" s="6" t="s">
        <v>40</v>
      </c>
      <c r="R201" s="6" t="s">
        <v>40</v>
      </c>
      <c r="S201" s="6" t="s">
        <v>40</v>
      </c>
      <c r="T201" s="6" t="s">
        <v>40</v>
      </c>
      <c r="U201" s="6" t="s">
        <v>39</v>
      </c>
      <c r="V201" s="6" t="s">
        <v>40</v>
      </c>
      <c r="W201" s="6" t="s">
        <v>39</v>
      </c>
      <c r="X201" s="6">
        <v>3</v>
      </c>
      <c r="Y201" s="6" t="s">
        <v>40</v>
      </c>
      <c r="Z201" s="6" t="s">
        <v>40</v>
      </c>
      <c r="AA201" s="6" t="s">
        <v>40</v>
      </c>
      <c r="AB201" s="6" t="s">
        <v>40</v>
      </c>
      <c r="AC201" s="6" t="s">
        <v>40</v>
      </c>
      <c r="AD201" s="6" t="s">
        <v>40</v>
      </c>
      <c r="AE201" s="6" t="s">
        <v>40</v>
      </c>
      <c r="AF201" s="6" t="s">
        <v>40</v>
      </c>
      <c r="AG201" s="6">
        <v>3</v>
      </c>
      <c r="AH201" s="6" t="s">
        <v>40</v>
      </c>
      <c r="AI201" s="6" t="s">
        <v>40</v>
      </c>
      <c r="AJ201" s="6" t="s">
        <v>40</v>
      </c>
      <c r="AK201" s="6" t="s">
        <v>40</v>
      </c>
      <c r="AL201" s="6" t="s">
        <v>40</v>
      </c>
      <c r="AM201" s="10" t="s">
        <v>40</v>
      </c>
    </row>
    <row r="202" spans="1:39" x14ac:dyDescent="0.3">
      <c r="A202">
        <v>201</v>
      </c>
      <c r="B202" s="2">
        <v>45283.645451388889</v>
      </c>
      <c r="C202" s="2">
        <v>45283.649386574078</v>
      </c>
      <c r="D202" s="5" t="s">
        <v>434</v>
      </c>
      <c r="E202" s="5"/>
      <c r="F202" s="7" t="s">
        <v>443</v>
      </c>
      <c r="G202" s="5">
        <v>3</v>
      </c>
      <c r="H202" s="5">
        <v>2</v>
      </c>
      <c r="I202" s="5" t="s">
        <v>39</v>
      </c>
      <c r="J202" s="5" t="s">
        <v>40</v>
      </c>
      <c r="K202" s="5" t="s">
        <v>38</v>
      </c>
      <c r="L202" s="5" t="s">
        <v>40</v>
      </c>
      <c r="M202" s="5" t="s">
        <v>40</v>
      </c>
      <c r="N202" s="5" t="s">
        <v>40</v>
      </c>
      <c r="O202" s="5" t="s">
        <v>42</v>
      </c>
      <c r="P202" s="5">
        <v>4</v>
      </c>
      <c r="Q202" s="5" t="s">
        <v>41</v>
      </c>
      <c r="R202" s="5" t="s">
        <v>41</v>
      </c>
      <c r="S202" s="5" t="s">
        <v>39</v>
      </c>
      <c r="T202" s="5" t="s">
        <v>41</v>
      </c>
      <c r="U202" s="5" t="s">
        <v>40</v>
      </c>
      <c r="V202" s="5" t="s">
        <v>40</v>
      </c>
      <c r="W202" s="5" t="s">
        <v>41</v>
      </c>
      <c r="X202" s="5"/>
      <c r="Y202" s="5" t="s">
        <v>40</v>
      </c>
      <c r="Z202" s="5" t="s">
        <v>40</v>
      </c>
      <c r="AA202" s="5" t="s">
        <v>39</v>
      </c>
      <c r="AB202" s="5" t="s">
        <v>41</v>
      </c>
      <c r="AC202" s="5" t="s">
        <v>41</v>
      </c>
      <c r="AD202" s="5" t="s">
        <v>40</v>
      </c>
      <c r="AE202" s="5" t="s">
        <v>40</v>
      </c>
      <c r="AF202" s="5" t="s">
        <v>40</v>
      </c>
      <c r="AG202" s="5">
        <v>3</v>
      </c>
      <c r="AH202" s="5" t="s">
        <v>41</v>
      </c>
      <c r="AI202" s="5" t="s">
        <v>41</v>
      </c>
      <c r="AJ202" s="5" t="s">
        <v>40</v>
      </c>
      <c r="AK202" s="5" t="s">
        <v>40</v>
      </c>
      <c r="AL202" s="5" t="s">
        <v>40</v>
      </c>
      <c r="AM202" s="9" t="s">
        <v>40</v>
      </c>
    </row>
    <row r="203" spans="1:39" x14ac:dyDescent="0.3">
      <c r="A203">
        <v>202</v>
      </c>
      <c r="B203" s="3">
        <v>45283.65221064815</v>
      </c>
      <c r="C203" s="3">
        <v>45283.656145833331</v>
      </c>
      <c r="D203" s="6" t="s">
        <v>434</v>
      </c>
      <c r="E203" s="6"/>
      <c r="F203" s="8" t="s">
        <v>444</v>
      </c>
      <c r="G203" s="6">
        <v>3</v>
      </c>
      <c r="H203" s="6">
        <v>3</v>
      </c>
      <c r="I203" s="6" t="s">
        <v>40</v>
      </c>
      <c r="J203" s="6" t="s">
        <v>39</v>
      </c>
      <c r="K203" s="6" t="s">
        <v>39</v>
      </c>
      <c r="L203" s="6" t="s">
        <v>39</v>
      </c>
      <c r="M203" s="6" t="s">
        <v>40</v>
      </c>
      <c r="N203" s="6" t="s">
        <v>40</v>
      </c>
      <c r="O203" s="6" t="s">
        <v>43</v>
      </c>
      <c r="P203" s="6">
        <v>3</v>
      </c>
      <c r="Q203" s="6" t="s">
        <v>40</v>
      </c>
      <c r="R203" s="6" t="s">
        <v>40</v>
      </c>
      <c r="S203" s="6" t="s">
        <v>40</v>
      </c>
      <c r="T203" s="6" t="s">
        <v>40</v>
      </c>
      <c r="U203" s="6" t="s">
        <v>40</v>
      </c>
      <c r="V203" s="6" t="s">
        <v>40</v>
      </c>
      <c r="W203" s="6" t="s">
        <v>40</v>
      </c>
      <c r="X203" s="6">
        <v>3</v>
      </c>
      <c r="Y203" s="6" t="s">
        <v>40</v>
      </c>
      <c r="Z203" s="6" t="s">
        <v>40</v>
      </c>
      <c r="AA203" s="6" t="s">
        <v>40</v>
      </c>
      <c r="AB203" s="6" t="s">
        <v>40</v>
      </c>
      <c r="AC203" s="6" t="s">
        <v>39</v>
      </c>
      <c r="AD203" s="6" t="s">
        <v>40</v>
      </c>
      <c r="AE203" s="6" t="s">
        <v>40</v>
      </c>
      <c r="AF203" s="6" t="s">
        <v>40</v>
      </c>
      <c r="AG203" s="6">
        <v>3</v>
      </c>
      <c r="AH203" s="6" t="s">
        <v>40</v>
      </c>
      <c r="AI203" s="6" t="s">
        <v>40</v>
      </c>
      <c r="AJ203" s="6" t="s">
        <v>40</v>
      </c>
      <c r="AK203" s="6" t="s">
        <v>40</v>
      </c>
      <c r="AL203" s="6" t="s">
        <v>40</v>
      </c>
      <c r="AM203" s="10" t="s">
        <v>40</v>
      </c>
    </row>
    <row r="204" spans="1:39" x14ac:dyDescent="0.3">
      <c r="A204">
        <v>203</v>
      </c>
      <c r="B204" s="2">
        <v>45283.662511574075</v>
      </c>
      <c r="C204" s="2">
        <v>45283.664085648146</v>
      </c>
      <c r="D204" s="5" t="s">
        <v>434</v>
      </c>
      <c r="E204" s="5"/>
      <c r="F204" s="7" t="s">
        <v>445</v>
      </c>
      <c r="G204" s="5">
        <v>2</v>
      </c>
      <c r="H204" s="5">
        <v>2</v>
      </c>
      <c r="I204" s="5" t="s">
        <v>39</v>
      </c>
      <c r="J204" s="5" t="s">
        <v>39</v>
      </c>
      <c r="K204" s="5" t="s">
        <v>39</v>
      </c>
      <c r="L204" s="5" t="s">
        <v>39</v>
      </c>
      <c r="M204" s="5" t="s">
        <v>39</v>
      </c>
      <c r="N204" s="5" t="s">
        <v>39</v>
      </c>
      <c r="O204" s="5" t="s">
        <v>43</v>
      </c>
      <c r="P204" s="5">
        <v>2</v>
      </c>
      <c r="Q204" s="5" t="s">
        <v>39</v>
      </c>
      <c r="R204" s="5" t="s">
        <v>39</v>
      </c>
      <c r="S204" s="5" t="s">
        <v>39</v>
      </c>
      <c r="T204" s="5" t="s">
        <v>39</v>
      </c>
      <c r="U204" s="5" t="s">
        <v>39</v>
      </c>
      <c r="V204" s="5" t="s">
        <v>39</v>
      </c>
      <c r="W204" s="5" t="s">
        <v>39</v>
      </c>
      <c r="X204" s="5">
        <v>2</v>
      </c>
      <c r="Y204" s="5" t="s">
        <v>39</v>
      </c>
      <c r="Z204" s="5" t="s">
        <v>39</v>
      </c>
      <c r="AA204" s="5" t="s">
        <v>39</v>
      </c>
      <c r="AB204" s="5" t="s">
        <v>39</v>
      </c>
      <c r="AC204" s="5" t="s">
        <v>39</v>
      </c>
      <c r="AD204" s="5" t="s">
        <v>39</v>
      </c>
      <c r="AE204" s="5" t="s">
        <v>39</v>
      </c>
      <c r="AF204" s="5" t="s">
        <v>39</v>
      </c>
      <c r="AG204" s="5">
        <v>2</v>
      </c>
      <c r="AH204" s="5" t="s">
        <v>39</v>
      </c>
      <c r="AI204" s="5" t="s">
        <v>39</v>
      </c>
      <c r="AJ204" s="5" t="s">
        <v>39</v>
      </c>
      <c r="AK204" s="5" t="s">
        <v>39</v>
      </c>
      <c r="AL204" s="5" t="s">
        <v>39</v>
      </c>
      <c r="AM204" s="9" t="s">
        <v>39</v>
      </c>
    </row>
    <row r="205" spans="1:39" x14ac:dyDescent="0.3">
      <c r="A205">
        <v>204</v>
      </c>
      <c r="B205" s="3">
        <v>45283.662106481483</v>
      </c>
      <c r="C205" s="3">
        <v>45283.664548611108</v>
      </c>
      <c r="D205" s="6" t="s">
        <v>434</v>
      </c>
      <c r="E205" s="6"/>
      <c r="F205" s="8" t="s">
        <v>446</v>
      </c>
      <c r="G205" s="6">
        <v>2</v>
      </c>
      <c r="H205" s="6">
        <v>1</v>
      </c>
      <c r="I205" s="6" t="s">
        <v>38</v>
      </c>
      <c r="J205" s="6" t="s">
        <v>38</v>
      </c>
      <c r="K205" s="6" t="s">
        <v>38</v>
      </c>
      <c r="L205" s="6" t="s">
        <v>40</v>
      </c>
      <c r="M205" s="6" t="s">
        <v>41</v>
      </c>
      <c r="N205" s="6" t="s">
        <v>40</v>
      </c>
      <c r="O205" s="6" t="s">
        <v>71</v>
      </c>
      <c r="P205" s="6">
        <v>3</v>
      </c>
      <c r="Q205" s="6" t="s">
        <v>40</v>
      </c>
      <c r="R205" s="6" t="s">
        <v>38</v>
      </c>
      <c r="S205" s="6" t="s">
        <v>40</v>
      </c>
      <c r="T205" s="6" t="s">
        <v>40</v>
      </c>
      <c r="U205" s="6" t="s">
        <v>38</v>
      </c>
      <c r="V205" s="6" t="s">
        <v>39</v>
      </c>
      <c r="W205" s="6" t="s">
        <v>40</v>
      </c>
      <c r="X205" s="6">
        <v>3</v>
      </c>
      <c r="Y205" s="6" t="s">
        <v>41</v>
      </c>
      <c r="Z205" s="6" t="s">
        <v>41</v>
      </c>
      <c r="AA205" s="6" t="s">
        <v>39</v>
      </c>
      <c r="AB205" s="6" t="s">
        <v>40</v>
      </c>
      <c r="AC205" s="6" t="s">
        <v>40</v>
      </c>
      <c r="AD205" s="6" t="s">
        <v>40</v>
      </c>
      <c r="AE205" s="6" t="s">
        <v>40</v>
      </c>
      <c r="AF205" s="6" t="s">
        <v>40</v>
      </c>
      <c r="AG205" s="6">
        <v>4</v>
      </c>
      <c r="AH205" s="6" t="s">
        <v>41</v>
      </c>
      <c r="AI205" s="6" t="s">
        <v>41</v>
      </c>
      <c r="AJ205" s="6" t="s">
        <v>41</v>
      </c>
      <c r="AK205" s="6" t="s">
        <v>41</v>
      </c>
      <c r="AL205" s="6" t="s">
        <v>41</v>
      </c>
      <c r="AM205" s="10" t="s">
        <v>41</v>
      </c>
    </row>
    <row r="206" spans="1:39" x14ac:dyDescent="0.3">
      <c r="A206">
        <v>205</v>
      </c>
      <c r="B206" s="2">
        <v>45283.662488425929</v>
      </c>
      <c r="C206" s="2">
        <v>45283.664571759262</v>
      </c>
      <c r="D206" s="5" t="s">
        <v>434</v>
      </c>
      <c r="E206" s="5"/>
      <c r="F206" s="7" t="s">
        <v>447</v>
      </c>
      <c r="G206" s="5">
        <v>2</v>
      </c>
      <c r="H206" s="5">
        <v>1</v>
      </c>
      <c r="I206" s="5" t="s">
        <v>38</v>
      </c>
      <c r="J206" s="5" t="s">
        <v>38</v>
      </c>
      <c r="K206" s="5" t="s">
        <v>38</v>
      </c>
      <c r="L206" s="5" t="s">
        <v>40</v>
      </c>
      <c r="M206" s="5" t="s">
        <v>39</v>
      </c>
      <c r="N206" s="5" t="s">
        <v>38</v>
      </c>
      <c r="O206" s="5" t="s">
        <v>92</v>
      </c>
      <c r="P206" s="5">
        <v>3</v>
      </c>
      <c r="Q206" s="5" t="s">
        <v>40</v>
      </c>
      <c r="R206" s="5" t="s">
        <v>40</v>
      </c>
      <c r="S206" s="5" t="s">
        <v>40</v>
      </c>
      <c r="T206" s="5" t="s">
        <v>40</v>
      </c>
      <c r="U206" s="5" t="s">
        <v>40</v>
      </c>
      <c r="V206" s="5" t="s">
        <v>40</v>
      </c>
      <c r="W206" s="5" t="s">
        <v>40</v>
      </c>
      <c r="X206" s="5">
        <v>2</v>
      </c>
      <c r="Y206" s="5" t="s">
        <v>39</v>
      </c>
      <c r="Z206" s="5" t="s">
        <v>39</v>
      </c>
      <c r="AA206" s="5" t="s">
        <v>38</v>
      </c>
      <c r="AB206" s="5" t="s">
        <v>38</v>
      </c>
      <c r="AC206" s="5" t="s">
        <v>39</v>
      </c>
      <c r="AD206" s="5" t="s">
        <v>39</v>
      </c>
      <c r="AE206" s="5" t="s">
        <v>38</v>
      </c>
      <c r="AF206" s="5" t="s">
        <v>38</v>
      </c>
      <c r="AG206" s="5">
        <v>3</v>
      </c>
      <c r="AH206" s="5" t="s">
        <v>40</v>
      </c>
      <c r="AI206" s="5" t="s">
        <v>40</v>
      </c>
      <c r="AJ206" s="5" t="s">
        <v>40</v>
      </c>
      <c r="AK206" s="5" t="s">
        <v>40</v>
      </c>
      <c r="AL206" s="5" t="s">
        <v>40</v>
      </c>
      <c r="AM206" s="9" t="s">
        <v>40</v>
      </c>
    </row>
    <row r="207" spans="1:39" x14ac:dyDescent="0.3">
      <c r="A207">
        <v>206</v>
      </c>
      <c r="B207" s="3">
        <v>45283.664131944446</v>
      </c>
      <c r="C207" s="3">
        <v>45283.665069444447</v>
      </c>
      <c r="D207" s="6" t="s">
        <v>434</v>
      </c>
      <c r="E207" s="6"/>
      <c r="F207" s="8" t="s">
        <v>448</v>
      </c>
      <c r="G207" s="6">
        <v>3</v>
      </c>
      <c r="H207" s="6">
        <v>3</v>
      </c>
      <c r="I207" s="6" t="s">
        <v>40</v>
      </c>
      <c r="J207" s="6" t="s">
        <v>40</v>
      </c>
      <c r="K207" s="6" t="s">
        <v>40</v>
      </c>
      <c r="L207" s="6" t="s">
        <v>40</v>
      </c>
      <c r="M207" s="6" t="s">
        <v>40</v>
      </c>
      <c r="N207" s="6" t="s">
        <v>40</v>
      </c>
      <c r="O207" s="6" t="s">
        <v>71</v>
      </c>
      <c r="P207" s="6">
        <v>3</v>
      </c>
      <c r="Q207" s="6" t="s">
        <v>40</v>
      </c>
      <c r="R207" s="6" t="s">
        <v>40</v>
      </c>
      <c r="S207" s="6" t="s">
        <v>40</v>
      </c>
      <c r="T207" s="6" t="s">
        <v>40</v>
      </c>
      <c r="U207" s="6" t="s">
        <v>40</v>
      </c>
      <c r="V207" s="6" t="s">
        <v>40</v>
      </c>
      <c r="W207" s="6" t="s">
        <v>40</v>
      </c>
      <c r="X207" s="6">
        <v>3</v>
      </c>
      <c r="Y207" s="6" t="s">
        <v>40</v>
      </c>
      <c r="Z207" s="6" t="s">
        <v>40</v>
      </c>
      <c r="AA207" s="6" t="s">
        <v>40</v>
      </c>
      <c r="AB207" s="6" t="s">
        <v>40</v>
      </c>
      <c r="AC207" s="6" t="s">
        <v>40</v>
      </c>
      <c r="AD207" s="6" t="s">
        <v>40</v>
      </c>
      <c r="AE207" s="6" t="s">
        <v>40</v>
      </c>
      <c r="AF207" s="6" t="s">
        <v>40</v>
      </c>
      <c r="AG207" s="6">
        <v>3</v>
      </c>
      <c r="AH207" s="6" t="s">
        <v>40</v>
      </c>
      <c r="AI207" s="6" t="s">
        <v>40</v>
      </c>
      <c r="AJ207" s="6" t="s">
        <v>40</v>
      </c>
      <c r="AK207" s="6" t="s">
        <v>40</v>
      </c>
      <c r="AL207" s="6" t="s">
        <v>40</v>
      </c>
      <c r="AM207" s="10" t="s">
        <v>40</v>
      </c>
    </row>
    <row r="208" spans="1:39" x14ac:dyDescent="0.3">
      <c r="A208">
        <v>207</v>
      </c>
      <c r="B208" s="2">
        <v>45283.663460648146</v>
      </c>
      <c r="C208" s="2">
        <v>45283.66678240741</v>
      </c>
      <c r="D208" s="5" t="s">
        <v>434</v>
      </c>
      <c r="E208" s="5"/>
      <c r="F208" s="7" t="s">
        <v>449</v>
      </c>
      <c r="G208" s="5">
        <v>3</v>
      </c>
      <c r="H208" s="5">
        <v>3</v>
      </c>
      <c r="I208" s="5" t="s">
        <v>40</v>
      </c>
      <c r="J208" s="5" t="s">
        <v>41</v>
      </c>
      <c r="K208" s="5" t="s">
        <v>40</v>
      </c>
      <c r="L208" s="5" t="s">
        <v>40</v>
      </c>
      <c r="M208" s="5" t="s">
        <v>40</v>
      </c>
      <c r="N208" s="5" t="s">
        <v>40</v>
      </c>
      <c r="O208" s="5" t="s">
        <v>42</v>
      </c>
      <c r="P208" s="5">
        <v>4</v>
      </c>
      <c r="Q208" s="5" t="s">
        <v>41</v>
      </c>
      <c r="R208" s="5" t="s">
        <v>41</v>
      </c>
      <c r="S208" s="5" t="s">
        <v>39</v>
      </c>
      <c r="T208" s="5" t="s">
        <v>41</v>
      </c>
      <c r="U208" s="5" t="s">
        <v>41</v>
      </c>
      <c r="V208" s="5" t="s">
        <v>40</v>
      </c>
      <c r="W208" s="5" t="s">
        <v>41</v>
      </c>
      <c r="X208" s="5">
        <v>3</v>
      </c>
      <c r="Y208" s="5" t="s">
        <v>40</v>
      </c>
      <c r="Z208" s="5" t="s">
        <v>40</v>
      </c>
      <c r="AA208" s="5" t="s">
        <v>40</v>
      </c>
      <c r="AB208" s="5" t="s">
        <v>40</v>
      </c>
      <c r="AC208" s="5" t="s">
        <v>40</v>
      </c>
      <c r="AD208" s="5" t="s">
        <v>40</v>
      </c>
      <c r="AE208" s="5" t="s">
        <v>40</v>
      </c>
      <c r="AF208" s="5" t="s">
        <v>40</v>
      </c>
      <c r="AG208" s="5">
        <v>4</v>
      </c>
      <c r="AH208" s="5" t="s">
        <v>41</v>
      </c>
      <c r="AI208" s="5" t="s">
        <v>41</v>
      </c>
      <c r="AJ208" s="5" t="s">
        <v>41</v>
      </c>
      <c r="AK208" s="5" t="s">
        <v>41</v>
      </c>
      <c r="AL208" s="5" t="s">
        <v>41</v>
      </c>
      <c r="AM208" s="9" t="s">
        <v>41</v>
      </c>
    </row>
    <row r="209" spans="1:39" x14ac:dyDescent="0.3">
      <c r="A209">
        <v>208</v>
      </c>
      <c r="B209" s="3">
        <v>45283.662928240738</v>
      </c>
      <c r="C209" s="3">
        <v>45283.666932870372</v>
      </c>
      <c r="D209" s="6" t="s">
        <v>434</v>
      </c>
      <c r="E209" s="6"/>
      <c r="F209" s="8" t="s">
        <v>450</v>
      </c>
      <c r="G209" s="6">
        <v>4</v>
      </c>
      <c r="H209" s="6">
        <v>3</v>
      </c>
      <c r="I209" s="6" t="s">
        <v>41</v>
      </c>
      <c r="J209" s="6" t="s">
        <v>40</v>
      </c>
      <c r="K209" s="6" t="s">
        <v>40</v>
      </c>
      <c r="L209" s="6" t="s">
        <v>40</v>
      </c>
      <c r="M209" s="6" t="s">
        <v>41</v>
      </c>
      <c r="N209" s="6" t="s">
        <v>41</v>
      </c>
      <c r="O209" s="6" t="s">
        <v>43</v>
      </c>
      <c r="P209" s="6">
        <v>4</v>
      </c>
      <c r="Q209" s="6" t="s">
        <v>40</v>
      </c>
      <c r="R209" s="6" t="s">
        <v>40</v>
      </c>
      <c r="S209" s="6" t="s">
        <v>40</v>
      </c>
      <c r="T209" s="6" t="s">
        <v>41</v>
      </c>
      <c r="U209" s="6" t="s">
        <v>40</v>
      </c>
      <c r="V209" s="6" t="s">
        <v>41</v>
      </c>
      <c r="W209" s="6" t="s">
        <v>40</v>
      </c>
      <c r="X209" s="6">
        <v>4</v>
      </c>
      <c r="Y209" s="6" t="s">
        <v>41</v>
      </c>
      <c r="Z209" s="6" t="s">
        <v>41</v>
      </c>
      <c r="AA209" s="6" t="s">
        <v>40</v>
      </c>
      <c r="AB209" s="6" t="s">
        <v>41</v>
      </c>
      <c r="AC209" s="6" t="s">
        <v>40</v>
      </c>
      <c r="AD209" s="6" t="s">
        <v>40</v>
      </c>
      <c r="AE209" s="6" t="s">
        <v>40</v>
      </c>
      <c r="AF209" s="6" t="s">
        <v>40</v>
      </c>
      <c r="AG209" s="6">
        <v>4</v>
      </c>
      <c r="AH209" s="6" t="s">
        <v>41</v>
      </c>
      <c r="AI209" s="6" t="s">
        <v>40</v>
      </c>
      <c r="AJ209" s="6" t="s">
        <v>41</v>
      </c>
      <c r="AK209" s="6" t="s">
        <v>40</v>
      </c>
      <c r="AL209" s="6" t="s">
        <v>41</v>
      </c>
      <c r="AM209" s="10" t="s">
        <v>41</v>
      </c>
    </row>
    <row r="210" spans="1:39" x14ac:dyDescent="0.3">
      <c r="A210">
        <v>209</v>
      </c>
      <c r="B210" s="2">
        <v>45283.658622685187</v>
      </c>
      <c r="C210" s="2">
        <v>45283.667071759257</v>
      </c>
      <c r="D210" s="5" t="s">
        <v>434</v>
      </c>
      <c r="E210" s="5"/>
      <c r="F210" s="7" t="s">
        <v>451</v>
      </c>
      <c r="G210" s="5">
        <v>3</v>
      </c>
      <c r="H210" s="5">
        <v>3</v>
      </c>
      <c r="I210" s="5" t="s">
        <v>40</v>
      </c>
      <c r="J210" s="5" t="s">
        <v>40</v>
      </c>
      <c r="K210" s="5" t="s">
        <v>40</v>
      </c>
      <c r="L210" s="5" t="s">
        <v>40</v>
      </c>
      <c r="M210" s="5" t="s">
        <v>40</v>
      </c>
      <c r="N210" s="5" t="s">
        <v>40</v>
      </c>
      <c r="O210" s="5" t="s">
        <v>71</v>
      </c>
      <c r="P210" s="5">
        <v>3</v>
      </c>
      <c r="Q210" s="5" t="s">
        <v>40</v>
      </c>
      <c r="R210" s="5" t="s">
        <v>40</v>
      </c>
      <c r="S210" s="5" t="s">
        <v>40</v>
      </c>
      <c r="T210" s="5" t="s">
        <v>40</v>
      </c>
      <c r="U210" s="5" t="s">
        <v>40</v>
      </c>
      <c r="V210" s="5" t="s">
        <v>40</v>
      </c>
      <c r="W210" s="5" t="s">
        <v>40</v>
      </c>
      <c r="X210" s="5">
        <v>3</v>
      </c>
      <c r="Y210" s="5" t="s">
        <v>40</v>
      </c>
      <c r="Z210" s="5" t="s">
        <v>40</v>
      </c>
      <c r="AA210" s="5" t="s">
        <v>40</v>
      </c>
      <c r="AB210" s="5" t="s">
        <v>40</v>
      </c>
      <c r="AC210" s="5" t="s">
        <v>40</v>
      </c>
      <c r="AD210" s="5" t="s">
        <v>40</v>
      </c>
      <c r="AE210" s="5" t="s">
        <v>40</v>
      </c>
      <c r="AF210" s="5" t="s">
        <v>40</v>
      </c>
      <c r="AG210" s="5">
        <v>3</v>
      </c>
      <c r="AH210" s="5" t="s">
        <v>40</v>
      </c>
      <c r="AI210" s="5" t="s">
        <v>40</v>
      </c>
      <c r="AJ210" s="5" t="s">
        <v>40</v>
      </c>
      <c r="AK210" s="5" t="s">
        <v>40</v>
      </c>
      <c r="AL210" s="5" t="s">
        <v>40</v>
      </c>
      <c r="AM210" s="9" t="s">
        <v>40</v>
      </c>
    </row>
    <row r="211" spans="1:39" x14ac:dyDescent="0.3">
      <c r="A211">
        <v>210</v>
      </c>
      <c r="B211" s="3">
        <v>45283.666273148148</v>
      </c>
      <c r="C211" s="3">
        <v>45283.670949074076</v>
      </c>
      <c r="D211" s="6" t="s">
        <v>434</v>
      </c>
      <c r="E211" s="6"/>
      <c r="F211" s="8" t="s">
        <v>452</v>
      </c>
      <c r="G211" s="6">
        <v>3</v>
      </c>
      <c r="H211" s="6">
        <v>3</v>
      </c>
      <c r="I211" s="6" t="s">
        <v>40</v>
      </c>
      <c r="J211" s="6" t="s">
        <v>40</v>
      </c>
      <c r="K211" s="6" t="s">
        <v>40</v>
      </c>
      <c r="L211" s="6" t="s">
        <v>39</v>
      </c>
      <c r="M211" s="6" t="s">
        <v>40</v>
      </c>
      <c r="N211" s="6" t="s">
        <v>40</v>
      </c>
      <c r="O211" s="6" t="s">
        <v>71</v>
      </c>
      <c r="P211" s="6">
        <v>3</v>
      </c>
      <c r="Q211" s="6" t="s">
        <v>40</v>
      </c>
      <c r="R211" s="6" t="s">
        <v>40</v>
      </c>
      <c r="S211" s="6" t="s">
        <v>40</v>
      </c>
      <c r="T211" s="6" t="s">
        <v>40</v>
      </c>
      <c r="U211" s="6" t="s">
        <v>40</v>
      </c>
      <c r="V211" s="6" t="s">
        <v>40</v>
      </c>
      <c r="W211" s="6" t="s">
        <v>40</v>
      </c>
      <c r="X211" s="6">
        <v>3</v>
      </c>
      <c r="Y211" s="6" t="s">
        <v>40</v>
      </c>
      <c r="Z211" s="6" t="s">
        <v>40</v>
      </c>
      <c r="AA211" s="6" t="s">
        <v>40</v>
      </c>
      <c r="AB211" s="6" t="s">
        <v>40</v>
      </c>
      <c r="AC211" s="6" t="s">
        <v>40</v>
      </c>
      <c r="AD211" s="6" t="s">
        <v>40</v>
      </c>
      <c r="AE211" s="6" t="s">
        <v>40</v>
      </c>
      <c r="AF211" s="6" t="s">
        <v>40</v>
      </c>
      <c r="AG211" s="6">
        <v>3</v>
      </c>
      <c r="AH211" s="6" t="s">
        <v>40</v>
      </c>
      <c r="AI211" s="6" t="s">
        <v>40</v>
      </c>
      <c r="AJ211" s="6" t="s">
        <v>40</v>
      </c>
      <c r="AK211" s="6" t="s">
        <v>40</v>
      </c>
      <c r="AL211" s="6" t="s">
        <v>40</v>
      </c>
      <c r="AM211" s="10" t="s">
        <v>40</v>
      </c>
    </row>
    <row r="212" spans="1:39" x14ac:dyDescent="0.3">
      <c r="A212">
        <v>211</v>
      </c>
      <c r="B212" s="2">
        <v>45283.669895833336</v>
      </c>
      <c r="C212" s="2">
        <v>45283.6716087963</v>
      </c>
      <c r="D212" s="5" t="s">
        <v>434</v>
      </c>
      <c r="E212" s="5"/>
      <c r="F212" s="7" t="s">
        <v>453</v>
      </c>
      <c r="G212" s="5">
        <v>3</v>
      </c>
      <c r="H212" s="5">
        <v>3</v>
      </c>
      <c r="I212" s="5" t="s">
        <v>40</v>
      </c>
      <c r="J212" s="5" t="s">
        <v>40</v>
      </c>
      <c r="K212" s="5" t="s">
        <v>40</v>
      </c>
      <c r="L212" s="5" t="s">
        <v>40</v>
      </c>
      <c r="M212" s="5" t="s">
        <v>41</v>
      </c>
      <c r="N212" s="5" t="s">
        <v>41</v>
      </c>
      <c r="O212" s="5" t="s">
        <v>71</v>
      </c>
      <c r="P212" s="5">
        <v>3</v>
      </c>
      <c r="Q212" s="5" t="s">
        <v>40</v>
      </c>
      <c r="R212" s="5" t="s">
        <v>40</v>
      </c>
      <c r="S212" s="5" t="s">
        <v>40</v>
      </c>
      <c r="T212" s="5" t="s">
        <v>40</v>
      </c>
      <c r="U212" s="5" t="s">
        <v>40</v>
      </c>
      <c r="V212" s="5" t="s">
        <v>40</v>
      </c>
      <c r="W212" s="5" t="s">
        <v>40</v>
      </c>
      <c r="X212" s="5"/>
      <c r="Y212" s="5"/>
      <c r="Z212" s="5"/>
      <c r="AA212" s="5" t="s">
        <v>40</v>
      </c>
      <c r="AB212" s="5" t="s">
        <v>40</v>
      </c>
      <c r="AC212" s="5" t="s">
        <v>40</v>
      </c>
      <c r="AD212" s="5" t="s">
        <v>40</v>
      </c>
      <c r="AE212" s="5" t="s">
        <v>40</v>
      </c>
      <c r="AF212" s="5" t="s">
        <v>40</v>
      </c>
      <c r="AG212" s="5">
        <v>3</v>
      </c>
      <c r="AH212" s="5" t="s">
        <v>40</v>
      </c>
      <c r="AI212" s="5" t="s">
        <v>40</v>
      </c>
      <c r="AJ212" s="5" t="s">
        <v>40</v>
      </c>
      <c r="AK212" s="5" t="s">
        <v>40</v>
      </c>
      <c r="AL212" s="5" t="s">
        <v>40</v>
      </c>
      <c r="AM212" s="9" t="s">
        <v>40</v>
      </c>
    </row>
    <row r="213" spans="1:39" x14ac:dyDescent="0.3">
      <c r="A213">
        <v>212</v>
      </c>
      <c r="B213" s="3">
        <v>45283.671261574076</v>
      </c>
      <c r="C213" s="3">
        <v>45283.674583333333</v>
      </c>
      <c r="D213" s="6" t="s">
        <v>434</v>
      </c>
      <c r="E213" s="6"/>
      <c r="F213" s="8" t="s">
        <v>454</v>
      </c>
      <c r="G213" s="6">
        <v>1</v>
      </c>
      <c r="H213" s="6">
        <v>2</v>
      </c>
      <c r="I213" s="6" t="s">
        <v>39</v>
      </c>
      <c r="J213" s="6" t="s">
        <v>39</v>
      </c>
      <c r="K213" s="6" t="s">
        <v>39</v>
      </c>
      <c r="L213" s="6" t="s">
        <v>41</v>
      </c>
      <c r="M213" s="6" t="s">
        <v>41</v>
      </c>
      <c r="N213" s="6" t="s">
        <v>41</v>
      </c>
      <c r="O213" s="6" t="s">
        <v>43</v>
      </c>
      <c r="P213" s="6">
        <v>3</v>
      </c>
      <c r="Q213" s="6" t="s">
        <v>40</v>
      </c>
      <c r="R213" s="6" t="s">
        <v>40</v>
      </c>
      <c r="S213" s="6" t="s">
        <v>40</v>
      </c>
      <c r="T213" s="6" t="s">
        <v>40</v>
      </c>
      <c r="U213" s="6" t="s">
        <v>40</v>
      </c>
      <c r="V213" s="6" t="s">
        <v>40</v>
      </c>
      <c r="W213" s="6" t="s">
        <v>40</v>
      </c>
      <c r="X213" s="6">
        <v>3</v>
      </c>
      <c r="Y213" s="6" t="s">
        <v>40</v>
      </c>
      <c r="Z213" s="6" t="s">
        <v>40</v>
      </c>
      <c r="AA213" s="6" t="s">
        <v>38</v>
      </c>
      <c r="AB213" s="6" t="s">
        <v>39</v>
      </c>
      <c r="AC213" s="6" t="s">
        <v>40</v>
      </c>
      <c r="AD213" s="6" t="s">
        <v>38</v>
      </c>
      <c r="AE213" s="6" t="s">
        <v>38</v>
      </c>
      <c r="AF213" s="6" t="s">
        <v>40</v>
      </c>
      <c r="AG213" s="6">
        <v>4</v>
      </c>
      <c r="AH213" s="6" t="s">
        <v>41</v>
      </c>
      <c r="AI213" s="6" t="s">
        <v>41</v>
      </c>
      <c r="AJ213" s="6" t="s">
        <v>41</v>
      </c>
      <c r="AK213" s="6" t="s">
        <v>41</v>
      </c>
      <c r="AL213" s="6" t="s">
        <v>41</v>
      </c>
      <c r="AM213" s="10" t="s">
        <v>41</v>
      </c>
    </row>
    <row r="214" spans="1:39" x14ac:dyDescent="0.3">
      <c r="A214">
        <v>213</v>
      </c>
      <c r="B214" s="2">
        <v>45283.673020833332</v>
      </c>
      <c r="C214" s="2">
        <v>45283.675138888888</v>
      </c>
      <c r="D214" s="5" t="s">
        <v>434</v>
      </c>
      <c r="E214" s="5"/>
      <c r="F214" s="7" t="s">
        <v>455</v>
      </c>
      <c r="G214" s="5">
        <v>2</v>
      </c>
      <c r="H214" s="5">
        <v>2</v>
      </c>
      <c r="I214" s="5" t="s">
        <v>39</v>
      </c>
      <c r="J214" s="5" t="s">
        <v>39</v>
      </c>
      <c r="K214" s="5" t="s">
        <v>39</v>
      </c>
      <c r="L214" s="5" t="s">
        <v>40</v>
      </c>
      <c r="M214" s="5" t="s">
        <v>40</v>
      </c>
      <c r="N214" s="5" t="s">
        <v>39</v>
      </c>
      <c r="O214" s="5" t="s">
        <v>43</v>
      </c>
      <c r="P214" s="5">
        <v>3</v>
      </c>
      <c r="Q214" s="5" t="s">
        <v>40</v>
      </c>
      <c r="R214" s="5" t="s">
        <v>40</v>
      </c>
      <c r="S214" s="5" t="s">
        <v>40</v>
      </c>
      <c r="T214" s="5" t="s">
        <v>40</v>
      </c>
      <c r="U214" s="5" t="s">
        <v>40</v>
      </c>
      <c r="V214" s="5" t="s">
        <v>40</v>
      </c>
      <c r="W214" s="5" t="s">
        <v>40</v>
      </c>
      <c r="X214" s="5">
        <v>3</v>
      </c>
      <c r="Y214" s="5" t="s">
        <v>40</v>
      </c>
      <c r="Z214" s="5" t="s">
        <v>40</v>
      </c>
      <c r="AA214" s="5" t="s">
        <v>40</v>
      </c>
      <c r="AB214" s="5" t="s">
        <v>40</v>
      </c>
      <c r="AC214" s="5" t="s">
        <v>40</v>
      </c>
      <c r="AD214" s="5" t="s">
        <v>40</v>
      </c>
      <c r="AE214" s="5" t="s">
        <v>40</v>
      </c>
      <c r="AF214" s="5" t="s">
        <v>40</v>
      </c>
      <c r="AG214" s="5">
        <v>3</v>
      </c>
      <c r="AH214" s="5" t="s">
        <v>40</v>
      </c>
      <c r="AI214" s="5" t="s">
        <v>40</v>
      </c>
      <c r="AJ214" s="5" t="s">
        <v>40</v>
      </c>
      <c r="AK214" s="5" t="s">
        <v>39</v>
      </c>
      <c r="AL214" s="5" t="s">
        <v>40</v>
      </c>
      <c r="AM214" s="9" t="s">
        <v>40</v>
      </c>
    </row>
    <row r="215" spans="1:39" x14ac:dyDescent="0.3">
      <c r="A215">
        <v>214</v>
      </c>
      <c r="B215" s="3">
        <v>45283.667997685188</v>
      </c>
      <c r="C215" s="3">
        <v>45283.677025462966</v>
      </c>
      <c r="D215" s="6" t="s">
        <v>434</v>
      </c>
      <c r="E215" s="6"/>
      <c r="F215" s="8" t="s">
        <v>456</v>
      </c>
      <c r="G215" s="6">
        <v>3</v>
      </c>
      <c r="H215" s="6">
        <v>3</v>
      </c>
      <c r="I215" s="6" t="s">
        <v>40</v>
      </c>
      <c r="J215" s="6" t="s">
        <v>40</v>
      </c>
      <c r="K215" s="6" t="s">
        <v>40</v>
      </c>
      <c r="L215" s="6" t="s">
        <v>40</v>
      </c>
      <c r="M215" s="6" t="s">
        <v>40</v>
      </c>
      <c r="N215" s="6" t="s">
        <v>40</v>
      </c>
      <c r="O215" s="6" t="s">
        <v>71</v>
      </c>
      <c r="P215" s="6">
        <v>3</v>
      </c>
      <c r="Q215" s="6" t="s">
        <v>40</v>
      </c>
      <c r="R215" s="6" t="s">
        <v>40</v>
      </c>
      <c r="S215" s="6" t="s">
        <v>40</v>
      </c>
      <c r="T215" s="6" t="s">
        <v>40</v>
      </c>
      <c r="U215" s="6" t="s">
        <v>40</v>
      </c>
      <c r="V215" s="6" t="s">
        <v>40</v>
      </c>
      <c r="W215" s="6" t="s">
        <v>39</v>
      </c>
      <c r="X215" s="6">
        <v>3</v>
      </c>
      <c r="Y215" s="6" t="s">
        <v>40</v>
      </c>
      <c r="Z215" s="6" t="s">
        <v>40</v>
      </c>
      <c r="AA215" s="6" t="s">
        <v>40</v>
      </c>
      <c r="AB215" s="6" t="s">
        <v>40</v>
      </c>
      <c r="AC215" s="6" t="s">
        <v>40</v>
      </c>
      <c r="AD215" s="6" t="s">
        <v>40</v>
      </c>
      <c r="AE215" s="6" t="s">
        <v>40</v>
      </c>
      <c r="AF215" s="6" t="s">
        <v>40</v>
      </c>
      <c r="AG215" s="6">
        <v>3</v>
      </c>
      <c r="AH215" s="6" t="s">
        <v>40</v>
      </c>
      <c r="AI215" s="6" t="s">
        <v>39</v>
      </c>
      <c r="AJ215" s="6" t="s">
        <v>39</v>
      </c>
      <c r="AK215" s="6" t="s">
        <v>39</v>
      </c>
      <c r="AL215" s="6" t="s">
        <v>39</v>
      </c>
      <c r="AM215" s="10" t="s">
        <v>39</v>
      </c>
    </row>
    <row r="216" spans="1:39" x14ac:dyDescent="0.3">
      <c r="A216">
        <v>215</v>
      </c>
      <c r="B216" s="2">
        <v>45283.669340277775</v>
      </c>
      <c r="C216" s="2">
        <v>45283.677060185182</v>
      </c>
      <c r="D216" s="5" t="s">
        <v>434</v>
      </c>
      <c r="E216" s="5"/>
      <c r="F216" s="7" t="s">
        <v>457</v>
      </c>
      <c r="G216" s="5">
        <v>3</v>
      </c>
      <c r="H216" s="5">
        <v>3</v>
      </c>
      <c r="I216" s="5" t="s">
        <v>40</v>
      </c>
      <c r="J216" s="5" t="s">
        <v>40</v>
      </c>
      <c r="K216" s="5" t="s">
        <v>40</v>
      </c>
      <c r="L216" s="5" t="s">
        <v>40</v>
      </c>
      <c r="M216" s="5" t="s">
        <v>40</v>
      </c>
      <c r="N216" s="5" t="s">
        <v>40</v>
      </c>
      <c r="O216" s="5" t="s">
        <v>71</v>
      </c>
      <c r="P216" s="5">
        <v>3</v>
      </c>
      <c r="Q216" s="5" t="s">
        <v>40</v>
      </c>
      <c r="R216" s="5" t="s">
        <v>40</v>
      </c>
      <c r="S216" s="5" t="s">
        <v>40</v>
      </c>
      <c r="T216" s="5" t="s">
        <v>40</v>
      </c>
      <c r="U216" s="5" t="s">
        <v>40</v>
      </c>
      <c r="V216" s="5" t="s">
        <v>40</v>
      </c>
      <c r="W216" s="5" t="s">
        <v>39</v>
      </c>
      <c r="X216" s="5"/>
      <c r="Y216" s="5" t="s">
        <v>40</v>
      </c>
      <c r="Z216" s="5" t="s">
        <v>40</v>
      </c>
      <c r="AA216" s="5" t="s">
        <v>40</v>
      </c>
      <c r="AB216" s="5" t="s">
        <v>40</v>
      </c>
      <c r="AC216" s="5" t="s">
        <v>40</v>
      </c>
      <c r="AD216" s="5" t="s">
        <v>40</v>
      </c>
      <c r="AE216" s="5" t="s">
        <v>40</v>
      </c>
      <c r="AF216" s="5" t="s">
        <v>40</v>
      </c>
      <c r="AG216" s="5">
        <v>3</v>
      </c>
      <c r="AH216" s="5" t="s">
        <v>40</v>
      </c>
      <c r="AI216" s="5" t="s">
        <v>40</v>
      </c>
      <c r="AJ216" s="5" t="s">
        <v>40</v>
      </c>
      <c r="AK216" s="5" t="s">
        <v>40</v>
      </c>
      <c r="AL216" s="5" t="s">
        <v>40</v>
      </c>
      <c r="AM216" s="9" t="s">
        <v>40</v>
      </c>
    </row>
    <row r="217" spans="1:39" x14ac:dyDescent="0.3">
      <c r="A217">
        <v>216</v>
      </c>
      <c r="B217" s="3">
        <v>45283.675625000003</v>
      </c>
      <c r="C217" s="3">
        <v>45283.67800925926</v>
      </c>
      <c r="D217" s="6" t="s">
        <v>434</v>
      </c>
      <c r="E217" s="6"/>
      <c r="F217" s="8" t="s">
        <v>458</v>
      </c>
      <c r="G217" s="6">
        <v>3</v>
      </c>
      <c r="H217" s="6">
        <v>3</v>
      </c>
      <c r="I217" s="6" t="s">
        <v>40</v>
      </c>
      <c r="J217" s="6" t="s">
        <v>40</v>
      </c>
      <c r="K217" s="6" t="s">
        <v>40</v>
      </c>
      <c r="L217" s="6" t="s">
        <v>41</v>
      </c>
      <c r="M217" s="6" t="s">
        <v>40</v>
      </c>
      <c r="N217" s="6" t="s">
        <v>40</v>
      </c>
      <c r="O217" s="6" t="s">
        <v>43</v>
      </c>
      <c r="P217" s="6">
        <v>3</v>
      </c>
      <c r="Q217" s="6" t="s">
        <v>40</v>
      </c>
      <c r="R217" s="6" t="s">
        <v>40</v>
      </c>
      <c r="S217" s="6" t="s">
        <v>40</v>
      </c>
      <c r="T217" s="6" t="s">
        <v>40</v>
      </c>
      <c r="U217" s="6" t="s">
        <v>40</v>
      </c>
      <c r="V217" s="6" t="s">
        <v>40</v>
      </c>
      <c r="W217" s="6" t="s">
        <v>40</v>
      </c>
      <c r="X217" s="6">
        <v>3</v>
      </c>
      <c r="Y217" s="6" t="s">
        <v>40</v>
      </c>
      <c r="Z217" s="6" t="s">
        <v>40</v>
      </c>
      <c r="AA217" s="6" t="s">
        <v>41</v>
      </c>
      <c r="AB217" s="6" t="s">
        <v>41</v>
      </c>
      <c r="AC217" s="6" t="s">
        <v>41</v>
      </c>
      <c r="AD217" s="6" t="s">
        <v>41</v>
      </c>
      <c r="AE217" s="6" t="s">
        <v>41</v>
      </c>
      <c r="AF217" s="6" t="s">
        <v>41</v>
      </c>
      <c r="AG217" s="6">
        <v>2</v>
      </c>
      <c r="AH217" s="6" t="s">
        <v>39</v>
      </c>
      <c r="AI217" s="6" t="s">
        <v>39</v>
      </c>
      <c r="AJ217" s="6" t="s">
        <v>39</v>
      </c>
      <c r="AK217" s="6" t="s">
        <v>39</v>
      </c>
      <c r="AL217" s="6" t="s">
        <v>39</v>
      </c>
      <c r="AM217" s="10" t="s">
        <v>39</v>
      </c>
    </row>
    <row r="218" spans="1:39" x14ac:dyDescent="0.3">
      <c r="A218">
        <v>217</v>
      </c>
      <c r="B218" s="2">
        <v>45283.676828703705</v>
      </c>
      <c r="C218" s="2">
        <v>45283.680069444446</v>
      </c>
      <c r="D218" s="5" t="s">
        <v>434</v>
      </c>
      <c r="E218" s="5"/>
      <c r="F218" s="7" t="s">
        <v>459</v>
      </c>
      <c r="G218" s="5">
        <v>2</v>
      </c>
      <c r="H218" s="5">
        <v>3</v>
      </c>
      <c r="I218" s="5" t="s">
        <v>40</v>
      </c>
      <c r="J218" s="5" t="s">
        <v>40</v>
      </c>
      <c r="K218" s="5" t="s">
        <v>40</v>
      </c>
      <c r="L218" s="5" t="s">
        <v>40</v>
      </c>
      <c r="M218" s="5" t="s">
        <v>40</v>
      </c>
      <c r="N218" s="5" t="s">
        <v>40</v>
      </c>
      <c r="O218" s="5" t="s">
        <v>43</v>
      </c>
      <c r="P218" s="5">
        <v>3</v>
      </c>
      <c r="Q218" s="5" t="s">
        <v>40</v>
      </c>
      <c r="R218" s="5" t="s">
        <v>41</v>
      </c>
      <c r="S218" s="5" t="s">
        <v>40</v>
      </c>
      <c r="T218" s="5" t="s">
        <v>40</v>
      </c>
      <c r="U218" s="5" t="s">
        <v>41</v>
      </c>
      <c r="V218" s="5" t="s">
        <v>40</v>
      </c>
      <c r="W218" s="5" t="s">
        <v>40</v>
      </c>
      <c r="X218" s="5">
        <v>3</v>
      </c>
      <c r="Y218" s="5" t="s">
        <v>40</v>
      </c>
      <c r="Z218" s="5" t="s">
        <v>40</v>
      </c>
      <c r="AA218" s="5" t="s">
        <v>40</v>
      </c>
      <c r="AB218" s="5" t="s">
        <v>40</v>
      </c>
      <c r="AC218" s="5" t="s">
        <v>40</v>
      </c>
      <c r="AD218" s="5" t="s">
        <v>40</v>
      </c>
      <c r="AE218" s="5" t="s">
        <v>40</v>
      </c>
      <c r="AF218" s="5" t="s">
        <v>40</v>
      </c>
      <c r="AG218" s="5">
        <v>1</v>
      </c>
      <c r="AH218" s="5" t="s">
        <v>39</v>
      </c>
      <c r="AI218" s="5" t="s">
        <v>39</v>
      </c>
      <c r="AJ218" s="5" t="s">
        <v>38</v>
      </c>
      <c r="AK218" s="5" t="s">
        <v>38</v>
      </c>
      <c r="AL218" s="5" t="s">
        <v>40</v>
      </c>
      <c r="AM218" s="9" t="s">
        <v>39</v>
      </c>
    </row>
    <row r="219" spans="1:39" x14ac:dyDescent="0.3">
      <c r="A219">
        <v>218</v>
      </c>
      <c r="B219" s="3">
        <v>45283.688750000001</v>
      </c>
      <c r="C219" s="3">
        <v>45283.69259259259</v>
      </c>
      <c r="D219" s="6" t="s">
        <v>434</v>
      </c>
      <c r="E219" s="6"/>
      <c r="F219" s="8" t="s">
        <v>460</v>
      </c>
      <c r="G219" s="6">
        <v>3</v>
      </c>
      <c r="H219" s="6">
        <v>2</v>
      </c>
      <c r="I219" s="6" t="s">
        <v>40</v>
      </c>
      <c r="J219" s="6" t="s">
        <v>40</v>
      </c>
      <c r="K219" s="6" t="s">
        <v>40</v>
      </c>
      <c r="L219" s="6" t="s">
        <v>40</v>
      </c>
      <c r="M219" s="6" t="s">
        <v>40</v>
      </c>
      <c r="N219" s="6" t="s">
        <v>38</v>
      </c>
      <c r="O219" s="6" t="s">
        <v>43</v>
      </c>
      <c r="P219" s="6">
        <v>3</v>
      </c>
      <c r="Q219" s="6" t="s">
        <v>40</v>
      </c>
      <c r="R219" s="6" t="s">
        <v>40</v>
      </c>
      <c r="S219" s="6" t="s">
        <v>40</v>
      </c>
      <c r="T219" s="6" t="s">
        <v>40</v>
      </c>
      <c r="U219" s="6" t="s">
        <v>40</v>
      </c>
      <c r="V219" s="6" t="s">
        <v>40</v>
      </c>
      <c r="W219" s="6" t="s">
        <v>39</v>
      </c>
      <c r="X219" s="6">
        <v>1</v>
      </c>
      <c r="Y219" s="6" t="s">
        <v>39</v>
      </c>
      <c r="Z219" s="6" t="s">
        <v>39</v>
      </c>
      <c r="AA219" s="6" t="s">
        <v>40</v>
      </c>
      <c r="AB219" s="6" t="s">
        <v>40</v>
      </c>
      <c r="AC219" s="6" t="s">
        <v>40</v>
      </c>
      <c r="AD219" s="6" t="s">
        <v>40</v>
      </c>
      <c r="AE219" s="6" t="s">
        <v>40</v>
      </c>
      <c r="AF219" s="6" t="s">
        <v>40</v>
      </c>
      <c r="AG219" s="6">
        <v>3</v>
      </c>
      <c r="AH219" s="6" t="s">
        <v>40</v>
      </c>
      <c r="AI219" s="6" t="s">
        <v>40</v>
      </c>
      <c r="AJ219" s="6" t="s">
        <v>40</v>
      </c>
      <c r="AK219" s="6" t="s">
        <v>38</v>
      </c>
      <c r="AL219" s="6" t="s">
        <v>40</v>
      </c>
      <c r="AM219" s="10" t="s">
        <v>40</v>
      </c>
    </row>
    <row r="220" spans="1:39" x14ac:dyDescent="0.3">
      <c r="A220">
        <v>219</v>
      </c>
      <c r="B220" s="2">
        <v>45283.691423611112</v>
      </c>
      <c r="C220" s="2">
        <v>45283.694062499999</v>
      </c>
      <c r="D220" s="5" t="s">
        <v>434</v>
      </c>
      <c r="E220" s="5"/>
      <c r="F220" s="7" t="s">
        <v>461</v>
      </c>
      <c r="G220" s="5">
        <v>3</v>
      </c>
      <c r="H220" s="5">
        <v>4</v>
      </c>
      <c r="I220" s="5" t="s">
        <v>40</v>
      </c>
      <c r="J220" s="5" t="s">
        <v>40</v>
      </c>
      <c r="K220" s="5" t="s">
        <v>40</v>
      </c>
      <c r="L220" s="5" t="s">
        <v>40</v>
      </c>
      <c r="M220" s="5" t="s">
        <v>41</v>
      </c>
      <c r="N220" s="5" t="s">
        <v>41</v>
      </c>
      <c r="O220" s="5" t="s">
        <v>43</v>
      </c>
      <c r="P220" s="5">
        <v>3</v>
      </c>
      <c r="Q220" s="5" t="s">
        <v>40</v>
      </c>
      <c r="R220" s="5" t="s">
        <v>40</v>
      </c>
      <c r="S220" s="5" t="s">
        <v>41</v>
      </c>
      <c r="T220" s="5" t="s">
        <v>41</v>
      </c>
      <c r="U220" s="5" t="s">
        <v>40</v>
      </c>
      <c r="V220" s="5" t="s">
        <v>40</v>
      </c>
      <c r="W220" s="5" t="s">
        <v>40</v>
      </c>
      <c r="X220" s="5">
        <v>3</v>
      </c>
      <c r="Y220" s="5" t="s">
        <v>40</v>
      </c>
      <c r="Z220" s="5" t="s">
        <v>40</v>
      </c>
      <c r="AA220" s="5" t="s">
        <v>40</v>
      </c>
      <c r="AB220" s="5" t="s">
        <v>40</v>
      </c>
      <c r="AC220" s="5" t="s">
        <v>40</v>
      </c>
      <c r="AD220" s="5" t="s">
        <v>40</v>
      </c>
      <c r="AE220" s="5" t="s">
        <v>41</v>
      </c>
      <c r="AF220" s="5" t="s">
        <v>40</v>
      </c>
      <c r="AG220" s="5">
        <v>3</v>
      </c>
      <c r="AH220" s="5" t="s">
        <v>40</v>
      </c>
      <c r="AI220" s="5" t="s">
        <v>41</v>
      </c>
      <c r="AJ220" s="5" t="s">
        <v>40</v>
      </c>
      <c r="AK220" s="5" t="s">
        <v>40</v>
      </c>
      <c r="AL220" s="5" t="s">
        <v>40</v>
      </c>
      <c r="AM220" s="9" t="s">
        <v>40</v>
      </c>
    </row>
    <row r="221" spans="1:39" x14ac:dyDescent="0.3">
      <c r="A221">
        <v>220</v>
      </c>
      <c r="B221" s="3">
        <v>45283.690601851849</v>
      </c>
      <c r="C221" s="3">
        <v>45283.698877314811</v>
      </c>
      <c r="D221" s="6" t="s">
        <v>434</v>
      </c>
      <c r="E221" s="6"/>
      <c r="F221" s="8" t="s">
        <v>462</v>
      </c>
      <c r="G221" s="6">
        <v>2</v>
      </c>
      <c r="H221" s="6">
        <v>3</v>
      </c>
      <c r="I221" s="6" t="s">
        <v>40</v>
      </c>
      <c r="J221" s="6" t="s">
        <v>40</v>
      </c>
      <c r="K221" s="6" t="s">
        <v>40</v>
      </c>
      <c r="L221" s="6" t="s">
        <v>40</v>
      </c>
      <c r="M221" s="6" t="s">
        <v>40</v>
      </c>
      <c r="N221" s="6" t="s">
        <v>40</v>
      </c>
      <c r="O221" s="6" t="s">
        <v>71</v>
      </c>
      <c r="P221" s="6">
        <v>3</v>
      </c>
      <c r="Q221" s="6" t="s">
        <v>41</v>
      </c>
      <c r="R221" s="6" t="s">
        <v>41</v>
      </c>
      <c r="S221" s="6" t="s">
        <v>41</v>
      </c>
      <c r="T221" s="6" t="s">
        <v>41</v>
      </c>
      <c r="U221" s="6" t="s">
        <v>41</v>
      </c>
      <c r="V221" s="6" t="s">
        <v>41</v>
      </c>
      <c r="W221" s="6" t="s">
        <v>39</v>
      </c>
      <c r="X221" s="6">
        <v>3</v>
      </c>
      <c r="Y221" s="6" t="s">
        <v>40</v>
      </c>
      <c r="Z221" s="6" t="s">
        <v>40</v>
      </c>
      <c r="AA221" s="6" t="s">
        <v>40</v>
      </c>
      <c r="AB221" s="6" t="s">
        <v>40</v>
      </c>
      <c r="AC221" s="6" t="s">
        <v>41</v>
      </c>
      <c r="AD221" s="6" t="s">
        <v>40</v>
      </c>
      <c r="AE221" s="6" t="s">
        <v>40</v>
      </c>
      <c r="AF221" s="6" t="s">
        <v>40</v>
      </c>
      <c r="AG221" s="6">
        <v>3</v>
      </c>
      <c r="AH221" s="6" t="s">
        <v>40</v>
      </c>
      <c r="AI221" s="6" t="s">
        <v>40</v>
      </c>
      <c r="AJ221" s="6" t="s">
        <v>40</v>
      </c>
      <c r="AK221" s="6" t="s">
        <v>40</v>
      </c>
      <c r="AL221" s="6" t="s">
        <v>40</v>
      </c>
      <c r="AM221" s="10" t="s">
        <v>40</v>
      </c>
    </row>
    <row r="222" spans="1:39" x14ac:dyDescent="0.3">
      <c r="A222">
        <v>221</v>
      </c>
      <c r="B222" s="2">
        <v>45283.696273148147</v>
      </c>
      <c r="C222" s="2">
        <v>45283.701273148145</v>
      </c>
      <c r="D222" s="5" t="s">
        <v>434</v>
      </c>
      <c r="E222" s="5"/>
      <c r="F222" s="7" t="s">
        <v>463</v>
      </c>
      <c r="G222" s="5">
        <v>4</v>
      </c>
      <c r="H222" s="5">
        <v>4</v>
      </c>
      <c r="I222" s="5" t="s">
        <v>41</v>
      </c>
      <c r="J222" s="5" t="s">
        <v>41</v>
      </c>
      <c r="K222" s="5" t="s">
        <v>41</v>
      </c>
      <c r="L222" s="5" t="s">
        <v>41</v>
      </c>
      <c r="M222" s="5" t="s">
        <v>41</v>
      </c>
      <c r="N222" s="5" t="s">
        <v>41</v>
      </c>
      <c r="O222" s="5" t="s">
        <v>43</v>
      </c>
      <c r="P222" s="5">
        <v>4</v>
      </c>
      <c r="Q222" s="5" t="s">
        <v>41</v>
      </c>
      <c r="R222" s="5" t="s">
        <v>41</v>
      </c>
      <c r="S222" s="5" t="s">
        <v>41</v>
      </c>
      <c r="T222" s="5" t="s">
        <v>41</v>
      </c>
      <c r="U222" s="5" t="s">
        <v>41</v>
      </c>
      <c r="V222" s="5" t="s">
        <v>41</v>
      </c>
      <c r="W222" s="5" t="s">
        <v>41</v>
      </c>
      <c r="X222" s="5">
        <v>4</v>
      </c>
      <c r="Y222" s="5" t="s">
        <v>41</v>
      </c>
      <c r="Z222" s="5" t="s">
        <v>41</v>
      </c>
      <c r="AA222" s="5" t="s">
        <v>41</v>
      </c>
      <c r="AB222" s="5" t="s">
        <v>41</v>
      </c>
      <c r="AC222" s="5" t="s">
        <v>41</v>
      </c>
      <c r="AD222" s="5" t="s">
        <v>41</v>
      </c>
      <c r="AE222" s="5" t="s">
        <v>41</v>
      </c>
      <c r="AF222" s="5" t="s">
        <v>41</v>
      </c>
      <c r="AG222" s="5">
        <v>4</v>
      </c>
      <c r="AH222" s="5" t="s">
        <v>41</v>
      </c>
      <c r="AI222" s="5" t="s">
        <v>41</v>
      </c>
      <c r="AJ222" s="5" t="s">
        <v>41</v>
      </c>
      <c r="AK222" s="5" t="s">
        <v>40</v>
      </c>
      <c r="AL222" s="5" t="s">
        <v>41</v>
      </c>
      <c r="AM222" s="9" t="s">
        <v>41</v>
      </c>
    </row>
    <row r="223" spans="1:39" x14ac:dyDescent="0.3">
      <c r="A223">
        <v>222</v>
      </c>
      <c r="B223" s="3">
        <v>45283.700023148151</v>
      </c>
      <c r="C223" s="3">
        <v>45283.705925925926</v>
      </c>
      <c r="D223" s="6" t="s">
        <v>434</v>
      </c>
      <c r="E223" s="6"/>
      <c r="F223" s="8" t="s">
        <v>464</v>
      </c>
      <c r="G223" s="6">
        <v>3</v>
      </c>
      <c r="H223" s="6">
        <v>3</v>
      </c>
      <c r="I223" s="6" t="s">
        <v>40</v>
      </c>
      <c r="J223" s="6" t="s">
        <v>40</v>
      </c>
      <c r="K223" s="6" t="s">
        <v>40</v>
      </c>
      <c r="L223" s="6" t="s">
        <v>40</v>
      </c>
      <c r="M223" s="6" t="s">
        <v>40</v>
      </c>
      <c r="N223" s="6" t="s">
        <v>40</v>
      </c>
      <c r="O223" s="6" t="s">
        <v>43</v>
      </c>
      <c r="P223" s="6">
        <v>3</v>
      </c>
      <c r="Q223" s="6" t="s">
        <v>40</v>
      </c>
      <c r="R223" s="6" t="s">
        <v>40</v>
      </c>
      <c r="S223" s="6" t="s">
        <v>40</v>
      </c>
      <c r="T223" s="6" t="s">
        <v>41</v>
      </c>
      <c r="U223" s="6" t="s">
        <v>40</v>
      </c>
      <c r="V223" s="6" t="s">
        <v>40</v>
      </c>
      <c r="W223" s="6" t="s">
        <v>41</v>
      </c>
      <c r="X223" s="6">
        <v>3</v>
      </c>
      <c r="Y223" s="6" t="s">
        <v>40</v>
      </c>
      <c r="Z223" s="6" t="s">
        <v>40</v>
      </c>
      <c r="AA223" s="6" t="s">
        <v>40</v>
      </c>
      <c r="AB223" s="6" t="s">
        <v>40</v>
      </c>
      <c r="AC223" s="6" t="s">
        <v>40</v>
      </c>
      <c r="AD223" s="6" t="s">
        <v>39</v>
      </c>
      <c r="AE223" s="6" t="s">
        <v>40</v>
      </c>
      <c r="AF223" s="6" t="s">
        <v>40</v>
      </c>
      <c r="AG223" s="6">
        <v>3</v>
      </c>
      <c r="AH223" s="6" t="s">
        <v>40</v>
      </c>
      <c r="AI223" s="6" t="s">
        <v>40</v>
      </c>
      <c r="AJ223" s="6" t="s">
        <v>40</v>
      </c>
      <c r="AK223" s="6" t="s">
        <v>39</v>
      </c>
      <c r="AL223" s="6" t="s">
        <v>40</v>
      </c>
      <c r="AM223" s="10" t="s">
        <v>40</v>
      </c>
    </row>
    <row r="224" spans="1:39" x14ac:dyDescent="0.3">
      <c r="A224">
        <v>223</v>
      </c>
      <c r="B224" s="2">
        <v>45283.711759259262</v>
      </c>
      <c r="C224" s="2">
        <v>45283.71398148148</v>
      </c>
      <c r="D224" s="5" t="s">
        <v>434</v>
      </c>
      <c r="E224" s="5"/>
      <c r="F224" s="7" t="s">
        <v>465</v>
      </c>
      <c r="G224" s="5">
        <v>2</v>
      </c>
      <c r="H224" s="5">
        <v>3</v>
      </c>
      <c r="I224" s="5" t="s">
        <v>39</v>
      </c>
      <c r="J224" s="5" t="s">
        <v>40</v>
      </c>
      <c r="K224" s="5" t="s">
        <v>39</v>
      </c>
      <c r="L224" s="5" t="s">
        <v>39</v>
      </c>
      <c r="M224" s="5" t="s">
        <v>40</v>
      </c>
      <c r="N224" s="5" t="s">
        <v>39</v>
      </c>
      <c r="O224" s="5" t="s">
        <v>43</v>
      </c>
      <c r="P224" s="5">
        <v>3</v>
      </c>
      <c r="Q224" s="5" t="s">
        <v>40</v>
      </c>
      <c r="R224" s="5" t="s">
        <v>40</v>
      </c>
      <c r="S224" s="5" t="s">
        <v>40</v>
      </c>
      <c r="T224" s="5" t="s">
        <v>40</v>
      </c>
      <c r="U224" s="5" t="s">
        <v>40</v>
      </c>
      <c r="V224" s="5" t="s">
        <v>40</v>
      </c>
      <c r="W224" s="5" t="s">
        <v>40</v>
      </c>
      <c r="X224" s="5"/>
      <c r="Y224" s="5" t="s">
        <v>40</v>
      </c>
      <c r="Z224" s="5" t="s">
        <v>40</v>
      </c>
      <c r="AA224" s="5" t="s">
        <v>39</v>
      </c>
      <c r="AB224" s="5" t="s">
        <v>40</v>
      </c>
      <c r="AC224" s="5" t="s">
        <v>40</v>
      </c>
      <c r="AD224" s="5" t="s">
        <v>40</v>
      </c>
      <c r="AE224" s="5" t="s">
        <v>40</v>
      </c>
      <c r="AF224" s="5" t="s">
        <v>40</v>
      </c>
      <c r="AG224" s="5">
        <v>3</v>
      </c>
      <c r="AH224" s="5" t="s">
        <v>40</v>
      </c>
      <c r="AI224" s="5" t="s">
        <v>40</v>
      </c>
      <c r="AJ224" s="5" t="s">
        <v>40</v>
      </c>
      <c r="AK224" s="5" t="s">
        <v>40</v>
      </c>
      <c r="AL224" s="5" t="s">
        <v>40</v>
      </c>
      <c r="AM224" s="9" t="s">
        <v>40</v>
      </c>
    </row>
    <row r="225" spans="1:39" x14ac:dyDescent="0.3">
      <c r="A225">
        <v>224</v>
      </c>
      <c r="B225" s="3">
        <v>45283.707685185182</v>
      </c>
      <c r="C225" s="3">
        <v>45283.714583333334</v>
      </c>
      <c r="D225" s="6" t="s">
        <v>434</v>
      </c>
      <c r="E225" s="6"/>
      <c r="F225" s="8" t="s">
        <v>466</v>
      </c>
      <c r="G225" s="6">
        <v>4</v>
      </c>
      <c r="H225" s="6">
        <v>4</v>
      </c>
      <c r="I225" s="6" t="s">
        <v>41</v>
      </c>
      <c r="J225" s="6" t="s">
        <v>40</v>
      </c>
      <c r="K225" s="6" t="s">
        <v>40</v>
      </c>
      <c r="L225" s="6" t="s">
        <v>41</v>
      </c>
      <c r="M225" s="6" t="s">
        <v>41</v>
      </c>
      <c r="N225" s="6" t="s">
        <v>40</v>
      </c>
      <c r="O225" s="6" t="s">
        <v>71</v>
      </c>
      <c r="P225" s="6">
        <v>4</v>
      </c>
      <c r="Q225" s="6" t="s">
        <v>41</v>
      </c>
      <c r="R225" s="6" t="s">
        <v>40</v>
      </c>
      <c r="S225" s="6" t="s">
        <v>41</v>
      </c>
      <c r="T225" s="6" t="s">
        <v>41</v>
      </c>
      <c r="U225" s="6" t="s">
        <v>40</v>
      </c>
      <c r="V225" s="6" t="s">
        <v>40</v>
      </c>
      <c r="W225" s="6" t="s">
        <v>41</v>
      </c>
      <c r="X225" s="6"/>
      <c r="Y225" s="6"/>
      <c r="Z225" s="6"/>
      <c r="AA225" s="6" t="s">
        <v>41</v>
      </c>
      <c r="AB225" s="6" t="s">
        <v>41</v>
      </c>
      <c r="AC225" s="6" t="s">
        <v>41</v>
      </c>
      <c r="AD225" s="6" t="s">
        <v>41</v>
      </c>
      <c r="AE225" s="6" t="s">
        <v>41</v>
      </c>
      <c r="AF225" s="6" t="s">
        <v>41</v>
      </c>
      <c r="AG225" s="6">
        <v>4</v>
      </c>
      <c r="AH225" s="6" t="s">
        <v>41</v>
      </c>
      <c r="AI225" s="6" t="s">
        <v>41</v>
      </c>
      <c r="AJ225" s="6" t="s">
        <v>41</v>
      </c>
      <c r="AK225" s="6" t="s">
        <v>41</v>
      </c>
      <c r="AL225" s="6" t="s">
        <v>41</v>
      </c>
      <c r="AM225" s="10" t="s">
        <v>41</v>
      </c>
    </row>
    <row r="226" spans="1:39" x14ac:dyDescent="0.3">
      <c r="A226">
        <v>225</v>
      </c>
      <c r="B226" s="2">
        <v>45283.724490740744</v>
      </c>
      <c r="C226" s="2">
        <v>45283.727638888886</v>
      </c>
      <c r="D226" s="5" t="s">
        <v>434</v>
      </c>
      <c r="E226" s="5"/>
      <c r="F226" s="7" t="s">
        <v>467</v>
      </c>
      <c r="G226" s="5">
        <v>4</v>
      </c>
      <c r="H226" s="5">
        <v>3</v>
      </c>
      <c r="I226" s="5" t="s">
        <v>41</v>
      </c>
      <c r="J226" s="5" t="s">
        <v>41</v>
      </c>
      <c r="K226" s="5" t="s">
        <v>41</v>
      </c>
      <c r="L226" s="5" t="s">
        <v>41</v>
      </c>
      <c r="M226" s="5" t="s">
        <v>41</v>
      </c>
      <c r="N226" s="5" t="s">
        <v>41</v>
      </c>
      <c r="O226" s="5" t="s">
        <v>71</v>
      </c>
      <c r="P226" s="5">
        <v>4</v>
      </c>
      <c r="Q226" s="5" t="s">
        <v>41</v>
      </c>
      <c r="R226" s="5" t="s">
        <v>41</v>
      </c>
      <c r="S226" s="5" t="s">
        <v>41</v>
      </c>
      <c r="T226" s="5" t="s">
        <v>41</v>
      </c>
      <c r="U226" s="5" t="s">
        <v>41</v>
      </c>
      <c r="V226" s="5" t="s">
        <v>41</v>
      </c>
      <c r="W226" s="5" t="s">
        <v>41</v>
      </c>
      <c r="X226" s="5"/>
      <c r="Y226" s="5"/>
      <c r="Z226" s="5"/>
      <c r="AA226" s="5" t="s">
        <v>41</v>
      </c>
      <c r="AB226" s="5" t="s">
        <v>41</v>
      </c>
      <c r="AC226" s="5" t="s">
        <v>41</v>
      </c>
      <c r="AD226" s="5" t="s">
        <v>41</v>
      </c>
      <c r="AE226" s="5" t="s">
        <v>41</v>
      </c>
      <c r="AF226" s="5" t="s">
        <v>41</v>
      </c>
      <c r="AG226" s="5">
        <v>4</v>
      </c>
      <c r="AH226" s="5" t="s">
        <v>41</v>
      </c>
      <c r="AI226" s="5" t="s">
        <v>41</v>
      </c>
      <c r="AJ226" s="5" t="s">
        <v>41</v>
      </c>
      <c r="AK226" s="5" t="s">
        <v>41</v>
      </c>
      <c r="AL226" s="5" t="s">
        <v>41</v>
      </c>
      <c r="AM226" s="9" t="s">
        <v>41</v>
      </c>
    </row>
    <row r="227" spans="1:39" x14ac:dyDescent="0.3">
      <c r="A227">
        <v>226</v>
      </c>
      <c r="B227" s="3">
        <v>45283.727210648147</v>
      </c>
      <c r="C227" s="3">
        <v>45283.729189814818</v>
      </c>
      <c r="D227" s="6" t="s">
        <v>434</v>
      </c>
      <c r="E227" s="6"/>
      <c r="F227" s="8" t="s">
        <v>468</v>
      </c>
      <c r="G227" s="6">
        <v>3</v>
      </c>
      <c r="H227" s="6">
        <v>3</v>
      </c>
      <c r="I227" s="6" t="s">
        <v>40</v>
      </c>
      <c r="J227" s="6" t="s">
        <v>40</v>
      </c>
      <c r="K227" s="6" t="s">
        <v>40</v>
      </c>
      <c r="L227" s="6" t="s">
        <v>40</v>
      </c>
      <c r="M227" s="6" t="s">
        <v>40</v>
      </c>
      <c r="N227" s="6" t="s">
        <v>40</v>
      </c>
      <c r="O227" s="6" t="s">
        <v>71</v>
      </c>
      <c r="P227" s="6">
        <v>3</v>
      </c>
      <c r="Q227" s="6" t="s">
        <v>40</v>
      </c>
      <c r="R227" s="6" t="s">
        <v>40</v>
      </c>
      <c r="S227" s="6" t="s">
        <v>40</v>
      </c>
      <c r="T227" s="6" t="s">
        <v>40</v>
      </c>
      <c r="U227" s="6" t="s">
        <v>40</v>
      </c>
      <c r="V227" s="6" t="s">
        <v>40</v>
      </c>
      <c r="W227" s="6" t="s">
        <v>40</v>
      </c>
      <c r="X227" s="6">
        <v>3</v>
      </c>
      <c r="Y227" s="6" t="s">
        <v>40</v>
      </c>
      <c r="Z227" s="6" t="s">
        <v>40</v>
      </c>
      <c r="AA227" s="6" t="s">
        <v>40</v>
      </c>
      <c r="AB227" s="6" t="s">
        <v>40</v>
      </c>
      <c r="AC227" s="6" t="s">
        <v>40</v>
      </c>
      <c r="AD227" s="6" t="s">
        <v>40</v>
      </c>
      <c r="AE227" s="6" t="s">
        <v>40</v>
      </c>
      <c r="AF227" s="6" t="s">
        <v>40</v>
      </c>
      <c r="AG227" s="6">
        <v>4</v>
      </c>
      <c r="AH227" s="6" t="s">
        <v>41</v>
      </c>
      <c r="AI227" s="6" t="s">
        <v>40</v>
      </c>
      <c r="AJ227" s="6" t="s">
        <v>40</v>
      </c>
      <c r="AK227" s="6" t="s">
        <v>40</v>
      </c>
      <c r="AL227" s="6" t="s">
        <v>40</v>
      </c>
      <c r="AM227" s="10" t="s">
        <v>40</v>
      </c>
    </row>
    <row r="228" spans="1:39" x14ac:dyDescent="0.3">
      <c r="A228">
        <v>227</v>
      </c>
      <c r="B228" s="2">
        <v>45283.727071759262</v>
      </c>
      <c r="C228" s="2">
        <v>45283.731041666666</v>
      </c>
      <c r="D228" s="5" t="s">
        <v>434</v>
      </c>
      <c r="E228" s="5"/>
      <c r="F228" s="7" t="s">
        <v>469</v>
      </c>
      <c r="G228" s="5">
        <v>3</v>
      </c>
      <c r="H228" s="5">
        <v>2</v>
      </c>
      <c r="I228" s="5" t="s">
        <v>39</v>
      </c>
      <c r="J228" s="5" t="s">
        <v>39</v>
      </c>
      <c r="K228" s="5" t="s">
        <v>40</v>
      </c>
      <c r="L228" s="5" t="s">
        <v>40</v>
      </c>
      <c r="M228" s="5" t="s">
        <v>40</v>
      </c>
      <c r="N228" s="5" t="s">
        <v>40</v>
      </c>
      <c r="O228" s="5" t="s">
        <v>43</v>
      </c>
      <c r="P228" s="5">
        <v>3</v>
      </c>
      <c r="Q228" s="5" t="s">
        <v>40</v>
      </c>
      <c r="R228" s="5" t="s">
        <v>39</v>
      </c>
      <c r="S228" s="5" t="s">
        <v>40</v>
      </c>
      <c r="T228" s="5" t="s">
        <v>40</v>
      </c>
      <c r="U228" s="5" t="s">
        <v>39</v>
      </c>
      <c r="V228" s="5" t="s">
        <v>40</v>
      </c>
      <c r="W228" s="5" t="s">
        <v>40</v>
      </c>
      <c r="X228" s="5">
        <v>3</v>
      </c>
      <c r="Y228" s="5" t="s">
        <v>40</v>
      </c>
      <c r="Z228" s="5" t="s">
        <v>40</v>
      </c>
      <c r="AA228" s="5" t="s">
        <v>39</v>
      </c>
      <c r="AB228" s="5" t="s">
        <v>40</v>
      </c>
      <c r="AC228" s="5" t="s">
        <v>40</v>
      </c>
      <c r="AD228" s="5" t="s">
        <v>40</v>
      </c>
      <c r="AE228" s="5" t="s">
        <v>40</v>
      </c>
      <c r="AF228" s="5" t="s">
        <v>40</v>
      </c>
      <c r="AG228" s="5">
        <v>2</v>
      </c>
      <c r="AH228" s="5" t="s">
        <v>40</v>
      </c>
      <c r="AI228" s="5" t="s">
        <v>39</v>
      </c>
      <c r="AJ228" s="5" t="s">
        <v>40</v>
      </c>
      <c r="AK228" s="5" t="s">
        <v>39</v>
      </c>
      <c r="AL228" s="5" t="s">
        <v>40</v>
      </c>
      <c r="AM228" s="9" t="s">
        <v>39</v>
      </c>
    </row>
    <row r="229" spans="1:39" x14ac:dyDescent="0.3">
      <c r="A229">
        <v>228</v>
      </c>
      <c r="B229" s="3">
        <v>45283.736724537041</v>
      </c>
      <c r="C229" s="3">
        <v>45283.739074074074</v>
      </c>
      <c r="D229" s="6" t="s">
        <v>434</v>
      </c>
      <c r="E229" s="6"/>
      <c r="F229" s="8" t="s">
        <v>470</v>
      </c>
      <c r="G229" s="6">
        <v>3</v>
      </c>
      <c r="H229" s="6">
        <v>3</v>
      </c>
      <c r="I229" s="6" t="s">
        <v>39</v>
      </c>
      <c r="J229" s="6" t="s">
        <v>40</v>
      </c>
      <c r="K229" s="6" t="s">
        <v>40</v>
      </c>
      <c r="L229" s="6" t="s">
        <v>40</v>
      </c>
      <c r="M229" s="6" t="s">
        <v>40</v>
      </c>
      <c r="N229" s="6" t="s">
        <v>39</v>
      </c>
      <c r="O229" s="6" t="s">
        <v>43</v>
      </c>
      <c r="P229" s="6">
        <v>2</v>
      </c>
      <c r="Q229" s="6" t="s">
        <v>39</v>
      </c>
      <c r="R229" s="6" t="s">
        <v>39</v>
      </c>
      <c r="S229" s="6" t="s">
        <v>40</v>
      </c>
      <c r="T229" s="6" t="s">
        <v>40</v>
      </c>
      <c r="U229" s="6" t="s">
        <v>40</v>
      </c>
      <c r="V229" s="6" t="s">
        <v>40</v>
      </c>
      <c r="W229" s="6" t="s">
        <v>39</v>
      </c>
      <c r="X229" s="6">
        <v>2</v>
      </c>
      <c r="Y229" s="6" t="s">
        <v>40</v>
      </c>
      <c r="Z229" s="6" t="s">
        <v>40</v>
      </c>
      <c r="AA229" s="6" t="s">
        <v>39</v>
      </c>
      <c r="AB229" s="6" t="s">
        <v>39</v>
      </c>
      <c r="AC229" s="6" t="s">
        <v>39</v>
      </c>
      <c r="AD229" s="6" t="s">
        <v>39</v>
      </c>
      <c r="AE229" s="6" t="s">
        <v>39</v>
      </c>
      <c r="AF229" s="6" t="s">
        <v>39</v>
      </c>
      <c r="AG229" s="6">
        <v>2</v>
      </c>
      <c r="AH229" s="6" t="s">
        <v>39</v>
      </c>
      <c r="AI229" s="6" t="s">
        <v>39</v>
      </c>
      <c r="AJ229" s="6" t="s">
        <v>39</v>
      </c>
      <c r="AK229" s="6" t="s">
        <v>40</v>
      </c>
      <c r="AL229" s="6" t="s">
        <v>40</v>
      </c>
      <c r="AM229" s="10" t="s">
        <v>40</v>
      </c>
    </row>
    <row r="230" spans="1:39" x14ac:dyDescent="0.3">
      <c r="A230">
        <v>229</v>
      </c>
      <c r="B230" s="2">
        <v>45283.743981481479</v>
      </c>
      <c r="C230" s="2">
        <v>45283.744814814818</v>
      </c>
      <c r="D230" s="5" t="s">
        <v>434</v>
      </c>
      <c r="E230" s="5"/>
      <c r="F230" s="7" t="s">
        <v>471</v>
      </c>
      <c r="G230" s="5">
        <v>4</v>
      </c>
      <c r="H230" s="5">
        <v>4</v>
      </c>
      <c r="I230" s="5" t="s">
        <v>40</v>
      </c>
      <c r="J230" s="5" t="s">
        <v>40</v>
      </c>
      <c r="K230" s="5" t="s">
        <v>40</v>
      </c>
      <c r="L230" s="5" t="s">
        <v>40</v>
      </c>
      <c r="M230" s="5" t="s">
        <v>40</v>
      </c>
      <c r="N230" s="5" t="s">
        <v>40</v>
      </c>
      <c r="O230" s="5" t="s">
        <v>43</v>
      </c>
      <c r="P230" s="5">
        <v>4</v>
      </c>
      <c r="Q230" s="5" t="s">
        <v>40</v>
      </c>
      <c r="R230" s="5" t="s">
        <v>40</v>
      </c>
      <c r="S230" s="5" t="s">
        <v>40</v>
      </c>
      <c r="T230" s="5" t="s">
        <v>40</v>
      </c>
      <c r="U230" s="5" t="s">
        <v>40</v>
      </c>
      <c r="V230" s="5" t="s">
        <v>40</v>
      </c>
      <c r="W230" s="5" t="s">
        <v>40</v>
      </c>
      <c r="X230" s="5">
        <v>4</v>
      </c>
      <c r="Y230" s="5" t="s">
        <v>40</v>
      </c>
      <c r="Z230" s="5" t="s">
        <v>40</v>
      </c>
      <c r="AA230" s="5" t="s">
        <v>40</v>
      </c>
      <c r="AB230" s="5" t="s">
        <v>40</v>
      </c>
      <c r="AC230" s="5" t="s">
        <v>40</v>
      </c>
      <c r="AD230" s="5" t="s">
        <v>40</v>
      </c>
      <c r="AE230" s="5" t="s">
        <v>40</v>
      </c>
      <c r="AF230" s="5" t="s">
        <v>40</v>
      </c>
      <c r="AG230" s="5">
        <v>4</v>
      </c>
      <c r="AH230" s="5" t="s">
        <v>40</v>
      </c>
      <c r="AI230" s="5" t="s">
        <v>40</v>
      </c>
      <c r="AJ230" s="5" t="s">
        <v>40</v>
      </c>
      <c r="AK230" s="5" t="s">
        <v>40</v>
      </c>
      <c r="AL230" s="5" t="s">
        <v>40</v>
      </c>
      <c r="AM230" s="9" t="s">
        <v>40</v>
      </c>
    </row>
    <row r="231" spans="1:39" x14ac:dyDescent="0.3">
      <c r="A231">
        <v>230</v>
      </c>
      <c r="B231" s="3">
        <v>45283.744317129633</v>
      </c>
      <c r="C231" s="3">
        <v>45283.74796296296</v>
      </c>
      <c r="D231" s="6" t="s">
        <v>434</v>
      </c>
      <c r="E231" s="6"/>
      <c r="F231" s="8" t="s">
        <v>472</v>
      </c>
      <c r="G231" s="6">
        <v>2</v>
      </c>
      <c r="H231" s="6">
        <v>1</v>
      </c>
      <c r="I231" s="6" t="s">
        <v>39</v>
      </c>
      <c r="J231" s="6" t="s">
        <v>40</v>
      </c>
      <c r="K231" s="6" t="s">
        <v>38</v>
      </c>
      <c r="L231" s="6" t="s">
        <v>39</v>
      </c>
      <c r="M231" s="6" t="s">
        <v>38</v>
      </c>
      <c r="N231" s="6" t="s">
        <v>40</v>
      </c>
      <c r="O231" s="6" t="s">
        <v>92</v>
      </c>
      <c r="P231" s="6">
        <v>3</v>
      </c>
      <c r="Q231" s="6" t="s">
        <v>40</v>
      </c>
      <c r="R231" s="6" t="s">
        <v>40</v>
      </c>
      <c r="S231" s="6" t="s">
        <v>39</v>
      </c>
      <c r="T231" s="6" t="s">
        <v>39</v>
      </c>
      <c r="U231" s="6" t="s">
        <v>40</v>
      </c>
      <c r="V231" s="6" t="s">
        <v>40</v>
      </c>
      <c r="W231" s="6" t="s">
        <v>38</v>
      </c>
      <c r="X231" s="6">
        <v>3</v>
      </c>
      <c r="Y231" s="6" t="s">
        <v>40</v>
      </c>
      <c r="Z231" s="6" t="s">
        <v>40</v>
      </c>
      <c r="AA231" s="6" t="s">
        <v>38</v>
      </c>
      <c r="AB231" s="6" t="s">
        <v>40</v>
      </c>
      <c r="AC231" s="6" t="s">
        <v>40</v>
      </c>
      <c r="AD231" s="6" t="s">
        <v>38</v>
      </c>
      <c r="AE231" s="6" t="s">
        <v>39</v>
      </c>
      <c r="AF231" s="6" t="s">
        <v>40</v>
      </c>
      <c r="AG231" s="6">
        <v>3</v>
      </c>
      <c r="AH231" s="6" t="s">
        <v>41</v>
      </c>
      <c r="AI231" s="6" t="s">
        <v>41</v>
      </c>
      <c r="AJ231" s="6" t="s">
        <v>41</v>
      </c>
      <c r="AK231" s="6" t="s">
        <v>40</v>
      </c>
      <c r="AL231" s="6" t="s">
        <v>41</v>
      </c>
      <c r="AM231" s="10" t="s">
        <v>40</v>
      </c>
    </row>
    <row r="232" spans="1:39" x14ac:dyDescent="0.3">
      <c r="A232">
        <v>231</v>
      </c>
      <c r="B232" s="2">
        <v>45283.749398148146</v>
      </c>
      <c r="C232" s="2">
        <v>45283.750694444447</v>
      </c>
      <c r="D232" s="5" t="s">
        <v>434</v>
      </c>
      <c r="E232" s="5"/>
      <c r="F232" s="7" t="s">
        <v>473</v>
      </c>
      <c r="G232" s="5">
        <v>1</v>
      </c>
      <c r="H232" s="5">
        <v>1</v>
      </c>
      <c r="I232" s="5" t="s">
        <v>38</v>
      </c>
      <c r="J232" s="5" t="s">
        <v>38</v>
      </c>
      <c r="K232" s="5" t="s">
        <v>38</v>
      </c>
      <c r="L232" s="5" t="s">
        <v>38</v>
      </c>
      <c r="M232" s="5" t="s">
        <v>38</v>
      </c>
      <c r="N232" s="5" t="s">
        <v>38</v>
      </c>
      <c r="O232" s="5" t="s">
        <v>42</v>
      </c>
      <c r="P232" s="5">
        <v>1</v>
      </c>
      <c r="Q232" s="5" t="s">
        <v>38</v>
      </c>
      <c r="R232" s="5" t="s">
        <v>38</v>
      </c>
      <c r="S232" s="5" t="s">
        <v>38</v>
      </c>
      <c r="T232" s="5" t="s">
        <v>38</v>
      </c>
      <c r="U232" s="5" t="s">
        <v>38</v>
      </c>
      <c r="V232" s="5" t="s">
        <v>38</v>
      </c>
      <c r="W232" s="5" t="s">
        <v>38</v>
      </c>
      <c r="X232" s="5">
        <v>1</v>
      </c>
      <c r="Y232" s="5" t="s">
        <v>38</v>
      </c>
      <c r="Z232" s="5" t="s">
        <v>38</v>
      </c>
      <c r="AA232" s="5" t="s">
        <v>38</v>
      </c>
      <c r="AB232" s="5" t="s">
        <v>38</v>
      </c>
      <c r="AC232" s="5" t="s">
        <v>38</v>
      </c>
      <c r="AD232" s="5" t="s">
        <v>38</v>
      </c>
      <c r="AE232" s="5" t="s">
        <v>38</v>
      </c>
      <c r="AF232" s="5" t="s">
        <v>38</v>
      </c>
      <c r="AG232" s="5">
        <v>3</v>
      </c>
      <c r="AH232" s="5" t="s">
        <v>40</v>
      </c>
      <c r="AI232" s="5" t="s">
        <v>40</v>
      </c>
      <c r="AJ232" s="5" t="s">
        <v>40</v>
      </c>
      <c r="AK232" s="5" t="s">
        <v>40</v>
      </c>
      <c r="AL232" s="5" t="s">
        <v>40</v>
      </c>
      <c r="AM232" s="9" t="s">
        <v>40</v>
      </c>
    </row>
    <row r="233" spans="1:39" x14ac:dyDescent="0.3">
      <c r="A233">
        <v>232</v>
      </c>
      <c r="B233" s="3">
        <v>45283.749826388892</v>
      </c>
      <c r="C233" s="3">
        <v>45283.752291666664</v>
      </c>
      <c r="D233" s="6" t="s">
        <v>434</v>
      </c>
      <c r="E233" s="6"/>
      <c r="F233" s="8" t="s">
        <v>474</v>
      </c>
      <c r="G233" s="6">
        <v>3</v>
      </c>
      <c r="H233" s="6">
        <v>3</v>
      </c>
      <c r="I233" s="6" t="s">
        <v>40</v>
      </c>
      <c r="J233" s="6" t="s">
        <v>40</v>
      </c>
      <c r="K233" s="6" t="s">
        <v>40</v>
      </c>
      <c r="L233" s="6" t="s">
        <v>40</v>
      </c>
      <c r="M233" s="6" t="s">
        <v>40</v>
      </c>
      <c r="N233" s="6" t="s">
        <v>40</v>
      </c>
      <c r="O233" s="6" t="s">
        <v>43</v>
      </c>
      <c r="P233" s="6">
        <v>3</v>
      </c>
      <c r="Q233" s="6" t="s">
        <v>40</v>
      </c>
      <c r="R233" s="6" t="s">
        <v>40</v>
      </c>
      <c r="S233" s="6" t="s">
        <v>40</v>
      </c>
      <c r="T233" s="6" t="s">
        <v>40</v>
      </c>
      <c r="U233" s="6" t="s">
        <v>40</v>
      </c>
      <c r="V233" s="6" t="s">
        <v>40</v>
      </c>
      <c r="W233" s="6" t="s">
        <v>40</v>
      </c>
      <c r="X233" s="6">
        <v>3</v>
      </c>
      <c r="Y233" s="6" t="s">
        <v>40</v>
      </c>
      <c r="Z233" s="6" t="s">
        <v>40</v>
      </c>
      <c r="AA233" s="6" t="s">
        <v>40</v>
      </c>
      <c r="AB233" s="6" t="s">
        <v>40</v>
      </c>
      <c r="AC233" s="6" t="s">
        <v>40</v>
      </c>
      <c r="AD233" s="6" t="s">
        <v>40</v>
      </c>
      <c r="AE233" s="6" t="s">
        <v>40</v>
      </c>
      <c r="AF233" s="6" t="s">
        <v>40</v>
      </c>
      <c r="AG233" s="6">
        <v>3</v>
      </c>
      <c r="AH233" s="6" t="s">
        <v>40</v>
      </c>
      <c r="AI233" s="6" t="s">
        <v>40</v>
      </c>
      <c r="AJ233" s="6" t="s">
        <v>40</v>
      </c>
      <c r="AK233" s="6" t="s">
        <v>40</v>
      </c>
      <c r="AL233" s="6" t="s">
        <v>40</v>
      </c>
      <c r="AM233" s="10" t="s">
        <v>40</v>
      </c>
    </row>
    <row r="234" spans="1:39" x14ac:dyDescent="0.3">
      <c r="A234">
        <v>233</v>
      </c>
      <c r="B234" s="2">
        <v>45283.753634259258</v>
      </c>
      <c r="C234" s="2">
        <v>45283.754664351851</v>
      </c>
      <c r="D234" s="5" t="s">
        <v>434</v>
      </c>
      <c r="E234" s="5"/>
      <c r="F234" s="7" t="s">
        <v>475</v>
      </c>
      <c r="G234" s="5">
        <v>3</v>
      </c>
      <c r="H234" s="5">
        <v>3</v>
      </c>
      <c r="I234" s="5" t="s">
        <v>40</v>
      </c>
      <c r="J234" s="5" t="s">
        <v>40</v>
      </c>
      <c r="K234" s="5" t="s">
        <v>40</v>
      </c>
      <c r="L234" s="5" t="s">
        <v>40</v>
      </c>
      <c r="M234" s="5" t="s">
        <v>40</v>
      </c>
      <c r="N234" s="5" t="s">
        <v>40</v>
      </c>
      <c r="O234" s="5" t="s">
        <v>71</v>
      </c>
      <c r="P234" s="5">
        <v>3</v>
      </c>
      <c r="Q234" s="5" t="s">
        <v>40</v>
      </c>
      <c r="R234" s="5" t="s">
        <v>40</v>
      </c>
      <c r="S234" s="5" t="s">
        <v>40</v>
      </c>
      <c r="T234" s="5" t="s">
        <v>40</v>
      </c>
      <c r="U234" s="5" t="s">
        <v>40</v>
      </c>
      <c r="V234" s="5" t="s">
        <v>40</v>
      </c>
      <c r="W234" s="5" t="s">
        <v>40</v>
      </c>
      <c r="X234" s="5">
        <v>3</v>
      </c>
      <c r="Y234" s="5" t="s">
        <v>40</v>
      </c>
      <c r="Z234" s="5" t="s">
        <v>40</v>
      </c>
      <c r="AA234" s="5" t="s">
        <v>40</v>
      </c>
      <c r="AB234" s="5" t="s">
        <v>40</v>
      </c>
      <c r="AC234" s="5" t="s">
        <v>40</v>
      </c>
      <c r="AD234" s="5" t="s">
        <v>40</v>
      </c>
      <c r="AE234" s="5" t="s">
        <v>40</v>
      </c>
      <c r="AF234" s="5" t="s">
        <v>40</v>
      </c>
      <c r="AG234" s="5">
        <v>3</v>
      </c>
      <c r="AH234" s="5" t="s">
        <v>40</v>
      </c>
      <c r="AI234" s="5" t="s">
        <v>40</v>
      </c>
      <c r="AJ234" s="5" t="s">
        <v>40</v>
      </c>
      <c r="AK234" s="5" t="s">
        <v>40</v>
      </c>
      <c r="AL234" s="5" t="s">
        <v>40</v>
      </c>
      <c r="AM234" s="9" t="s">
        <v>40</v>
      </c>
    </row>
    <row r="235" spans="1:39" x14ac:dyDescent="0.3">
      <c r="A235">
        <v>234</v>
      </c>
      <c r="B235" s="3">
        <v>45283.777465277781</v>
      </c>
      <c r="C235" s="3">
        <v>45283.778923611113</v>
      </c>
      <c r="D235" s="6" t="s">
        <v>434</v>
      </c>
      <c r="E235" s="6"/>
      <c r="F235" s="8" t="s">
        <v>476</v>
      </c>
      <c r="G235" s="6">
        <v>3</v>
      </c>
      <c r="H235" s="6">
        <v>3</v>
      </c>
      <c r="I235" s="6" t="s">
        <v>40</v>
      </c>
      <c r="J235" s="6" t="s">
        <v>40</v>
      </c>
      <c r="K235" s="6" t="s">
        <v>40</v>
      </c>
      <c r="L235" s="6" t="s">
        <v>40</v>
      </c>
      <c r="M235" s="6" t="s">
        <v>40</v>
      </c>
      <c r="N235" s="6" t="s">
        <v>40</v>
      </c>
      <c r="O235" s="6" t="s">
        <v>43</v>
      </c>
      <c r="P235" s="6">
        <v>4</v>
      </c>
      <c r="Q235" s="6" t="s">
        <v>40</v>
      </c>
      <c r="R235" s="6" t="s">
        <v>40</v>
      </c>
      <c r="S235" s="6" t="s">
        <v>40</v>
      </c>
      <c r="T235" s="6" t="s">
        <v>40</v>
      </c>
      <c r="U235" s="6" t="s">
        <v>40</v>
      </c>
      <c r="V235" s="6" t="s">
        <v>40</v>
      </c>
      <c r="W235" s="6" t="s">
        <v>40</v>
      </c>
      <c r="X235" s="6">
        <v>4</v>
      </c>
      <c r="Y235" s="6" t="s">
        <v>40</v>
      </c>
      <c r="Z235" s="6" t="s">
        <v>40</v>
      </c>
      <c r="AA235" s="6" t="s">
        <v>40</v>
      </c>
      <c r="AB235" s="6" t="s">
        <v>40</v>
      </c>
      <c r="AC235" s="6" t="s">
        <v>40</v>
      </c>
      <c r="AD235" s="6" t="s">
        <v>40</v>
      </c>
      <c r="AE235" s="6" t="s">
        <v>40</v>
      </c>
      <c r="AF235" s="6" t="s">
        <v>40</v>
      </c>
      <c r="AG235" s="6">
        <v>4</v>
      </c>
      <c r="AH235" s="6" t="s">
        <v>40</v>
      </c>
      <c r="AI235" s="6" t="s">
        <v>40</v>
      </c>
      <c r="AJ235" s="6" t="s">
        <v>40</v>
      </c>
      <c r="AK235" s="6" t="s">
        <v>40</v>
      </c>
      <c r="AL235" s="6" t="s">
        <v>40</v>
      </c>
      <c r="AM235" s="10" t="s">
        <v>40</v>
      </c>
    </row>
    <row r="236" spans="1:39" x14ac:dyDescent="0.3">
      <c r="A236">
        <v>235</v>
      </c>
      <c r="B236" s="2">
        <v>45283.778194444443</v>
      </c>
      <c r="C236" s="2">
        <v>45283.783043981479</v>
      </c>
      <c r="D236" s="5" t="s">
        <v>434</v>
      </c>
      <c r="E236" s="5"/>
      <c r="F236" s="7" t="s">
        <v>477</v>
      </c>
      <c r="G236" s="5">
        <v>3</v>
      </c>
      <c r="H236" s="5">
        <v>3</v>
      </c>
      <c r="I236" s="5" t="s">
        <v>40</v>
      </c>
      <c r="J236" s="5" t="s">
        <v>40</v>
      </c>
      <c r="K236" s="5" t="s">
        <v>40</v>
      </c>
      <c r="L236" s="5" t="s">
        <v>40</v>
      </c>
      <c r="M236" s="5" t="s">
        <v>40</v>
      </c>
      <c r="N236" s="5" t="s">
        <v>40</v>
      </c>
      <c r="O236" s="5" t="s">
        <v>43</v>
      </c>
      <c r="P236" s="5">
        <v>3</v>
      </c>
      <c r="Q236" s="5" t="s">
        <v>39</v>
      </c>
      <c r="R236" s="5" t="s">
        <v>39</v>
      </c>
      <c r="S236" s="5" t="s">
        <v>40</v>
      </c>
      <c r="T236" s="5" t="s">
        <v>40</v>
      </c>
      <c r="U236" s="5" t="s">
        <v>40</v>
      </c>
      <c r="V236" s="5" t="s">
        <v>40</v>
      </c>
      <c r="W236" s="5" t="s">
        <v>40</v>
      </c>
      <c r="X236" s="5">
        <v>3</v>
      </c>
      <c r="Y236" s="5" t="s">
        <v>40</v>
      </c>
      <c r="Z236" s="5" t="s">
        <v>40</v>
      </c>
      <c r="AA236" s="5" t="s">
        <v>40</v>
      </c>
      <c r="AB236" s="5" t="s">
        <v>40</v>
      </c>
      <c r="AC236" s="5" t="s">
        <v>39</v>
      </c>
      <c r="AD236" s="5" t="s">
        <v>39</v>
      </c>
      <c r="AE236" s="5" t="s">
        <v>39</v>
      </c>
      <c r="AF236" s="5" t="s">
        <v>40</v>
      </c>
      <c r="AG236" s="5">
        <v>3</v>
      </c>
      <c r="AH236" s="5" t="s">
        <v>40</v>
      </c>
      <c r="AI236" s="5" t="s">
        <v>40</v>
      </c>
      <c r="AJ236" s="5" t="s">
        <v>40</v>
      </c>
      <c r="AK236" s="5" t="s">
        <v>40</v>
      </c>
      <c r="AL236" s="5" t="s">
        <v>40</v>
      </c>
      <c r="AM236" s="9" t="s">
        <v>40</v>
      </c>
    </row>
    <row r="237" spans="1:39" x14ac:dyDescent="0.3">
      <c r="A237">
        <v>236</v>
      </c>
      <c r="B237" s="3">
        <v>45283.78224537037</v>
      </c>
      <c r="C237" s="3">
        <v>45283.784826388888</v>
      </c>
      <c r="D237" s="6" t="s">
        <v>434</v>
      </c>
      <c r="E237" s="6"/>
      <c r="F237" s="8" t="s">
        <v>478</v>
      </c>
      <c r="G237" s="6">
        <v>3</v>
      </c>
      <c r="H237" s="6">
        <v>2</v>
      </c>
      <c r="I237" s="6" t="s">
        <v>39</v>
      </c>
      <c r="J237" s="6" t="s">
        <v>40</v>
      </c>
      <c r="K237" s="6" t="s">
        <v>40</v>
      </c>
      <c r="L237" s="6" t="s">
        <v>41</v>
      </c>
      <c r="M237" s="6" t="s">
        <v>41</v>
      </c>
      <c r="N237" s="6" t="s">
        <v>41</v>
      </c>
      <c r="O237" s="6" t="s">
        <v>71</v>
      </c>
      <c r="P237" s="6">
        <v>3</v>
      </c>
      <c r="Q237" s="6" t="s">
        <v>40</v>
      </c>
      <c r="R237" s="6" t="s">
        <v>40</v>
      </c>
      <c r="S237" s="6" t="s">
        <v>40</v>
      </c>
      <c r="T237" s="6" t="s">
        <v>40</v>
      </c>
      <c r="U237" s="6" t="s">
        <v>40</v>
      </c>
      <c r="V237" s="6" t="s">
        <v>40</v>
      </c>
      <c r="W237" s="6" t="s">
        <v>40</v>
      </c>
      <c r="X237" s="6">
        <v>3</v>
      </c>
      <c r="Y237" s="6" t="s">
        <v>40</v>
      </c>
      <c r="Z237" s="6" t="s">
        <v>40</v>
      </c>
      <c r="AA237" s="6" t="s">
        <v>40</v>
      </c>
      <c r="AB237" s="6" t="s">
        <v>40</v>
      </c>
      <c r="AC237" s="6" t="s">
        <v>40</v>
      </c>
      <c r="AD237" s="6" t="s">
        <v>40</v>
      </c>
      <c r="AE237" s="6" t="s">
        <v>40</v>
      </c>
      <c r="AF237" s="6" t="s">
        <v>40</v>
      </c>
      <c r="AG237" s="6">
        <v>3</v>
      </c>
      <c r="AH237" s="6" t="s">
        <v>40</v>
      </c>
      <c r="AI237" s="6" t="s">
        <v>40</v>
      </c>
      <c r="AJ237" s="6" t="s">
        <v>40</v>
      </c>
      <c r="AK237" s="6" t="s">
        <v>40</v>
      </c>
      <c r="AL237" s="6" t="s">
        <v>40</v>
      </c>
      <c r="AM237" s="10" t="s">
        <v>40</v>
      </c>
    </row>
    <row r="238" spans="1:39" x14ac:dyDescent="0.3">
      <c r="A238">
        <v>237</v>
      </c>
      <c r="B238" s="2">
        <v>45283.778634259259</v>
      </c>
      <c r="C238" s="2">
        <v>45283.785590277781</v>
      </c>
      <c r="D238" s="5" t="s">
        <v>434</v>
      </c>
      <c r="E238" s="5"/>
      <c r="F238" s="7" t="s">
        <v>479</v>
      </c>
      <c r="G238" s="5">
        <v>2</v>
      </c>
      <c r="H238" s="5">
        <v>2</v>
      </c>
      <c r="I238" s="5" t="s">
        <v>39</v>
      </c>
      <c r="J238" s="5" t="s">
        <v>39</v>
      </c>
      <c r="K238" s="5" t="s">
        <v>39</v>
      </c>
      <c r="L238" s="5" t="s">
        <v>39</v>
      </c>
      <c r="M238" s="5" t="s">
        <v>40</v>
      </c>
      <c r="N238" s="5" t="s">
        <v>39</v>
      </c>
      <c r="O238" s="5" t="s">
        <v>71</v>
      </c>
      <c r="P238" s="5">
        <v>2</v>
      </c>
      <c r="Q238" s="5" t="s">
        <v>39</v>
      </c>
      <c r="R238" s="5" t="s">
        <v>39</v>
      </c>
      <c r="S238" s="5" t="s">
        <v>40</v>
      </c>
      <c r="T238" s="5" t="s">
        <v>40</v>
      </c>
      <c r="U238" s="5" t="s">
        <v>39</v>
      </c>
      <c r="V238" s="5" t="s">
        <v>39</v>
      </c>
      <c r="W238" s="5" t="s">
        <v>40</v>
      </c>
      <c r="X238" s="5">
        <v>2</v>
      </c>
      <c r="Y238" s="5" t="s">
        <v>39</v>
      </c>
      <c r="Z238" s="5" t="s">
        <v>39</v>
      </c>
      <c r="AA238" s="5" t="s">
        <v>39</v>
      </c>
      <c r="AB238" s="5" t="s">
        <v>39</v>
      </c>
      <c r="AC238" s="5" t="s">
        <v>38</v>
      </c>
      <c r="AD238" s="5" t="s">
        <v>38</v>
      </c>
      <c r="AE238" s="5" t="s">
        <v>39</v>
      </c>
      <c r="AF238" s="5" t="s">
        <v>39</v>
      </c>
      <c r="AG238" s="5">
        <v>3</v>
      </c>
      <c r="AH238" s="5" t="s">
        <v>40</v>
      </c>
      <c r="AI238" s="5" t="s">
        <v>40</v>
      </c>
      <c r="AJ238" s="5" t="s">
        <v>40</v>
      </c>
      <c r="AK238" s="5" t="s">
        <v>40</v>
      </c>
      <c r="AL238" s="5" t="s">
        <v>40</v>
      </c>
      <c r="AM238" s="9" t="s">
        <v>40</v>
      </c>
    </row>
    <row r="239" spans="1:39" x14ac:dyDescent="0.3">
      <c r="A239">
        <v>238</v>
      </c>
      <c r="B239" s="3">
        <v>45283.783460648148</v>
      </c>
      <c r="C239" s="3">
        <v>45283.786400462966</v>
      </c>
      <c r="D239" s="6" t="s">
        <v>434</v>
      </c>
      <c r="E239" s="6"/>
      <c r="F239" s="8" t="s">
        <v>480</v>
      </c>
      <c r="G239" s="6">
        <v>4</v>
      </c>
      <c r="H239" s="6">
        <v>4</v>
      </c>
      <c r="I239" s="6" t="s">
        <v>41</v>
      </c>
      <c r="J239" s="6" t="s">
        <v>41</v>
      </c>
      <c r="K239" s="6" t="s">
        <v>41</v>
      </c>
      <c r="L239" s="6" t="s">
        <v>41</v>
      </c>
      <c r="M239" s="6" t="s">
        <v>41</v>
      </c>
      <c r="N239" s="6" t="s">
        <v>41</v>
      </c>
      <c r="O239" s="6" t="s">
        <v>42</v>
      </c>
      <c r="P239" s="6">
        <v>4</v>
      </c>
      <c r="Q239" s="6" t="s">
        <v>41</v>
      </c>
      <c r="R239" s="6" t="s">
        <v>40</v>
      </c>
      <c r="S239" s="6" t="s">
        <v>41</v>
      </c>
      <c r="T239" s="6" t="s">
        <v>40</v>
      </c>
      <c r="U239" s="6" t="s">
        <v>41</v>
      </c>
      <c r="V239" s="6" t="s">
        <v>41</v>
      </c>
      <c r="W239" s="6" t="s">
        <v>40</v>
      </c>
      <c r="X239" s="6">
        <v>4</v>
      </c>
      <c r="Y239" s="6" t="s">
        <v>41</v>
      </c>
      <c r="Z239" s="6" t="s">
        <v>41</v>
      </c>
      <c r="AA239" s="6" t="s">
        <v>41</v>
      </c>
      <c r="AB239" s="6" t="s">
        <v>41</v>
      </c>
      <c r="AC239" s="6" t="s">
        <v>41</v>
      </c>
      <c r="AD239" s="6" t="s">
        <v>41</v>
      </c>
      <c r="AE239" s="6" t="s">
        <v>40</v>
      </c>
      <c r="AF239" s="6" t="s">
        <v>41</v>
      </c>
      <c r="AG239" s="6">
        <v>4</v>
      </c>
      <c r="AH239" s="6" t="s">
        <v>41</v>
      </c>
      <c r="AI239" s="6" t="s">
        <v>41</v>
      </c>
      <c r="AJ239" s="6" t="s">
        <v>41</v>
      </c>
      <c r="AK239" s="6" t="s">
        <v>40</v>
      </c>
      <c r="AL239" s="6" t="s">
        <v>41</v>
      </c>
      <c r="AM239" s="10" t="s">
        <v>40</v>
      </c>
    </row>
    <row r="240" spans="1:39" x14ac:dyDescent="0.3">
      <c r="A240">
        <v>239</v>
      </c>
      <c r="B240" s="2">
        <v>45283.786041666666</v>
      </c>
      <c r="C240" s="2">
        <v>45283.787777777776</v>
      </c>
      <c r="D240" s="5" t="s">
        <v>434</v>
      </c>
      <c r="E240" s="5"/>
      <c r="F240" s="7" t="s">
        <v>481</v>
      </c>
      <c r="G240" s="5">
        <v>1</v>
      </c>
      <c r="H240" s="5">
        <v>1</v>
      </c>
      <c r="I240" s="5" t="s">
        <v>38</v>
      </c>
      <c r="J240" s="5" t="s">
        <v>38</v>
      </c>
      <c r="K240" s="5" t="s">
        <v>38</v>
      </c>
      <c r="L240" s="5" t="s">
        <v>38</v>
      </c>
      <c r="M240" s="5" t="s">
        <v>38</v>
      </c>
      <c r="N240" s="5" t="s">
        <v>38</v>
      </c>
      <c r="O240" s="5" t="s">
        <v>43</v>
      </c>
      <c r="P240" s="5">
        <v>1</v>
      </c>
      <c r="Q240" s="5" t="s">
        <v>40</v>
      </c>
      <c r="R240" s="5" t="s">
        <v>40</v>
      </c>
      <c r="S240" s="5" t="s">
        <v>40</v>
      </c>
      <c r="T240" s="5" t="s">
        <v>38</v>
      </c>
      <c r="U240" s="5" t="s">
        <v>40</v>
      </c>
      <c r="V240" s="5" t="s">
        <v>38</v>
      </c>
      <c r="W240" s="5" t="s">
        <v>38</v>
      </c>
      <c r="X240" s="5">
        <v>1</v>
      </c>
      <c r="Y240" s="5" t="s">
        <v>38</v>
      </c>
      <c r="Z240" s="5" t="s">
        <v>38</v>
      </c>
      <c r="AA240" s="5" t="s">
        <v>38</v>
      </c>
      <c r="AB240" s="5" t="s">
        <v>38</v>
      </c>
      <c r="AC240" s="5" t="s">
        <v>38</v>
      </c>
      <c r="AD240" s="5" t="s">
        <v>38</v>
      </c>
      <c r="AE240" s="5" t="s">
        <v>38</v>
      </c>
      <c r="AF240" s="5" t="s">
        <v>38</v>
      </c>
      <c r="AG240" s="5">
        <v>1</v>
      </c>
      <c r="AH240" s="5" t="s">
        <v>38</v>
      </c>
      <c r="AI240" s="5" t="s">
        <v>38</v>
      </c>
      <c r="AJ240" s="5" t="s">
        <v>38</v>
      </c>
      <c r="AK240" s="5" t="s">
        <v>38</v>
      </c>
      <c r="AL240" s="5" t="s">
        <v>38</v>
      </c>
      <c r="AM240" s="9" t="s">
        <v>38</v>
      </c>
    </row>
    <row r="241" spans="1:39" x14ac:dyDescent="0.3">
      <c r="A241">
        <v>240</v>
      </c>
      <c r="B241" s="3">
        <v>45283.786006944443</v>
      </c>
      <c r="C241" s="3">
        <v>45283.788310185184</v>
      </c>
      <c r="D241" s="6" t="s">
        <v>434</v>
      </c>
      <c r="E241" s="6"/>
      <c r="F241" s="8" t="s">
        <v>482</v>
      </c>
      <c r="G241" s="6">
        <v>1</v>
      </c>
      <c r="H241" s="6">
        <v>2</v>
      </c>
      <c r="I241" s="6" t="s">
        <v>39</v>
      </c>
      <c r="J241" s="6" t="s">
        <v>39</v>
      </c>
      <c r="K241" s="6" t="s">
        <v>40</v>
      </c>
      <c r="L241" s="6" t="s">
        <v>40</v>
      </c>
      <c r="M241" s="6" t="s">
        <v>40</v>
      </c>
      <c r="N241" s="6" t="s">
        <v>40</v>
      </c>
      <c r="O241" s="6" t="s">
        <v>43</v>
      </c>
      <c r="P241" s="6">
        <v>3</v>
      </c>
      <c r="Q241" s="6" t="s">
        <v>40</v>
      </c>
      <c r="R241" s="6" t="s">
        <v>40</v>
      </c>
      <c r="S241" s="6" t="s">
        <v>39</v>
      </c>
      <c r="T241" s="6" t="s">
        <v>40</v>
      </c>
      <c r="U241" s="6" t="s">
        <v>40</v>
      </c>
      <c r="V241" s="6" t="s">
        <v>40</v>
      </c>
      <c r="W241" s="6" t="s">
        <v>40</v>
      </c>
      <c r="X241" s="6">
        <v>3</v>
      </c>
      <c r="Y241" s="6" t="s">
        <v>40</v>
      </c>
      <c r="Z241" s="6" t="s">
        <v>40</v>
      </c>
      <c r="AA241" s="6" t="s">
        <v>40</v>
      </c>
      <c r="AB241" s="6" t="s">
        <v>40</v>
      </c>
      <c r="AC241" s="6" t="s">
        <v>40</v>
      </c>
      <c r="AD241" s="6" t="s">
        <v>40</v>
      </c>
      <c r="AE241" s="6" t="s">
        <v>40</v>
      </c>
      <c r="AF241" s="6" t="s">
        <v>40</v>
      </c>
      <c r="AG241" s="6">
        <v>3</v>
      </c>
      <c r="AH241" s="6" t="s">
        <v>39</v>
      </c>
      <c r="AI241" s="6" t="s">
        <v>40</v>
      </c>
      <c r="AJ241" s="6" t="s">
        <v>40</v>
      </c>
      <c r="AK241" s="6" t="s">
        <v>40</v>
      </c>
      <c r="AL241" s="6" t="s">
        <v>40</v>
      </c>
      <c r="AM241" s="10" t="s">
        <v>40</v>
      </c>
    </row>
    <row r="242" spans="1:39" x14ac:dyDescent="0.3">
      <c r="A242">
        <v>241</v>
      </c>
      <c r="B242" s="2">
        <v>45283.822696759256</v>
      </c>
      <c r="C242" s="2">
        <v>45283.823842592596</v>
      </c>
      <c r="D242" s="5" t="s">
        <v>434</v>
      </c>
      <c r="E242" s="5"/>
      <c r="F242" s="7" t="s">
        <v>483</v>
      </c>
      <c r="G242" s="5">
        <v>3</v>
      </c>
      <c r="H242" s="5">
        <v>3</v>
      </c>
      <c r="I242" s="5" t="s">
        <v>41</v>
      </c>
      <c r="J242" s="5" t="s">
        <v>41</v>
      </c>
      <c r="K242" s="5" t="s">
        <v>40</v>
      </c>
      <c r="L242" s="5" t="s">
        <v>40</v>
      </c>
      <c r="M242" s="5" t="s">
        <v>40</v>
      </c>
      <c r="N242" s="5" t="s">
        <v>40</v>
      </c>
      <c r="O242" s="5" t="s">
        <v>43</v>
      </c>
      <c r="P242" s="5">
        <v>4</v>
      </c>
      <c r="Q242" s="5" t="s">
        <v>41</v>
      </c>
      <c r="R242" s="5" t="s">
        <v>41</v>
      </c>
      <c r="S242" s="5" t="s">
        <v>41</v>
      </c>
      <c r="T242" s="5" t="s">
        <v>41</v>
      </c>
      <c r="U242" s="5" t="s">
        <v>41</v>
      </c>
      <c r="V242" s="5" t="s">
        <v>41</v>
      </c>
      <c r="W242" s="5" t="s">
        <v>41</v>
      </c>
      <c r="X242" s="5">
        <v>4</v>
      </c>
      <c r="Y242" s="5" t="s">
        <v>41</v>
      </c>
      <c r="Z242" s="5" t="s">
        <v>41</v>
      </c>
      <c r="AA242" s="5" t="s">
        <v>41</v>
      </c>
      <c r="AB242" s="5" t="s">
        <v>41</v>
      </c>
      <c r="AC242" s="5" t="s">
        <v>41</v>
      </c>
      <c r="AD242" s="5" t="s">
        <v>41</v>
      </c>
      <c r="AE242" s="5" t="s">
        <v>41</v>
      </c>
      <c r="AF242" s="5" t="s">
        <v>41</v>
      </c>
      <c r="AG242" s="5">
        <v>4</v>
      </c>
      <c r="AH242" s="5" t="s">
        <v>41</v>
      </c>
      <c r="AI242" s="5" t="s">
        <v>41</v>
      </c>
      <c r="AJ242" s="5" t="s">
        <v>41</v>
      </c>
      <c r="AK242" s="5" t="s">
        <v>41</v>
      </c>
      <c r="AL242" s="5" t="s">
        <v>41</v>
      </c>
      <c r="AM242" s="9" t="s">
        <v>41</v>
      </c>
    </row>
    <row r="243" spans="1:39" x14ac:dyDescent="0.3">
      <c r="A243">
        <v>242</v>
      </c>
      <c r="B243" s="3">
        <v>45283.838703703703</v>
      </c>
      <c r="C243" s="3">
        <v>45283.840173611112</v>
      </c>
      <c r="D243" s="6" t="s">
        <v>434</v>
      </c>
      <c r="E243" s="6"/>
      <c r="F243" s="8" t="s">
        <v>484</v>
      </c>
      <c r="G243" s="6">
        <v>3</v>
      </c>
      <c r="H243" s="6">
        <v>4</v>
      </c>
      <c r="I243" s="6" t="s">
        <v>40</v>
      </c>
      <c r="J243" s="6" t="s">
        <v>40</v>
      </c>
      <c r="K243" s="6" t="s">
        <v>40</v>
      </c>
      <c r="L243" s="6" t="s">
        <v>40</v>
      </c>
      <c r="M243" s="6" t="s">
        <v>40</v>
      </c>
      <c r="N243" s="6" t="s">
        <v>40</v>
      </c>
      <c r="O243" s="6" t="s">
        <v>43</v>
      </c>
      <c r="P243" s="6">
        <v>3</v>
      </c>
      <c r="Q243" s="6" t="s">
        <v>40</v>
      </c>
      <c r="R243" s="6" t="s">
        <v>40</v>
      </c>
      <c r="S243" s="6" t="s">
        <v>40</v>
      </c>
      <c r="T243" s="6" t="s">
        <v>40</v>
      </c>
      <c r="U243" s="6" t="s">
        <v>40</v>
      </c>
      <c r="V243" s="6" t="s">
        <v>40</v>
      </c>
      <c r="W243" s="6" t="s">
        <v>40</v>
      </c>
      <c r="X243" s="6">
        <v>3</v>
      </c>
      <c r="Y243" s="6" t="s">
        <v>40</v>
      </c>
      <c r="Z243" s="6" t="s">
        <v>40</v>
      </c>
      <c r="AA243" s="6" t="s">
        <v>40</v>
      </c>
      <c r="AB243" s="6" t="s">
        <v>40</v>
      </c>
      <c r="AC243" s="6" t="s">
        <v>40</v>
      </c>
      <c r="AD243" s="6" t="s">
        <v>40</v>
      </c>
      <c r="AE243" s="6" t="s">
        <v>40</v>
      </c>
      <c r="AF243" s="6" t="s">
        <v>40</v>
      </c>
      <c r="AG243" s="6">
        <v>3</v>
      </c>
      <c r="AH243" s="6" t="s">
        <v>40</v>
      </c>
      <c r="AI243" s="6" t="s">
        <v>40</v>
      </c>
      <c r="AJ243" s="6" t="s">
        <v>40</v>
      </c>
      <c r="AK243" s="6" t="s">
        <v>40</v>
      </c>
      <c r="AL243" s="6" t="s">
        <v>40</v>
      </c>
      <c r="AM243" s="10" t="s">
        <v>40</v>
      </c>
    </row>
    <row r="244" spans="1:39" x14ac:dyDescent="0.3">
      <c r="A244">
        <v>243</v>
      </c>
      <c r="B244" s="2">
        <v>45283.850983796299</v>
      </c>
      <c r="C244" s="2">
        <v>45283.854016203702</v>
      </c>
      <c r="D244" s="5" t="s">
        <v>434</v>
      </c>
      <c r="E244" s="5"/>
      <c r="F244" s="7" t="s">
        <v>485</v>
      </c>
      <c r="G244" s="5">
        <v>2</v>
      </c>
      <c r="H244" s="5">
        <v>2</v>
      </c>
      <c r="I244" s="5" t="s">
        <v>39</v>
      </c>
      <c r="J244" s="5" t="s">
        <v>39</v>
      </c>
      <c r="K244" s="5" t="s">
        <v>40</v>
      </c>
      <c r="L244" s="5" t="s">
        <v>40</v>
      </c>
      <c r="M244" s="5" t="s">
        <v>40</v>
      </c>
      <c r="N244" s="5" t="s">
        <v>40</v>
      </c>
      <c r="O244" s="5" t="s">
        <v>43</v>
      </c>
      <c r="P244" s="5">
        <v>3</v>
      </c>
      <c r="Q244" s="5" t="s">
        <v>40</v>
      </c>
      <c r="R244" s="5" t="s">
        <v>39</v>
      </c>
      <c r="S244" s="5" t="s">
        <v>40</v>
      </c>
      <c r="T244" s="5" t="s">
        <v>40</v>
      </c>
      <c r="U244" s="5" t="s">
        <v>38</v>
      </c>
      <c r="V244" s="5" t="s">
        <v>40</v>
      </c>
      <c r="W244" s="5" t="s">
        <v>40</v>
      </c>
      <c r="X244" s="5">
        <v>3</v>
      </c>
      <c r="Y244" s="5" t="s">
        <v>40</v>
      </c>
      <c r="Z244" s="5" t="s">
        <v>40</v>
      </c>
      <c r="AA244" s="5" t="s">
        <v>40</v>
      </c>
      <c r="AB244" s="5" t="s">
        <v>40</v>
      </c>
      <c r="AC244" s="5" t="s">
        <v>40</v>
      </c>
      <c r="AD244" s="5" t="s">
        <v>39</v>
      </c>
      <c r="AE244" s="5" t="s">
        <v>39</v>
      </c>
      <c r="AF244" s="5" t="s">
        <v>40</v>
      </c>
      <c r="AG244" s="5">
        <v>3</v>
      </c>
      <c r="AH244" s="5" t="s">
        <v>40</v>
      </c>
      <c r="AI244" s="5" t="s">
        <v>40</v>
      </c>
      <c r="AJ244" s="5" t="s">
        <v>40</v>
      </c>
      <c r="AK244" s="5" t="s">
        <v>40</v>
      </c>
      <c r="AL244" s="5" t="s">
        <v>40</v>
      </c>
      <c r="AM244" s="9" t="s">
        <v>40</v>
      </c>
    </row>
    <row r="245" spans="1:39" x14ac:dyDescent="0.3">
      <c r="A245">
        <v>244</v>
      </c>
      <c r="B245" s="3">
        <v>45283.893171296295</v>
      </c>
      <c r="C245" s="3">
        <v>45283.895567129628</v>
      </c>
      <c r="D245" s="6" t="s">
        <v>434</v>
      </c>
      <c r="E245" s="6"/>
      <c r="F245" s="8" t="s">
        <v>486</v>
      </c>
      <c r="G245" s="6">
        <v>3</v>
      </c>
      <c r="H245" s="6">
        <v>3</v>
      </c>
      <c r="I245" s="6" t="s">
        <v>40</v>
      </c>
      <c r="J245" s="6" t="s">
        <v>40</v>
      </c>
      <c r="K245" s="6" t="s">
        <v>40</v>
      </c>
      <c r="L245" s="6" t="s">
        <v>40</v>
      </c>
      <c r="M245" s="6" t="s">
        <v>40</v>
      </c>
      <c r="N245" s="6" t="s">
        <v>40</v>
      </c>
      <c r="O245" s="6" t="s">
        <v>43</v>
      </c>
      <c r="P245" s="6">
        <v>3</v>
      </c>
      <c r="Q245" s="6" t="s">
        <v>40</v>
      </c>
      <c r="R245" s="6" t="s">
        <v>40</v>
      </c>
      <c r="S245" s="6" t="s">
        <v>40</v>
      </c>
      <c r="T245" s="6" t="s">
        <v>40</v>
      </c>
      <c r="U245" s="6" t="s">
        <v>40</v>
      </c>
      <c r="V245" s="6" t="s">
        <v>40</v>
      </c>
      <c r="W245" s="6" t="s">
        <v>39</v>
      </c>
      <c r="X245" s="6">
        <v>3</v>
      </c>
      <c r="Y245" s="6" t="s">
        <v>40</v>
      </c>
      <c r="Z245" s="6" t="s">
        <v>40</v>
      </c>
      <c r="AA245" s="6" t="s">
        <v>40</v>
      </c>
      <c r="AB245" s="6" t="s">
        <v>40</v>
      </c>
      <c r="AC245" s="6" t="s">
        <v>40</v>
      </c>
      <c r="AD245" s="6" t="s">
        <v>40</v>
      </c>
      <c r="AE245" s="6" t="s">
        <v>40</v>
      </c>
      <c r="AF245" s="6" t="s">
        <v>40</v>
      </c>
      <c r="AG245" s="6">
        <v>3</v>
      </c>
      <c r="AH245" s="6" t="s">
        <v>40</v>
      </c>
      <c r="AI245" s="6" t="s">
        <v>40</v>
      </c>
      <c r="AJ245" s="6" t="s">
        <v>40</v>
      </c>
      <c r="AK245" s="6" t="s">
        <v>40</v>
      </c>
      <c r="AL245" s="6" t="s">
        <v>40</v>
      </c>
      <c r="AM245" s="10" t="s">
        <v>40</v>
      </c>
    </row>
    <row r="246" spans="1:39" x14ac:dyDescent="0.3">
      <c r="A246">
        <v>245</v>
      </c>
      <c r="B246" s="2">
        <v>45283.939849537041</v>
      </c>
      <c r="C246" s="2">
        <v>45283.943877314814</v>
      </c>
      <c r="D246" s="5" t="s">
        <v>434</v>
      </c>
      <c r="E246" s="5"/>
      <c r="F246" s="7" t="s">
        <v>487</v>
      </c>
      <c r="G246" s="5">
        <v>4</v>
      </c>
      <c r="H246" s="5">
        <v>3</v>
      </c>
      <c r="I246" s="5" t="s">
        <v>40</v>
      </c>
      <c r="J246" s="5" t="s">
        <v>40</v>
      </c>
      <c r="K246" s="5" t="s">
        <v>40</v>
      </c>
      <c r="L246" s="5" t="s">
        <v>41</v>
      </c>
      <c r="M246" s="5" t="s">
        <v>41</v>
      </c>
      <c r="N246" s="5" t="s">
        <v>40</v>
      </c>
      <c r="O246" s="5" t="s">
        <v>71</v>
      </c>
      <c r="P246" s="5">
        <v>3</v>
      </c>
      <c r="Q246" s="5" t="s">
        <v>40</v>
      </c>
      <c r="R246" s="5" t="s">
        <v>40</v>
      </c>
      <c r="S246" s="5" t="s">
        <v>41</v>
      </c>
      <c r="T246" s="5" t="s">
        <v>41</v>
      </c>
      <c r="U246" s="5" t="s">
        <v>40</v>
      </c>
      <c r="V246" s="5" t="s">
        <v>40</v>
      </c>
      <c r="W246" s="5" t="s">
        <v>38</v>
      </c>
      <c r="X246" s="5"/>
      <c r="Y246" s="5" t="s">
        <v>40</v>
      </c>
      <c r="Z246" s="5"/>
      <c r="AA246" s="5" t="s">
        <v>40</v>
      </c>
      <c r="AB246" s="5" t="s">
        <v>40</v>
      </c>
      <c r="AC246" s="5" t="s">
        <v>40</v>
      </c>
      <c r="AD246" s="5" t="s">
        <v>40</v>
      </c>
      <c r="AE246" s="5" t="s">
        <v>40</v>
      </c>
      <c r="AF246" s="5" t="s">
        <v>40</v>
      </c>
      <c r="AG246" s="5">
        <v>4</v>
      </c>
      <c r="AH246" s="5" t="s">
        <v>41</v>
      </c>
      <c r="AI246" s="5" t="s">
        <v>40</v>
      </c>
      <c r="AJ246" s="5" t="s">
        <v>40</v>
      </c>
      <c r="AK246" s="5" t="s">
        <v>40</v>
      </c>
      <c r="AL246" s="5" t="s">
        <v>41</v>
      </c>
      <c r="AM246" s="9" t="s">
        <v>40</v>
      </c>
    </row>
    <row r="247" spans="1:39" x14ac:dyDescent="0.3">
      <c r="A247">
        <v>246</v>
      </c>
      <c r="B247" s="3">
        <v>45283.98537037037</v>
      </c>
      <c r="C247" s="3">
        <v>45283.992048611108</v>
      </c>
      <c r="D247" s="6" t="s">
        <v>434</v>
      </c>
      <c r="E247" s="6"/>
      <c r="F247" s="8" t="s">
        <v>488</v>
      </c>
      <c r="G247" s="6">
        <v>3</v>
      </c>
      <c r="H247" s="6">
        <v>3</v>
      </c>
      <c r="I247" s="6" t="s">
        <v>40</v>
      </c>
      <c r="J247" s="6" t="s">
        <v>40</v>
      </c>
      <c r="K247" s="6" t="s">
        <v>40</v>
      </c>
      <c r="L247" s="6" t="s">
        <v>40</v>
      </c>
      <c r="M247" s="6" t="s">
        <v>40</v>
      </c>
      <c r="N247" s="6" t="s">
        <v>40</v>
      </c>
      <c r="O247" s="6" t="s">
        <v>43</v>
      </c>
      <c r="P247" s="6">
        <v>3</v>
      </c>
      <c r="Q247" s="6" t="s">
        <v>40</v>
      </c>
      <c r="R247" s="6" t="s">
        <v>40</v>
      </c>
      <c r="S247" s="6" t="s">
        <v>40</v>
      </c>
      <c r="T247" s="6" t="s">
        <v>40</v>
      </c>
      <c r="U247" s="6" t="s">
        <v>40</v>
      </c>
      <c r="V247" s="6" t="s">
        <v>40</v>
      </c>
      <c r="W247" s="6" t="s">
        <v>38</v>
      </c>
      <c r="X247" s="6">
        <v>3</v>
      </c>
      <c r="Y247" s="6" t="s">
        <v>40</v>
      </c>
      <c r="Z247" s="6" t="s">
        <v>40</v>
      </c>
      <c r="AA247" s="6" t="s">
        <v>40</v>
      </c>
      <c r="AB247" s="6" t="s">
        <v>40</v>
      </c>
      <c r="AC247" s="6" t="s">
        <v>41</v>
      </c>
      <c r="AD247" s="6" t="s">
        <v>40</v>
      </c>
      <c r="AE247" s="6" t="s">
        <v>40</v>
      </c>
      <c r="AF247" s="6" t="s">
        <v>40</v>
      </c>
      <c r="AG247" s="6">
        <v>3</v>
      </c>
      <c r="AH247" s="6" t="s">
        <v>40</v>
      </c>
      <c r="AI247" s="6" t="s">
        <v>40</v>
      </c>
      <c r="AJ247" s="6" t="s">
        <v>40</v>
      </c>
      <c r="AK247" s="6" t="s">
        <v>40</v>
      </c>
      <c r="AL247" s="6" t="s">
        <v>40</v>
      </c>
      <c r="AM247" s="10" t="s">
        <v>40</v>
      </c>
    </row>
    <row r="248" spans="1:39" x14ac:dyDescent="0.3">
      <c r="A248">
        <v>247</v>
      </c>
      <c r="B248" s="2">
        <v>45283.994837962964</v>
      </c>
      <c r="C248" s="2">
        <v>45283.997002314813</v>
      </c>
      <c r="D248" s="5" t="s">
        <v>434</v>
      </c>
      <c r="E248" s="5"/>
      <c r="F248" s="7" t="s">
        <v>489</v>
      </c>
      <c r="G248" s="5">
        <v>3</v>
      </c>
      <c r="H248" s="5">
        <v>2</v>
      </c>
      <c r="I248" s="5" t="s">
        <v>39</v>
      </c>
      <c r="J248" s="5" t="s">
        <v>39</v>
      </c>
      <c r="K248" s="5" t="s">
        <v>39</v>
      </c>
      <c r="L248" s="5" t="s">
        <v>40</v>
      </c>
      <c r="M248" s="5" t="s">
        <v>40</v>
      </c>
      <c r="N248" s="5" t="s">
        <v>39</v>
      </c>
      <c r="O248" s="5" t="s">
        <v>71</v>
      </c>
      <c r="P248" s="5">
        <v>3</v>
      </c>
      <c r="Q248" s="5" t="s">
        <v>40</v>
      </c>
      <c r="R248" s="5" t="s">
        <v>40</v>
      </c>
      <c r="S248" s="5" t="s">
        <v>40</v>
      </c>
      <c r="T248" s="5" t="s">
        <v>40</v>
      </c>
      <c r="U248" s="5" t="s">
        <v>40</v>
      </c>
      <c r="V248" s="5" t="s">
        <v>40</v>
      </c>
      <c r="W248" s="5" t="s">
        <v>38</v>
      </c>
      <c r="X248" s="5">
        <v>3</v>
      </c>
      <c r="Y248" s="5" t="s">
        <v>39</v>
      </c>
      <c r="Z248" s="5" t="s">
        <v>39</v>
      </c>
      <c r="AA248" s="5" t="s">
        <v>39</v>
      </c>
      <c r="AB248" s="5" t="s">
        <v>40</v>
      </c>
      <c r="AC248" s="5" t="s">
        <v>40</v>
      </c>
      <c r="AD248" s="5" t="s">
        <v>39</v>
      </c>
      <c r="AE248" s="5" t="s">
        <v>39</v>
      </c>
      <c r="AF248" s="5" t="s">
        <v>39</v>
      </c>
      <c r="AG248" s="5">
        <v>1</v>
      </c>
      <c r="AH248" s="5" t="s">
        <v>38</v>
      </c>
      <c r="AI248" s="5" t="s">
        <v>38</v>
      </c>
      <c r="AJ248" s="5" t="s">
        <v>38</v>
      </c>
      <c r="AK248" s="5" t="s">
        <v>38</v>
      </c>
      <c r="AL248" s="5" t="s">
        <v>38</v>
      </c>
      <c r="AM248" s="9" t="s">
        <v>38</v>
      </c>
    </row>
    <row r="249" spans="1:39" x14ac:dyDescent="0.3">
      <c r="A249">
        <v>248</v>
      </c>
      <c r="B249" s="3">
        <v>45284.033703703702</v>
      </c>
      <c r="C249" s="3">
        <v>45284.035196759258</v>
      </c>
      <c r="D249" s="6" t="s">
        <v>434</v>
      </c>
      <c r="E249" s="6"/>
      <c r="F249" s="8" t="s">
        <v>490</v>
      </c>
      <c r="G249" s="6">
        <v>3</v>
      </c>
      <c r="H249" s="6">
        <v>3</v>
      </c>
      <c r="I249" s="6" t="s">
        <v>40</v>
      </c>
      <c r="J249" s="6" t="s">
        <v>40</v>
      </c>
      <c r="K249" s="6" t="s">
        <v>40</v>
      </c>
      <c r="L249" s="6" t="s">
        <v>40</v>
      </c>
      <c r="M249" s="6" t="s">
        <v>40</v>
      </c>
      <c r="N249" s="6" t="s">
        <v>40</v>
      </c>
      <c r="O249" s="6" t="s">
        <v>43</v>
      </c>
      <c r="P249" s="6">
        <v>3</v>
      </c>
      <c r="Q249" s="6" t="s">
        <v>40</v>
      </c>
      <c r="R249" s="6" t="s">
        <v>40</v>
      </c>
      <c r="S249" s="6" t="s">
        <v>40</v>
      </c>
      <c r="T249" s="6" t="s">
        <v>40</v>
      </c>
      <c r="U249" s="6" t="s">
        <v>40</v>
      </c>
      <c r="V249" s="6" t="s">
        <v>40</v>
      </c>
      <c r="W249" s="6" t="s">
        <v>40</v>
      </c>
      <c r="X249" s="6">
        <v>3</v>
      </c>
      <c r="Y249" s="6" t="s">
        <v>40</v>
      </c>
      <c r="Z249" s="6" t="s">
        <v>40</v>
      </c>
      <c r="AA249" s="6" t="s">
        <v>40</v>
      </c>
      <c r="AB249" s="6" t="s">
        <v>40</v>
      </c>
      <c r="AC249" s="6" t="s">
        <v>40</v>
      </c>
      <c r="AD249" s="6" t="s">
        <v>40</v>
      </c>
      <c r="AE249" s="6" t="s">
        <v>40</v>
      </c>
      <c r="AF249" s="6" t="s">
        <v>40</v>
      </c>
      <c r="AG249" s="6">
        <v>3</v>
      </c>
      <c r="AH249" s="6" t="s">
        <v>40</v>
      </c>
      <c r="AI249" s="6" t="s">
        <v>41</v>
      </c>
      <c r="AJ249" s="6" t="s">
        <v>41</v>
      </c>
      <c r="AK249" s="6" t="s">
        <v>40</v>
      </c>
      <c r="AL249" s="6" t="s">
        <v>40</v>
      </c>
      <c r="AM249" s="10" t="s">
        <v>40</v>
      </c>
    </row>
    <row r="250" spans="1:39" x14ac:dyDescent="0.3">
      <c r="A250">
        <v>249</v>
      </c>
      <c r="B250" s="2">
        <v>45284.17591435185</v>
      </c>
      <c r="C250" s="2">
        <v>45284.189166666663</v>
      </c>
      <c r="D250" s="5" t="s">
        <v>434</v>
      </c>
      <c r="E250" s="5"/>
      <c r="F250" s="7" t="s">
        <v>491</v>
      </c>
      <c r="G250" s="5">
        <v>3</v>
      </c>
      <c r="H250" s="5">
        <v>3</v>
      </c>
      <c r="I250" s="5" t="s">
        <v>40</v>
      </c>
      <c r="J250" s="5" t="s">
        <v>40</v>
      </c>
      <c r="K250" s="5" t="s">
        <v>40</v>
      </c>
      <c r="L250" s="5" t="s">
        <v>40</v>
      </c>
      <c r="M250" s="5" t="s">
        <v>40</v>
      </c>
      <c r="N250" s="5" t="s">
        <v>40</v>
      </c>
      <c r="O250" s="5" t="s">
        <v>43</v>
      </c>
      <c r="P250" s="5">
        <v>4</v>
      </c>
      <c r="Q250" s="5" t="s">
        <v>40</v>
      </c>
      <c r="R250" s="5" t="s">
        <v>40</v>
      </c>
      <c r="S250" s="5" t="s">
        <v>40</v>
      </c>
      <c r="T250" s="5" t="s">
        <v>40</v>
      </c>
      <c r="U250" s="5" t="s">
        <v>40</v>
      </c>
      <c r="V250" s="5" t="s">
        <v>40</v>
      </c>
      <c r="W250" s="5" t="s">
        <v>40</v>
      </c>
      <c r="X250" s="5">
        <v>4</v>
      </c>
      <c r="Y250" s="5" t="s">
        <v>40</v>
      </c>
      <c r="Z250" s="5" t="s">
        <v>40</v>
      </c>
      <c r="AA250" s="5" t="s">
        <v>41</v>
      </c>
      <c r="AB250" s="5" t="s">
        <v>40</v>
      </c>
      <c r="AC250" s="5" t="s">
        <v>40</v>
      </c>
      <c r="AD250" s="5" t="s">
        <v>40</v>
      </c>
      <c r="AE250" s="5" t="s">
        <v>40</v>
      </c>
      <c r="AF250" s="5" t="s">
        <v>40</v>
      </c>
      <c r="AG250" s="5">
        <v>3</v>
      </c>
      <c r="AH250" s="5" t="s">
        <v>40</v>
      </c>
      <c r="AI250" s="5" t="s">
        <v>40</v>
      </c>
      <c r="AJ250" s="5" t="s">
        <v>40</v>
      </c>
      <c r="AK250" s="5" t="s">
        <v>40</v>
      </c>
      <c r="AL250" s="5" t="s">
        <v>40</v>
      </c>
      <c r="AM250" s="9" t="s">
        <v>40</v>
      </c>
    </row>
    <row r="251" spans="1:39" x14ac:dyDescent="0.3">
      <c r="A251">
        <v>250</v>
      </c>
      <c r="B251" s="3">
        <v>45284.289189814815</v>
      </c>
      <c r="C251" s="3">
        <v>45284.290810185186</v>
      </c>
      <c r="D251" s="6" t="s">
        <v>434</v>
      </c>
      <c r="E251" s="6"/>
      <c r="F251" s="8" t="s">
        <v>492</v>
      </c>
      <c r="G251" s="6">
        <v>1</v>
      </c>
      <c r="H251" s="6">
        <v>1</v>
      </c>
      <c r="I251" s="6" t="s">
        <v>39</v>
      </c>
      <c r="J251" s="6" t="s">
        <v>39</v>
      </c>
      <c r="K251" s="6" t="s">
        <v>39</v>
      </c>
      <c r="L251" s="6" t="s">
        <v>39</v>
      </c>
      <c r="M251" s="6" t="s">
        <v>39</v>
      </c>
      <c r="N251" s="6" t="s">
        <v>39</v>
      </c>
      <c r="O251" s="6" t="s">
        <v>43</v>
      </c>
      <c r="P251" s="6">
        <v>1</v>
      </c>
      <c r="Q251" s="6" t="s">
        <v>39</v>
      </c>
      <c r="R251" s="6" t="s">
        <v>39</v>
      </c>
      <c r="S251" s="6" t="s">
        <v>39</v>
      </c>
      <c r="T251" s="6" t="s">
        <v>39</v>
      </c>
      <c r="U251" s="6" t="s">
        <v>39</v>
      </c>
      <c r="V251" s="6" t="s">
        <v>39</v>
      </c>
      <c r="W251" s="6" t="s">
        <v>39</v>
      </c>
      <c r="X251" s="6">
        <v>1</v>
      </c>
      <c r="Y251" s="6" t="s">
        <v>39</v>
      </c>
      <c r="Z251" s="6" t="s">
        <v>39</v>
      </c>
      <c r="AA251" s="6" t="s">
        <v>39</v>
      </c>
      <c r="AB251" s="6" t="s">
        <v>39</v>
      </c>
      <c r="AC251" s="6" t="s">
        <v>39</v>
      </c>
      <c r="AD251" s="6" t="s">
        <v>39</v>
      </c>
      <c r="AE251" s="6" t="s">
        <v>39</v>
      </c>
      <c r="AF251" s="6" t="s">
        <v>39</v>
      </c>
      <c r="AG251" s="6">
        <v>1</v>
      </c>
      <c r="AH251" s="6" t="s">
        <v>38</v>
      </c>
      <c r="AI251" s="6" t="s">
        <v>38</v>
      </c>
      <c r="AJ251" s="6" t="s">
        <v>38</v>
      </c>
      <c r="AK251" s="6" t="s">
        <v>38</v>
      </c>
      <c r="AL251" s="6" t="s">
        <v>38</v>
      </c>
      <c r="AM251" s="10" t="s">
        <v>38</v>
      </c>
    </row>
    <row r="252" spans="1:39" x14ac:dyDescent="0.3">
      <c r="A252">
        <v>251</v>
      </c>
      <c r="B252" s="2">
        <v>45284.367511574077</v>
      </c>
      <c r="C252" s="2">
        <v>45284.36855324074</v>
      </c>
      <c r="D252" s="5" t="s">
        <v>434</v>
      </c>
      <c r="E252" s="5"/>
      <c r="F252" s="7" t="s">
        <v>493</v>
      </c>
      <c r="G252" s="5">
        <v>3</v>
      </c>
      <c r="H252" s="5">
        <v>2</v>
      </c>
      <c r="I252" s="5" t="s">
        <v>39</v>
      </c>
      <c r="J252" s="5" t="s">
        <v>39</v>
      </c>
      <c r="K252" s="5" t="s">
        <v>39</v>
      </c>
      <c r="L252" s="5" t="s">
        <v>40</v>
      </c>
      <c r="M252" s="5" t="s">
        <v>39</v>
      </c>
      <c r="N252" s="5" t="s">
        <v>39</v>
      </c>
      <c r="O252" s="5" t="s">
        <v>43</v>
      </c>
      <c r="P252" s="5">
        <v>2</v>
      </c>
      <c r="Q252" s="5" t="s">
        <v>39</v>
      </c>
      <c r="R252" s="5" t="s">
        <v>39</v>
      </c>
      <c r="S252" s="5" t="s">
        <v>39</v>
      </c>
      <c r="T252" s="5" t="s">
        <v>39</v>
      </c>
      <c r="U252" s="5" t="s">
        <v>39</v>
      </c>
      <c r="V252" s="5" t="s">
        <v>39</v>
      </c>
      <c r="W252" s="5" t="s">
        <v>39</v>
      </c>
      <c r="X252" s="5">
        <v>2</v>
      </c>
      <c r="Y252" s="5" t="s">
        <v>39</v>
      </c>
      <c r="Z252" s="5" t="s">
        <v>39</v>
      </c>
      <c r="AA252" s="5" t="s">
        <v>39</v>
      </c>
      <c r="AB252" s="5" t="s">
        <v>39</v>
      </c>
      <c r="AC252" s="5" t="s">
        <v>39</v>
      </c>
      <c r="AD252" s="5" t="s">
        <v>39</v>
      </c>
      <c r="AE252" s="5" t="s">
        <v>39</v>
      </c>
      <c r="AF252" s="5" t="s">
        <v>39</v>
      </c>
      <c r="AG252" s="5">
        <v>2</v>
      </c>
      <c r="AH252" s="5" t="s">
        <v>39</v>
      </c>
      <c r="AI252" s="5" t="s">
        <v>39</v>
      </c>
      <c r="AJ252" s="5" t="s">
        <v>39</v>
      </c>
      <c r="AK252" s="5" t="s">
        <v>39</v>
      </c>
      <c r="AL252" s="5" t="s">
        <v>39</v>
      </c>
      <c r="AM252" s="9" t="s">
        <v>39</v>
      </c>
    </row>
    <row r="253" spans="1:39" x14ac:dyDescent="0.3">
      <c r="A253">
        <v>252</v>
      </c>
      <c r="B253" s="3">
        <v>45284.392118055555</v>
      </c>
      <c r="C253" s="3">
        <v>45284.393958333334</v>
      </c>
      <c r="D253" s="6" t="s">
        <v>434</v>
      </c>
      <c r="E253" s="6"/>
      <c r="F253" s="8" t="s">
        <v>494</v>
      </c>
      <c r="G253" s="6">
        <v>3</v>
      </c>
      <c r="H253" s="6">
        <v>3</v>
      </c>
      <c r="I253" s="6" t="s">
        <v>40</v>
      </c>
      <c r="J253" s="6" t="s">
        <v>40</v>
      </c>
      <c r="K253" s="6" t="s">
        <v>40</v>
      </c>
      <c r="L253" s="6" t="s">
        <v>40</v>
      </c>
      <c r="M253" s="6" t="s">
        <v>40</v>
      </c>
      <c r="N253" s="6" t="s">
        <v>40</v>
      </c>
      <c r="O253" s="6" t="s">
        <v>71</v>
      </c>
      <c r="P253" s="6">
        <v>3</v>
      </c>
      <c r="Q253" s="6" t="s">
        <v>40</v>
      </c>
      <c r="R253" s="6" t="s">
        <v>40</v>
      </c>
      <c r="S253" s="6" t="s">
        <v>40</v>
      </c>
      <c r="T253" s="6" t="s">
        <v>40</v>
      </c>
      <c r="U253" s="6" t="s">
        <v>40</v>
      </c>
      <c r="V253" s="6" t="s">
        <v>40</v>
      </c>
      <c r="W253" s="6" t="s">
        <v>40</v>
      </c>
      <c r="X253" s="6">
        <v>3</v>
      </c>
      <c r="Y253" s="6" t="s">
        <v>40</v>
      </c>
      <c r="Z253" s="6" t="s">
        <v>40</v>
      </c>
      <c r="AA253" s="6" t="s">
        <v>40</v>
      </c>
      <c r="AB253" s="6" t="s">
        <v>40</v>
      </c>
      <c r="AC253" s="6" t="s">
        <v>40</v>
      </c>
      <c r="AD253" s="6" t="s">
        <v>40</v>
      </c>
      <c r="AE253" s="6" t="s">
        <v>40</v>
      </c>
      <c r="AF253" s="6" t="s">
        <v>40</v>
      </c>
      <c r="AG253" s="6">
        <v>3</v>
      </c>
      <c r="AH253" s="6" t="s">
        <v>40</v>
      </c>
      <c r="AI253" s="6" t="s">
        <v>40</v>
      </c>
      <c r="AJ253" s="6" t="s">
        <v>40</v>
      </c>
      <c r="AK253" s="6" t="s">
        <v>40</v>
      </c>
      <c r="AL253" s="6" t="s">
        <v>40</v>
      </c>
      <c r="AM253" s="10" t="s">
        <v>40</v>
      </c>
    </row>
    <row r="254" spans="1:39" x14ac:dyDescent="0.3">
      <c r="A254">
        <v>253</v>
      </c>
      <c r="B254" s="2">
        <v>45284.867337962962</v>
      </c>
      <c r="C254" s="2">
        <v>45284.870532407411</v>
      </c>
      <c r="D254" s="5" t="s">
        <v>434</v>
      </c>
      <c r="E254" s="5"/>
      <c r="F254" s="7" t="s">
        <v>495</v>
      </c>
      <c r="G254" s="5">
        <v>3</v>
      </c>
      <c r="H254" s="5">
        <v>4</v>
      </c>
      <c r="I254" s="5" t="s">
        <v>40</v>
      </c>
      <c r="J254" s="5" t="s">
        <v>41</v>
      </c>
      <c r="K254" s="5" t="s">
        <v>41</v>
      </c>
      <c r="L254" s="5" t="s">
        <v>41</v>
      </c>
      <c r="M254" s="5" t="s">
        <v>41</v>
      </c>
      <c r="N254" s="5" t="s">
        <v>41</v>
      </c>
      <c r="O254" s="5" t="s">
        <v>71</v>
      </c>
      <c r="P254" s="5">
        <v>3</v>
      </c>
      <c r="Q254" s="5" t="s">
        <v>41</v>
      </c>
      <c r="R254" s="5" t="s">
        <v>41</v>
      </c>
      <c r="S254" s="5" t="s">
        <v>41</v>
      </c>
      <c r="T254" s="5" t="s">
        <v>41</v>
      </c>
      <c r="U254" s="5" t="s">
        <v>41</v>
      </c>
      <c r="V254" s="5" t="s">
        <v>41</v>
      </c>
      <c r="W254" s="5" t="s">
        <v>40</v>
      </c>
      <c r="X254" s="5"/>
      <c r="Y254" s="5"/>
      <c r="Z254" s="5"/>
      <c r="AA254" s="5" t="s">
        <v>41</v>
      </c>
      <c r="AB254" s="5" t="s">
        <v>41</v>
      </c>
      <c r="AC254" s="5" t="s">
        <v>41</v>
      </c>
      <c r="AD254" s="5" t="s">
        <v>41</v>
      </c>
      <c r="AE254" s="5" t="s">
        <v>41</v>
      </c>
      <c r="AF254" s="5" t="s">
        <v>41</v>
      </c>
      <c r="AG254" s="5">
        <v>4</v>
      </c>
      <c r="AH254" s="5" t="s">
        <v>41</v>
      </c>
      <c r="AI254" s="5" t="s">
        <v>41</v>
      </c>
      <c r="AJ254" s="5" t="s">
        <v>41</v>
      </c>
      <c r="AK254" s="5" t="s">
        <v>41</v>
      </c>
      <c r="AL254" s="5" t="s">
        <v>41</v>
      </c>
      <c r="AM254" s="9" t="s">
        <v>41</v>
      </c>
    </row>
    <row r="255" spans="1:39" x14ac:dyDescent="0.3">
      <c r="A255">
        <v>254</v>
      </c>
      <c r="B255" s="3">
        <v>45286.708564814813</v>
      </c>
      <c r="C255" s="3">
        <v>45286.710509259261</v>
      </c>
      <c r="D255" s="6" t="s">
        <v>434</v>
      </c>
      <c r="E255" s="6"/>
      <c r="F255" s="8" t="s">
        <v>496</v>
      </c>
      <c r="G255" s="6">
        <v>4</v>
      </c>
      <c r="H255" s="6">
        <v>3</v>
      </c>
      <c r="I255" s="6" t="s">
        <v>40</v>
      </c>
      <c r="J255" s="6" t="s">
        <v>40</v>
      </c>
      <c r="K255" s="6" t="s">
        <v>40</v>
      </c>
      <c r="L255" s="6" t="s">
        <v>40</v>
      </c>
      <c r="M255" s="6" t="s">
        <v>40</v>
      </c>
      <c r="N255" s="6" t="s">
        <v>40</v>
      </c>
      <c r="O255" s="6" t="s">
        <v>42</v>
      </c>
      <c r="P255" s="6">
        <v>3</v>
      </c>
      <c r="Q255" s="6" t="s">
        <v>40</v>
      </c>
      <c r="R255" s="6" t="s">
        <v>40</v>
      </c>
      <c r="S255" s="6" t="s">
        <v>40</v>
      </c>
      <c r="T255" s="6" t="s">
        <v>40</v>
      </c>
      <c r="U255" s="6" t="s">
        <v>40</v>
      </c>
      <c r="V255" s="6" t="s">
        <v>40</v>
      </c>
      <c r="W255" s="6" t="s">
        <v>40</v>
      </c>
      <c r="X255" s="6">
        <v>3</v>
      </c>
      <c r="Y255" s="6" t="s">
        <v>40</v>
      </c>
      <c r="Z255" s="6" t="s">
        <v>40</v>
      </c>
      <c r="AA255" s="6" t="s">
        <v>40</v>
      </c>
      <c r="AB255" s="6" t="s">
        <v>40</v>
      </c>
      <c r="AC255" s="6" t="s">
        <v>40</v>
      </c>
      <c r="AD255" s="6" t="s">
        <v>40</v>
      </c>
      <c r="AE255" s="6" t="s">
        <v>40</v>
      </c>
      <c r="AF255" s="6" t="s">
        <v>40</v>
      </c>
      <c r="AG255" s="6">
        <v>3</v>
      </c>
      <c r="AH255" s="6" t="s">
        <v>41</v>
      </c>
      <c r="AI255" s="6" t="s">
        <v>41</v>
      </c>
      <c r="AJ255" s="6" t="s">
        <v>41</v>
      </c>
      <c r="AK255" s="6" t="s">
        <v>39</v>
      </c>
      <c r="AL255" s="6" t="s">
        <v>40</v>
      </c>
      <c r="AM255" s="10" t="s">
        <v>41</v>
      </c>
    </row>
    <row r="256" spans="1:39" x14ac:dyDescent="0.3">
      <c r="A256">
        <v>255</v>
      </c>
      <c r="B256" s="2">
        <v>45286.708819444444</v>
      </c>
      <c r="C256" s="2">
        <v>45286.710659722223</v>
      </c>
      <c r="D256" s="5" t="s">
        <v>434</v>
      </c>
      <c r="E256" s="5"/>
      <c r="F256" s="7" t="s">
        <v>497</v>
      </c>
      <c r="G256" s="5">
        <v>1</v>
      </c>
      <c r="H256" s="5">
        <v>2</v>
      </c>
      <c r="I256" s="5" t="s">
        <v>39</v>
      </c>
      <c r="J256" s="5" t="s">
        <v>38</v>
      </c>
      <c r="K256" s="5" t="s">
        <v>39</v>
      </c>
      <c r="L256" s="5" t="s">
        <v>40</v>
      </c>
      <c r="M256" s="5" t="s">
        <v>40</v>
      </c>
      <c r="N256" s="5" t="s">
        <v>39</v>
      </c>
      <c r="O256" s="5" t="s">
        <v>71</v>
      </c>
      <c r="P256" s="5">
        <v>2</v>
      </c>
      <c r="Q256" s="5" t="s">
        <v>39</v>
      </c>
      <c r="R256" s="5" t="s">
        <v>38</v>
      </c>
      <c r="S256" s="5" t="s">
        <v>39</v>
      </c>
      <c r="T256" s="5" t="s">
        <v>40</v>
      </c>
      <c r="U256" s="5" t="s">
        <v>39</v>
      </c>
      <c r="V256" s="5" t="s">
        <v>39</v>
      </c>
      <c r="W256" s="5" t="s">
        <v>38</v>
      </c>
      <c r="X256" s="5">
        <v>1</v>
      </c>
      <c r="Y256" s="5" t="s">
        <v>39</v>
      </c>
      <c r="Z256" s="5" t="s">
        <v>39</v>
      </c>
      <c r="AA256" s="5" t="s">
        <v>38</v>
      </c>
      <c r="AB256" s="5" t="s">
        <v>40</v>
      </c>
      <c r="AC256" s="5" t="s">
        <v>40</v>
      </c>
      <c r="AD256" s="5" t="s">
        <v>39</v>
      </c>
      <c r="AE256" s="5" t="s">
        <v>39</v>
      </c>
      <c r="AF256" s="5" t="s">
        <v>39</v>
      </c>
      <c r="AG256" s="5">
        <v>2</v>
      </c>
      <c r="AH256" s="5" t="s">
        <v>40</v>
      </c>
      <c r="AI256" s="5" t="s">
        <v>38</v>
      </c>
      <c r="AJ256" s="5" t="s">
        <v>39</v>
      </c>
      <c r="AK256" s="5" t="s">
        <v>40</v>
      </c>
      <c r="AL256" s="5" t="s">
        <v>40</v>
      </c>
      <c r="AM256" s="9" t="s">
        <v>38</v>
      </c>
    </row>
    <row r="257" spans="1:39" x14ac:dyDescent="0.3">
      <c r="A257">
        <v>256</v>
      </c>
      <c r="B257" s="3">
        <v>45286.708622685182</v>
      </c>
      <c r="C257" s="3">
        <v>45286.711238425924</v>
      </c>
      <c r="D257" s="6" t="s">
        <v>434</v>
      </c>
      <c r="E257" s="6"/>
      <c r="F257" s="8" t="s">
        <v>498</v>
      </c>
      <c r="G257" s="6">
        <v>3</v>
      </c>
      <c r="H257" s="6">
        <v>3</v>
      </c>
      <c r="I257" s="6" t="s">
        <v>40</v>
      </c>
      <c r="J257" s="6" t="s">
        <v>40</v>
      </c>
      <c r="K257" s="6" t="s">
        <v>40</v>
      </c>
      <c r="L257" s="6" t="s">
        <v>41</v>
      </c>
      <c r="M257" s="6" t="s">
        <v>41</v>
      </c>
      <c r="N257" s="6" t="s">
        <v>41</v>
      </c>
      <c r="O257" s="6" t="s">
        <v>42</v>
      </c>
      <c r="P257" s="6">
        <v>3</v>
      </c>
      <c r="Q257" s="6" t="s">
        <v>40</v>
      </c>
      <c r="R257" s="6" t="s">
        <v>40</v>
      </c>
      <c r="S257" s="6" t="s">
        <v>40</v>
      </c>
      <c r="T257" s="6" t="s">
        <v>40</v>
      </c>
      <c r="U257" s="6" t="s">
        <v>40</v>
      </c>
      <c r="V257" s="6" t="s">
        <v>40</v>
      </c>
      <c r="W257" s="6" t="s">
        <v>40</v>
      </c>
      <c r="X257" s="6">
        <v>3</v>
      </c>
      <c r="Y257" s="6" t="s">
        <v>40</v>
      </c>
      <c r="Z257" s="6" t="s">
        <v>40</v>
      </c>
      <c r="AA257" s="6" t="s">
        <v>40</v>
      </c>
      <c r="AB257" s="6" t="s">
        <v>40</v>
      </c>
      <c r="AC257" s="6" t="s">
        <v>40</v>
      </c>
      <c r="AD257" s="6" t="s">
        <v>40</v>
      </c>
      <c r="AE257" s="6" t="s">
        <v>40</v>
      </c>
      <c r="AF257" s="6" t="s">
        <v>40</v>
      </c>
      <c r="AG257" s="6">
        <v>3</v>
      </c>
      <c r="AH257" s="6" t="s">
        <v>40</v>
      </c>
      <c r="AI257" s="6" t="s">
        <v>40</v>
      </c>
      <c r="AJ257" s="6" t="s">
        <v>40</v>
      </c>
      <c r="AK257" s="6" t="s">
        <v>40</v>
      </c>
      <c r="AL257" s="6" t="s">
        <v>40</v>
      </c>
      <c r="AM257" s="10" t="s">
        <v>40</v>
      </c>
    </row>
    <row r="258" spans="1:39" x14ac:dyDescent="0.3">
      <c r="A258">
        <v>257</v>
      </c>
      <c r="B258" s="2">
        <v>45286.708703703705</v>
      </c>
      <c r="C258" s="2">
        <v>45286.713321759256</v>
      </c>
      <c r="D258" s="5" t="s">
        <v>434</v>
      </c>
      <c r="E258" s="5"/>
      <c r="F258" s="7" t="s">
        <v>499</v>
      </c>
      <c r="G258" s="5">
        <v>2</v>
      </c>
      <c r="H258" s="5">
        <v>2</v>
      </c>
      <c r="I258" s="5" t="s">
        <v>39</v>
      </c>
      <c r="J258" s="5" t="s">
        <v>40</v>
      </c>
      <c r="K258" s="5" t="s">
        <v>39</v>
      </c>
      <c r="L258" s="5" t="s">
        <v>39</v>
      </c>
      <c r="M258" s="5" t="s">
        <v>40</v>
      </c>
      <c r="N258" s="5" t="s">
        <v>40</v>
      </c>
      <c r="O258" s="5" t="s">
        <v>71</v>
      </c>
      <c r="P258" s="5">
        <v>2</v>
      </c>
      <c r="Q258" s="5" t="s">
        <v>39</v>
      </c>
      <c r="R258" s="5" t="s">
        <v>39</v>
      </c>
      <c r="S258" s="5" t="s">
        <v>39</v>
      </c>
      <c r="T258" s="5" t="s">
        <v>40</v>
      </c>
      <c r="U258" s="5" t="s">
        <v>39</v>
      </c>
      <c r="V258" s="5" t="s">
        <v>41</v>
      </c>
      <c r="W258" s="5" t="s">
        <v>39</v>
      </c>
      <c r="X258" s="5">
        <v>1</v>
      </c>
      <c r="Y258" s="5" t="s">
        <v>38</v>
      </c>
      <c r="Z258" s="5" t="s">
        <v>41</v>
      </c>
      <c r="AA258" s="5" t="s">
        <v>38</v>
      </c>
      <c r="AB258" s="5" t="s">
        <v>40</v>
      </c>
      <c r="AC258" s="5" t="s">
        <v>39</v>
      </c>
      <c r="AD258" s="5" t="s">
        <v>38</v>
      </c>
      <c r="AE258" s="5" t="s">
        <v>38</v>
      </c>
      <c r="AF258" s="5" t="s">
        <v>40</v>
      </c>
      <c r="AG258" s="5">
        <v>1</v>
      </c>
      <c r="AH258" s="5" t="s">
        <v>40</v>
      </c>
      <c r="AI258" s="5" t="s">
        <v>40</v>
      </c>
      <c r="AJ258" s="5" t="s">
        <v>38</v>
      </c>
      <c r="AK258" s="5" t="s">
        <v>40</v>
      </c>
      <c r="AL258" s="5" t="s">
        <v>38</v>
      </c>
      <c r="AM258" s="9" t="s">
        <v>38</v>
      </c>
    </row>
    <row r="259" spans="1:39" x14ac:dyDescent="0.3">
      <c r="A259">
        <v>258</v>
      </c>
      <c r="B259" s="3">
        <v>45286.712175925924</v>
      </c>
      <c r="C259" s="3">
        <v>45286.714490740742</v>
      </c>
      <c r="D259" s="6" t="s">
        <v>434</v>
      </c>
      <c r="E259" s="6"/>
      <c r="F259" s="8" t="s">
        <v>500</v>
      </c>
      <c r="G259" s="6">
        <v>3</v>
      </c>
      <c r="H259" s="6">
        <v>2</v>
      </c>
      <c r="I259" s="6" t="s">
        <v>39</v>
      </c>
      <c r="J259" s="6" t="s">
        <v>39</v>
      </c>
      <c r="K259" s="6" t="s">
        <v>39</v>
      </c>
      <c r="L259" s="6" t="s">
        <v>41</v>
      </c>
      <c r="M259" s="6" t="s">
        <v>39</v>
      </c>
      <c r="N259" s="6" t="s">
        <v>40</v>
      </c>
      <c r="O259" s="6" t="s">
        <v>71</v>
      </c>
      <c r="P259" s="6">
        <v>3</v>
      </c>
      <c r="Q259" s="6" t="s">
        <v>41</v>
      </c>
      <c r="R259" s="6" t="s">
        <v>41</v>
      </c>
      <c r="S259" s="6" t="s">
        <v>41</v>
      </c>
      <c r="T259" s="6" t="s">
        <v>41</v>
      </c>
      <c r="U259" s="6" t="s">
        <v>41</v>
      </c>
      <c r="V259" s="6" t="s">
        <v>41</v>
      </c>
      <c r="W259" s="6" t="s">
        <v>41</v>
      </c>
      <c r="X259" s="6">
        <v>3</v>
      </c>
      <c r="Y259" s="6" t="s">
        <v>40</v>
      </c>
      <c r="Z259" s="6" t="s">
        <v>40</v>
      </c>
      <c r="AA259" s="6" t="s">
        <v>40</v>
      </c>
      <c r="AB259" s="6" t="s">
        <v>41</v>
      </c>
      <c r="AC259" s="6" t="s">
        <v>41</v>
      </c>
      <c r="AD259" s="6" t="s">
        <v>41</v>
      </c>
      <c r="AE259" s="6" t="s">
        <v>41</v>
      </c>
      <c r="AF259" s="6" t="s">
        <v>41</v>
      </c>
      <c r="AG259" s="6">
        <v>3</v>
      </c>
      <c r="AH259" s="6" t="s">
        <v>41</v>
      </c>
      <c r="AI259" s="6" t="s">
        <v>41</v>
      </c>
      <c r="AJ259" s="6" t="s">
        <v>41</v>
      </c>
      <c r="AK259" s="6" t="s">
        <v>41</v>
      </c>
      <c r="AL259" s="6" t="s">
        <v>41</v>
      </c>
      <c r="AM259" s="10" t="s">
        <v>41</v>
      </c>
    </row>
    <row r="260" spans="1:39" x14ac:dyDescent="0.3">
      <c r="A260">
        <v>259</v>
      </c>
      <c r="B260" s="2">
        <v>45286.714826388888</v>
      </c>
      <c r="C260" s="2">
        <v>45286.715798611112</v>
      </c>
      <c r="D260" s="5" t="s">
        <v>434</v>
      </c>
      <c r="E260" s="5"/>
      <c r="F260" s="7" t="s">
        <v>501</v>
      </c>
      <c r="G260" s="5">
        <v>4</v>
      </c>
      <c r="H260" s="5">
        <v>3</v>
      </c>
      <c r="I260" s="5" t="s">
        <v>40</v>
      </c>
      <c r="J260" s="5" t="s">
        <v>40</v>
      </c>
      <c r="K260" s="5" t="s">
        <v>40</v>
      </c>
      <c r="L260" s="5" t="s">
        <v>40</v>
      </c>
      <c r="M260" s="5" t="s">
        <v>39</v>
      </c>
      <c r="N260" s="5" t="s">
        <v>39</v>
      </c>
      <c r="O260" s="5" t="s">
        <v>43</v>
      </c>
      <c r="P260" s="5">
        <v>3</v>
      </c>
      <c r="Q260" s="5" t="s">
        <v>40</v>
      </c>
      <c r="R260" s="5" t="s">
        <v>40</v>
      </c>
      <c r="S260" s="5" t="s">
        <v>40</v>
      </c>
      <c r="T260" s="5" t="s">
        <v>40</v>
      </c>
      <c r="U260" s="5" t="s">
        <v>40</v>
      </c>
      <c r="V260" s="5" t="s">
        <v>40</v>
      </c>
      <c r="W260" s="5" t="s">
        <v>40</v>
      </c>
      <c r="X260" s="5">
        <v>3</v>
      </c>
      <c r="Y260" s="5" t="s">
        <v>40</v>
      </c>
      <c r="Z260" s="5" t="s">
        <v>40</v>
      </c>
      <c r="AA260" s="5" t="s">
        <v>40</v>
      </c>
      <c r="AB260" s="5" t="s">
        <v>40</v>
      </c>
      <c r="AC260" s="5" t="s">
        <v>40</v>
      </c>
      <c r="AD260" s="5" t="s">
        <v>40</v>
      </c>
      <c r="AE260" s="5" t="s">
        <v>40</v>
      </c>
      <c r="AF260" s="5" t="s">
        <v>40</v>
      </c>
      <c r="AG260" s="5">
        <v>3</v>
      </c>
      <c r="AH260" s="5" t="s">
        <v>40</v>
      </c>
      <c r="AI260" s="5" t="s">
        <v>40</v>
      </c>
      <c r="AJ260" s="5" t="s">
        <v>40</v>
      </c>
      <c r="AK260" s="5" t="s">
        <v>40</v>
      </c>
      <c r="AL260" s="5" t="s">
        <v>40</v>
      </c>
      <c r="AM260" s="9" t="s">
        <v>40</v>
      </c>
    </row>
    <row r="261" spans="1:39" x14ac:dyDescent="0.3">
      <c r="A261">
        <v>260</v>
      </c>
      <c r="B261" s="3">
        <v>45286.716319444444</v>
      </c>
      <c r="C261" s="3">
        <v>45286.717592592591</v>
      </c>
      <c r="D261" s="6" t="s">
        <v>434</v>
      </c>
      <c r="E261" s="6"/>
      <c r="F261" s="8" t="s">
        <v>502</v>
      </c>
      <c r="G261" s="6">
        <v>3</v>
      </c>
      <c r="H261" s="6">
        <v>3</v>
      </c>
      <c r="I261" s="6" t="s">
        <v>39</v>
      </c>
      <c r="J261" s="6" t="s">
        <v>39</v>
      </c>
      <c r="K261" s="6" t="s">
        <v>39</v>
      </c>
      <c r="L261" s="6" t="s">
        <v>39</v>
      </c>
      <c r="M261" s="6" t="s">
        <v>39</v>
      </c>
      <c r="N261" s="6" t="s">
        <v>39</v>
      </c>
      <c r="O261" s="6" t="s">
        <v>42</v>
      </c>
      <c r="P261" s="6">
        <v>4</v>
      </c>
      <c r="Q261" s="6" t="s">
        <v>39</v>
      </c>
      <c r="R261" s="6" t="s">
        <v>39</v>
      </c>
      <c r="S261" s="6" t="s">
        <v>39</v>
      </c>
      <c r="T261" s="6" t="s">
        <v>39</v>
      </c>
      <c r="U261" s="6" t="s">
        <v>39</v>
      </c>
      <c r="V261" s="6" t="s">
        <v>39</v>
      </c>
      <c r="W261" s="6" t="s">
        <v>39</v>
      </c>
      <c r="X261" s="6">
        <v>3</v>
      </c>
      <c r="Y261" s="6" t="s">
        <v>39</v>
      </c>
      <c r="Z261" s="6" t="s">
        <v>39</v>
      </c>
      <c r="AA261" s="6" t="s">
        <v>39</v>
      </c>
      <c r="AB261" s="6" t="s">
        <v>39</v>
      </c>
      <c r="AC261" s="6" t="s">
        <v>39</v>
      </c>
      <c r="AD261" s="6" t="s">
        <v>39</v>
      </c>
      <c r="AE261" s="6" t="s">
        <v>39</v>
      </c>
      <c r="AF261" s="6" t="s">
        <v>39</v>
      </c>
      <c r="AG261" s="6">
        <v>3</v>
      </c>
      <c r="AH261" s="6" t="s">
        <v>39</v>
      </c>
      <c r="AI261" s="6" t="s">
        <v>39</v>
      </c>
      <c r="AJ261" s="6" t="s">
        <v>39</v>
      </c>
      <c r="AK261" s="6" t="s">
        <v>39</v>
      </c>
      <c r="AL261" s="6" t="s">
        <v>39</v>
      </c>
      <c r="AM261" s="10" t="s">
        <v>39</v>
      </c>
    </row>
    <row r="262" spans="1:39" x14ac:dyDescent="0.3">
      <c r="A262">
        <v>261</v>
      </c>
      <c r="B262" s="2">
        <v>45286.712500000001</v>
      </c>
      <c r="C262" s="2">
        <v>45286.719247685185</v>
      </c>
      <c r="D262" s="5" t="s">
        <v>434</v>
      </c>
      <c r="E262" s="5"/>
      <c r="F262" s="7" t="s">
        <v>503</v>
      </c>
      <c r="G262" s="5">
        <v>2</v>
      </c>
      <c r="H262" s="5">
        <v>3</v>
      </c>
      <c r="I262" s="5" t="s">
        <v>40</v>
      </c>
      <c r="J262" s="5" t="s">
        <v>40</v>
      </c>
      <c r="K262" s="5" t="s">
        <v>40</v>
      </c>
      <c r="L262" s="5" t="s">
        <v>40</v>
      </c>
      <c r="M262" s="5" t="s">
        <v>40</v>
      </c>
      <c r="N262" s="5" t="s">
        <v>40</v>
      </c>
      <c r="O262" s="5" t="s">
        <v>71</v>
      </c>
      <c r="P262" s="5">
        <v>3</v>
      </c>
      <c r="Q262" s="5" t="s">
        <v>40</v>
      </c>
      <c r="R262" s="5" t="s">
        <v>40</v>
      </c>
      <c r="S262" s="5" t="s">
        <v>40</v>
      </c>
      <c r="T262" s="5" t="s">
        <v>40</v>
      </c>
      <c r="U262" s="5" t="s">
        <v>40</v>
      </c>
      <c r="V262" s="5" t="s">
        <v>40</v>
      </c>
      <c r="W262" s="5" t="s">
        <v>40</v>
      </c>
      <c r="X262" s="5">
        <v>1</v>
      </c>
      <c r="Y262" s="5" t="s">
        <v>38</v>
      </c>
      <c r="Z262" s="5" t="s">
        <v>38</v>
      </c>
      <c r="AA262" s="5" t="s">
        <v>40</v>
      </c>
      <c r="AB262" s="5" t="s">
        <v>40</v>
      </c>
      <c r="AC262" s="5" t="s">
        <v>40</v>
      </c>
      <c r="AD262" s="5" t="s">
        <v>40</v>
      </c>
      <c r="AE262" s="5" t="s">
        <v>40</v>
      </c>
      <c r="AF262" s="5" t="s">
        <v>40</v>
      </c>
      <c r="AG262" s="5">
        <v>2</v>
      </c>
      <c r="AH262" s="5" t="s">
        <v>39</v>
      </c>
      <c r="AI262" s="5" t="s">
        <v>39</v>
      </c>
      <c r="AJ262" s="5" t="s">
        <v>39</v>
      </c>
      <c r="AK262" s="5" t="s">
        <v>39</v>
      </c>
      <c r="AL262" s="5" t="s">
        <v>40</v>
      </c>
      <c r="AM262" s="9" t="s">
        <v>39</v>
      </c>
    </row>
    <row r="263" spans="1:39" x14ac:dyDescent="0.3">
      <c r="A263">
        <v>262</v>
      </c>
      <c r="B263" s="3">
        <v>45286.71638888889</v>
      </c>
      <c r="C263" s="3">
        <v>45286.720590277779</v>
      </c>
      <c r="D263" s="6" t="s">
        <v>434</v>
      </c>
      <c r="E263" s="6"/>
      <c r="F263" s="8" t="s">
        <v>504</v>
      </c>
      <c r="G263" s="6">
        <v>3</v>
      </c>
      <c r="H263" s="6">
        <v>3</v>
      </c>
      <c r="I263" s="6" t="s">
        <v>40</v>
      </c>
      <c r="J263" s="6" t="s">
        <v>40</v>
      </c>
      <c r="K263" s="6" t="s">
        <v>40</v>
      </c>
      <c r="L263" s="6" t="s">
        <v>40</v>
      </c>
      <c r="M263" s="6" t="s">
        <v>40</v>
      </c>
      <c r="N263" s="6" t="s">
        <v>40</v>
      </c>
      <c r="O263" s="6" t="s">
        <v>71</v>
      </c>
      <c r="P263" s="6">
        <v>3</v>
      </c>
      <c r="Q263" s="6" t="s">
        <v>40</v>
      </c>
      <c r="R263" s="6" t="s">
        <v>40</v>
      </c>
      <c r="S263" s="6" t="s">
        <v>40</v>
      </c>
      <c r="T263" s="6" t="s">
        <v>40</v>
      </c>
      <c r="U263" s="6" t="s">
        <v>40</v>
      </c>
      <c r="V263" s="6" t="s">
        <v>40</v>
      </c>
      <c r="W263" s="6" t="s">
        <v>40</v>
      </c>
      <c r="X263" s="6">
        <v>3</v>
      </c>
      <c r="Y263" s="6" t="s">
        <v>40</v>
      </c>
      <c r="Z263" s="6" t="s">
        <v>40</v>
      </c>
      <c r="AA263" s="6" t="s">
        <v>40</v>
      </c>
      <c r="AB263" s="6" t="s">
        <v>40</v>
      </c>
      <c r="AC263" s="6" t="s">
        <v>40</v>
      </c>
      <c r="AD263" s="6" t="s">
        <v>40</v>
      </c>
      <c r="AE263" s="6" t="s">
        <v>40</v>
      </c>
      <c r="AF263" s="6" t="s">
        <v>40</v>
      </c>
      <c r="AG263" s="6">
        <v>3</v>
      </c>
      <c r="AH263" s="6" t="s">
        <v>40</v>
      </c>
      <c r="AI263" s="6" t="s">
        <v>40</v>
      </c>
      <c r="AJ263" s="6" t="s">
        <v>40</v>
      </c>
      <c r="AK263" s="6" t="s">
        <v>40</v>
      </c>
      <c r="AL263" s="6" t="s">
        <v>40</v>
      </c>
      <c r="AM263" s="10" t="s">
        <v>40</v>
      </c>
    </row>
    <row r="264" spans="1:39" x14ac:dyDescent="0.3">
      <c r="A264">
        <v>263</v>
      </c>
      <c r="B264" s="2">
        <v>45286.721747685187</v>
      </c>
      <c r="C264" s="2">
        <v>45286.724062499998</v>
      </c>
      <c r="D264" s="5" t="s">
        <v>434</v>
      </c>
      <c r="E264" s="5"/>
      <c r="F264" s="7" t="s">
        <v>505</v>
      </c>
      <c r="G264" s="5">
        <v>4</v>
      </c>
      <c r="H264" s="5">
        <v>4</v>
      </c>
      <c r="I264" s="5" t="s">
        <v>40</v>
      </c>
      <c r="J264" s="5" t="s">
        <v>40</v>
      </c>
      <c r="K264" s="5" t="s">
        <v>40</v>
      </c>
      <c r="L264" s="5" t="s">
        <v>41</v>
      </c>
      <c r="M264" s="5" t="s">
        <v>40</v>
      </c>
      <c r="N264" s="5" t="s">
        <v>40</v>
      </c>
      <c r="O264" s="5" t="s">
        <v>43</v>
      </c>
      <c r="P264" s="5">
        <v>3</v>
      </c>
      <c r="Q264" s="5" t="s">
        <v>40</v>
      </c>
      <c r="R264" s="5" t="s">
        <v>40</v>
      </c>
      <c r="S264" s="5" t="s">
        <v>40</v>
      </c>
      <c r="T264" s="5" t="s">
        <v>40</v>
      </c>
      <c r="U264" s="5" t="s">
        <v>40</v>
      </c>
      <c r="V264" s="5" t="s">
        <v>40</v>
      </c>
      <c r="W264" s="5" t="s">
        <v>40</v>
      </c>
      <c r="X264" s="5">
        <v>3</v>
      </c>
      <c r="Y264" s="5" t="s">
        <v>40</v>
      </c>
      <c r="Z264" s="5" t="s">
        <v>40</v>
      </c>
      <c r="AA264" s="5" t="s">
        <v>40</v>
      </c>
      <c r="AB264" s="5" t="s">
        <v>40</v>
      </c>
      <c r="AC264" s="5" t="s">
        <v>40</v>
      </c>
      <c r="AD264" s="5" t="s">
        <v>40</v>
      </c>
      <c r="AE264" s="5" t="s">
        <v>40</v>
      </c>
      <c r="AF264" s="5" t="s">
        <v>40</v>
      </c>
      <c r="AG264" s="5">
        <v>3</v>
      </c>
      <c r="AH264" s="5" t="s">
        <v>40</v>
      </c>
      <c r="AI264" s="5" t="s">
        <v>40</v>
      </c>
      <c r="AJ264" s="5" t="s">
        <v>40</v>
      </c>
      <c r="AK264" s="5" t="s">
        <v>40</v>
      </c>
      <c r="AL264" s="5" t="s">
        <v>40</v>
      </c>
      <c r="AM264" s="9" t="s">
        <v>40</v>
      </c>
    </row>
    <row r="265" spans="1:39" x14ac:dyDescent="0.3">
      <c r="A265">
        <v>264</v>
      </c>
      <c r="B265" s="3">
        <v>45286.748090277775</v>
      </c>
      <c r="C265" s="3">
        <v>45286.749155092592</v>
      </c>
      <c r="D265" s="6" t="s">
        <v>434</v>
      </c>
      <c r="E265" s="6"/>
      <c r="F265" s="8" t="s">
        <v>506</v>
      </c>
      <c r="G265" s="6">
        <v>3</v>
      </c>
      <c r="H265" s="6">
        <v>4</v>
      </c>
      <c r="I265" s="6" t="s">
        <v>40</v>
      </c>
      <c r="J265" s="6" t="s">
        <v>40</v>
      </c>
      <c r="K265" s="6" t="s">
        <v>40</v>
      </c>
      <c r="L265" s="6" t="s">
        <v>40</v>
      </c>
      <c r="M265" s="6" t="s">
        <v>40</v>
      </c>
      <c r="N265" s="6" t="s">
        <v>40</v>
      </c>
      <c r="O265" s="6" t="s">
        <v>43</v>
      </c>
      <c r="P265" s="6">
        <v>3</v>
      </c>
      <c r="Q265" s="6" t="s">
        <v>40</v>
      </c>
      <c r="R265" s="6" t="s">
        <v>40</v>
      </c>
      <c r="S265" s="6" t="s">
        <v>40</v>
      </c>
      <c r="T265" s="6" t="s">
        <v>40</v>
      </c>
      <c r="U265" s="6" t="s">
        <v>40</v>
      </c>
      <c r="V265" s="6" t="s">
        <v>40</v>
      </c>
      <c r="W265" s="6" t="s">
        <v>40</v>
      </c>
      <c r="X265" s="6">
        <v>3</v>
      </c>
      <c r="Y265" s="6" t="s">
        <v>40</v>
      </c>
      <c r="Z265" s="6" t="s">
        <v>40</v>
      </c>
      <c r="AA265" s="6" t="s">
        <v>40</v>
      </c>
      <c r="AB265" s="6" t="s">
        <v>40</v>
      </c>
      <c r="AC265" s="6" t="s">
        <v>40</v>
      </c>
      <c r="AD265" s="6" t="s">
        <v>40</v>
      </c>
      <c r="AE265" s="6" t="s">
        <v>40</v>
      </c>
      <c r="AF265" s="6" t="s">
        <v>40</v>
      </c>
      <c r="AG265" s="6">
        <v>3</v>
      </c>
      <c r="AH265" s="6" t="s">
        <v>40</v>
      </c>
      <c r="AI265" s="6" t="s">
        <v>40</v>
      </c>
      <c r="AJ265" s="6" t="s">
        <v>40</v>
      </c>
      <c r="AK265" s="6" t="s">
        <v>40</v>
      </c>
      <c r="AL265" s="6" t="s">
        <v>40</v>
      </c>
      <c r="AM265" s="10" t="s">
        <v>40</v>
      </c>
    </row>
    <row r="266" spans="1:39" x14ac:dyDescent="0.3">
      <c r="A266">
        <v>265</v>
      </c>
      <c r="B266" s="2">
        <v>45286.771493055552</v>
      </c>
      <c r="C266" s="2">
        <v>45286.773298611108</v>
      </c>
      <c r="D266" s="5" t="s">
        <v>434</v>
      </c>
      <c r="E266" s="5"/>
      <c r="F266" s="7" t="s">
        <v>507</v>
      </c>
      <c r="G266" s="5">
        <v>3</v>
      </c>
      <c r="H266" s="5">
        <v>3</v>
      </c>
      <c r="I266" s="5" t="s">
        <v>40</v>
      </c>
      <c r="J266" s="5" t="s">
        <v>40</v>
      </c>
      <c r="K266" s="5" t="s">
        <v>40</v>
      </c>
      <c r="L266" s="5" t="s">
        <v>40</v>
      </c>
      <c r="M266" s="5" t="s">
        <v>40</v>
      </c>
      <c r="N266" s="5" t="s">
        <v>40</v>
      </c>
      <c r="O266" s="5" t="s">
        <v>43</v>
      </c>
      <c r="P266" s="5">
        <v>3</v>
      </c>
      <c r="Q266" s="5" t="s">
        <v>40</v>
      </c>
      <c r="R266" s="5" t="s">
        <v>40</v>
      </c>
      <c r="S266" s="5" t="s">
        <v>40</v>
      </c>
      <c r="T266" s="5" t="s">
        <v>40</v>
      </c>
      <c r="U266" s="5" t="s">
        <v>40</v>
      </c>
      <c r="V266" s="5" t="s">
        <v>40</v>
      </c>
      <c r="W266" s="5" t="s">
        <v>40</v>
      </c>
      <c r="X266" s="5">
        <v>3</v>
      </c>
      <c r="Y266" s="5" t="s">
        <v>40</v>
      </c>
      <c r="Z266" s="5" t="s">
        <v>40</v>
      </c>
      <c r="AA266" s="5" t="s">
        <v>40</v>
      </c>
      <c r="AB266" s="5" t="s">
        <v>40</v>
      </c>
      <c r="AC266" s="5" t="s">
        <v>40</v>
      </c>
      <c r="AD266" s="5" t="s">
        <v>40</v>
      </c>
      <c r="AE266" s="5" t="s">
        <v>40</v>
      </c>
      <c r="AF266" s="5" t="s">
        <v>40</v>
      </c>
      <c r="AG266" s="5">
        <v>1</v>
      </c>
      <c r="AH266" s="5" t="s">
        <v>39</v>
      </c>
      <c r="AI266" s="5" t="s">
        <v>40</v>
      </c>
      <c r="AJ266" s="5" t="s">
        <v>38</v>
      </c>
      <c r="AK266" s="5" t="s">
        <v>39</v>
      </c>
      <c r="AL266" s="5" t="s">
        <v>38</v>
      </c>
      <c r="AM266" s="9" t="s">
        <v>40</v>
      </c>
    </row>
    <row r="267" spans="1:39" x14ac:dyDescent="0.3">
      <c r="A267">
        <v>266</v>
      </c>
      <c r="B267" s="3">
        <v>45286.841736111113</v>
      </c>
      <c r="C267" s="3">
        <v>45286.843333333331</v>
      </c>
      <c r="D267" s="6" t="s">
        <v>434</v>
      </c>
      <c r="E267" s="6"/>
      <c r="F267" s="8" t="s">
        <v>508</v>
      </c>
      <c r="G267" s="6">
        <v>3</v>
      </c>
      <c r="H267" s="6">
        <v>3</v>
      </c>
      <c r="I267" s="6" t="s">
        <v>40</v>
      </c>
      <c r="J267" s="6" t="s">
        <v>40</v>
      </c>
      <c r="K267" s="6" t="s">
        <v>40</v>
      </c>
      <c r="L267" s="6" t="s">
        <v>40</v>
      </c>
      <c r="M267" s="6" t="s">
        <v>40</v>
      </c>
      <c r="N267" s="6" t="s">
        <v>40</v>
      </c>
      <c r="O267" s="6" t="s">
        <v>43</v>
      </c>
      <c r="P267" s="6">
        <v>3</v>
      </c>
      <c r="Q267" s="6" t="s">
        <v>40</v>
      </c>
      <c r="R267" s="6" t="s">
        <v>40</v>
      </c>
      <c r="S267" s="6" t="s">
        <v>40</v>
      </c>
      <c r="T267" s="6" t="s">
        <v>40</v>
      </c>
      <c r="U267" s="6" t="s">
        <v>40</v>
      </c>
      <c r="V267" s="6" t="s">
        <v>40</v>
      </c>
      <c r="W267" s="6" t="s">
        <v>40</v>
      </c>
      <c r="X267" s="6">
        <v>3</v>
      </c>
      <c r="Y267" s="6" t="s">
        <v>40</v>
      </c>
      <c r="Z267" s="6" t="s">
        <v>40</v>
      </c>
      <c r="AA267" s="6" t="s">
        <v>40</v>
      </c>
      <c r="AB267" s="6" t="s">
        <v>40</v>
      </c>
      <c r="AC267" s="6" t="s">
        <v>40</v>
      </c>
      <c r="AD267" s="6" t="s">
        <v>40</v>
      </c>
      <c r="AE267" s="6" t="s">
        <v>40</v>
      </c>
      <c r="AF267" s="6" t="s">
        <v>40</v>
      </c>
      <c r="AG267" s="6">
        <v>3</v>
      </c>
      <c r="AH267" s="6" t="s">
        <v>40</v>
      </c>
      <c r="AI267" s="6" t="s">
        <v>40</v>
      </c>
      <c r="AJ267" s="6" t="s">
        <v>40</v>
      </c>
      <c r="AK267" s="6" t="s">
        <v>40</v>
      </c>
      <c r="AL267" s="6" t="s">
        <v>40</v>
      </c>
      <c r="AM267" s="10" t="s">
        <v>40</v>
      </c>
    </row>
    <row r="268" spans="1:39" x14ac:dyDescent="0.3">
      <c r="A268">
        <v>267</v>
      </c>
      <c r="B268" s="2">
        <v>45286.849976851852</v>
      </c>
      <c r="C268" s="2">
        <v>45286.852881944447</v>
      </c>
      <c r="D268" s="5" t="s">
        <v>434</v>
      </c>
      <c r="E268" s="5"/>
      <c r="F268" s="7" t="s">
        <v>509</v>
      </c>
      <c r="G268" s="5">
        <v>2</v>
      </c>
      <c r="H268" s="5">
        <v>3</v>
      </c>
      <c r="I268" s="5" t="s">
        <v>39</v>
      </c>
      <c r="J268" s="5" t="s">
        <v>41</v>
      </c>
      <c r="K268" s="5" t="s">
        <v>38</v>
      </c>
      <c r="L268" s="5" t="s">
        <v>38</v>
      </c>
      <c r="M268" s="5" t="s">
        <v>38</v>
      </c>
      <c r="N268" s="5" t="s">
        <v>39</v>
      </c>
      <c r="O268" s="5" t="s">
        <v>71</v>
      </c>
      <c r="P268" s="5">
        <v>2</v>
      </c>
      <c r="Q268" s="5" t="s">
        <v>39</v>
      </c>
      <c r="R268" s="5" t="s">
        <v>39</v>
      </c>
      <c r="S268" s="5" t="s">
        <v>39</v>
      </c>
      <c r="T268" s="5" t="s">
        <v>40</v>
      </c>
      <c r="U268" s="5" t="s">
        <v>40</v>
      </c>
      <c r="V268" s="5" t="s">
        <v>40</v>
      </c>
      <c r="W268" s="5" t="s">
        <v>38</v>
      </c>
      <c r="X268" s="5">
        <v>2</v>
      </c>
      <c r="Y268" s="5" t="s">
        <v>39</v>
      </c>
      <c r="Z268" s="5" t="s">
        <v>39</v>
      </c>
      <c r="AA268" s="5" t="s">
        <v>39</v>
      </c>
      <c r="AB268" s="5" t="s">
        <v>40</v>
      </c>
      <c r="AC268" s="5" t="s">
        <v>40</v>
      </c>
      <c r="AD268" s="5" t="s">
        <v>39</v>
      </c>
      <c r="AE268" s="5" t="s">
        <v>40</v>
      </c>
      <c r="AF268" s="5" t="s">
        <v>39</v>
      </c>
      <c r="AG268" s="5">
        <v>1</v>
      </c>
      <c r="AH268" s="5" t="s">
        <v>39</v>
      </c>
      <c r="AI268" s="5" t="s">
        <v>39</v>
      </c>
      <c r="AJ268" s="5" t="s">
        <v>40</v>
      </c>
      <c r="AK268" s="5" t="s">
        <v>39</v>
      </c>
      <c r="AL268" s="5" t="s">
        <v>40</v>
      </c>
      <c r="AM268" s="9" t="s">
        <v>40</v>
      </c>
    </row>
    <row r="269" spans="1:39" x14ac:dyDescent="0.3">
      <c r="A269">
        <v>268</v>
      </c>
      <c r="B269" s="3">
        <v>45286.88449074074</v>
      </c>
      <c r="C269" s="3">
        <v>45286.886747685188</v>
      </c>
      <c r="D269" s="6" t="s">
        <v>434</v>
      </c>
      <c r="E269" s="6"/>
      <c r="F269" s="8" t="s">
        <v>510</v>
      </c>
      <c r="G269" s="6">
        <v>1</v>
      </c>
      <c r="H269" s="6">
        <v>1</v>
      </c>
      <c r="I269" s="6" t="s">
        <v>38</v>
      </c>
      <c r="J269" s="6" t="s">
        <v>38</v>
      </c>
      <c r="K269" s="6" t="s">
        <v>38</v>
      </c>
      <c r="L269" s="6" t="s">
        <v>38</v>
      </c>
      <c r="M269" s="6" t="s">
        <v>40</v>
      </c>
      <c r="N269" s="6" t="s">
        <v>38</v>
      </c>
      <c r="O269" s="6" t="s">
        <v>71</v>
      </c>
      <c r="P269" s="6">
        <v>1</v>
      </c>
      <c r="Q269" s="6" t="s">
        <v>38</v>
      </c>
      <c r="R269" s="6" t="s">
        <v>38</v>
      </c>
      <c r="S269" s="6" t="s">
        <v>38</v>
      </c>
      <c r="T269" s="6" t="s">
        <v>38</v>
      </c>
      <c r="U269" s="6" t="s">
        <v>38</v>
      </c>
      <c r="V269" s="6" t="s">
        <v>40</v>
      </c>
      <c r="W269" s="6" t="s">
        <v>40</v>
      </c>
      <c r="X269" s="6">
        <v>1</v>
      </c>
      <c r="Y269" s="6" t="s">
        <v>39</v>
      </c>
      <c r="Z269" s="6" t="s">
        <v>39</v>
      </c>
      <c r="AA269" s="6" t="s">
        <v>39</v>
      </c>
      <c r="AB269" s="6" t="s">
        <v>40</v>
      </c>
      <c r="AC269" s="6" t="s">
        <v>40</v>
      </c>
      <c r="AD269" s="6" t="s">
        <v>39</v>
      </c>
      <c r="AE269" s="6" t="s">
        <v>39</v>
      </c>
      <c r="AF269" s="6" t="s">
        <v>39</v>
      </c>
      <c r="AG269" s="6">
        <v>2</v>
      </c>
      <c r="AH269" s="6" t="s">
        <v>39</v>
      </c>
      <c r="AI269" s="6" t="s">
        <v>38</v>
      </c>
      <c r="AJ269" s="6" t="s">
        <v>40</v>
      </c>
      <c r="AK269" s="6" t="s">
        <v>40</v>
      </c>
      <c r="AL269" s="6" t="s">
        <v>39</v>
      </c>
      <c r="AM269" s="10" t="s">
        <v>39</v>
      </c>
    </row>
    <row r="270" spans="1:39" x14ac:dyDescent="0.3">
      <c r="A270">
        <v>269</v>
      </c>
      <c r="B270" s="2">
        <v>45287.651261574072</v>
      </c>
      <c r="C270" s="2">
        <v>45287.65525462963</v>
      </c>
      <c r="D270" s="5" t="s">
        <v>434</v>
      </c>
      <c r="E270" s="5"/>
      <c r="F270" s="7" t="s">
        <v>511</v>
      </c>
      <c r="G270" s="5">
        <v>3</v>
      </c>
      <c r="H270" s="5">
        <v>3</v>
      </c>
      <c r="I270" s="5" t="s">
        <v>40</v>
      </c>
      <c r="J270" s="5" t="s">
        <v>40</v>
      </c>
      <c r="K270" s="5" t="s">
        <v>38</v>
      </c>
      <c r="L270" s="5" t="s">
        <v>40</v>
      </c>
      <c r="M270" s="5" t="s">
        <v>40</v>
      </c>
      <c r="N270" s="5" t="s">
        <v>39</v>
      </c>
      <c r="O270" s="5" t="s">
        <v>43</v>
      </c>
      <c r="P270" s="5">
        <v>3</v>
      </c>
      <c r="Q270" s="5" t="s">
        <v>40</v>
      </c>
      <c r="R270" s="5" t="s">
        <v>40</v>
      </c>
      <c r="S270" s="5" t="s">
        <v>40</v>
      </c>
      <c r="T270" s="5" t="s">
        <v>40</v>
      </c>
      <c r="U270" s="5" t="s">
        <v>40</v>
      </c>
      <c r="V270" s="5" t="s">
        <v>40</v>
      </c>
      <c r="W270" s="5" t="s">
        <v>39</v>
      </c>
      <c r="X270" s="5">
        <v>3</v>
      </c>
      <c r="Y270" s="5" t="s">
        <v>40</v>
      </c>
      <c r="Z270" s="5" t="s">
        <v>40</v>
      </c>
      <c r="AA270" s="5" t="s">
        <v>40</v>
      </c>
      <c r="AB270" s="5" t="s">
        <v>40</v>
      </c>
      <c r="AC270" s="5" t="s">
        <v>40</v>
      </c>
      <c r="AD270" s="5" t="s">
        <v>39</v>
      </c>
      <c r="AE270" s="5" t="s">
        <v>39</v>
      </c>
      <c r="AF270" s="5" t="s">
        <v>40</v>
      </c>
      <c r="AG270" s="5">
        <v>3</v>
      </c>
      <c r="AH270" s="5" t="s">
        <v>40</v>
      </c>
      <c r="AI270" s="5" t="s">
        <v>40</v>
      </c>
      <c r="AJ270" s="5" t="s">
        <v>40</v>
      </c>
      <c r="AK270" s="5" t="s">
        <v>40</v>
      </c>
      <c r="AL270" s="5" t="s">
        <v>39</v>
      </c>
      <c r="AM270" s="9" t="s">
        <v>40</v>
      </c>
    </row>
    <row r="271" spans="1:39" x14ac:dyDescent="0.3">
      <c r="A271">
        <v>270</v>
      </c>
      <c r="B271" s="3">
        <v>45292.736238425925</v>
      </c>
      <c r="C271" s="3">
        <v>45292.737326388888</v>
      </c>
      <c r="D271" s="6" t="s">
        <v>434</v>
      </c>
      <c r="E271" s="6"/>
      <c r="F271" s="8" t="s">
        <v>512</v>
      </c>
      <c r="G271" s="6">
        <v>2</v>
      </c>
      <c r="H271" s="6">
        <v>2</v>
      </c>
      <c r="I271" s="6" t="s">
        <v>39</v>
      </c>
      <c r="J271" s="6" t="s">
        <v>39</v>
      </c>
      <c r="K271" s="6" t="s">
        <v>39</v>
      </c>
      <c r="L271" s="6" t="s">
        <v>39</v>
      </c>
      <c r="M271" s="6" t="s">
        <v>39</v>
      </c>
      <c r="N271" s="6" t="s">
        <v>39</v>
      </c>
      <c r="O271" s="6" t="s">
        <v>42</v>
      </c>
      <c r="P271" s="6">
        <v>2</v>
      </c>
      <c r="Q271" s="6" t="s">
        <v>39</v>
      </c>
      <c r="R271" s="6" t="s">
        <v>39</v>
      </c>
      <c r="S271" s="6" t="s">
        <v>39</v>
      </c>
      <c r="T271" s="6" t="s">
        <v>39</v>
      </c>
      <c r="U271" s="6" t="s">
        <v>39</v>
      </c>
      <c r="V271" s="6" t="s">
        <v>39</v>
      </c>
      <c r="W271" s="6" t="s">
        <v>39</v>
      </c>
      <c r="X271" s="6">
        <v>3</v>
      </c>
      <c r="Y271" s="6" t="s">
        <v>39</v>
      </c>
      <c r="Z271" s="6" t="s">
        <v>39</v>
      </c>
      <c r="AA271" s="6" t="s">
        <v>39</v>
      </c>
      <c r="AB271" s="6" t="s">
        <v>39</v>
      </c>
      <c r="AC271" s="6" t="s">
        <v>39</v>
      </c>
      <c r="AD271" s="6" t="s">
        <v>39</v>
      </c>
      <c r="AE271" s="6" t="s">
        <v>39</v>
      </c>
      <c r="AF271" s="6" t="s">
        <v>39</v>
      </c>
      <c r="AG271" s="6">
        <v>3</v>
      </c>
      <c r="AH271" s="6" t="s">
        <v>40</v>
      </c>
      <c r="AI271" s="6" t="s">
        <v>40</v>
      </c>
      <c r="AJ271" s="6" t="s">
        <v>40</v>
      </c>
      <c r="AK271" s="6" t="s">
        <v>40</v>
      </c>
      <c r="AL271" s="6" t="s">
        <v>40</v>
      </c>
      <c r="AM271" s="10" t="s">
        <v>40</v>
      </c>
    </row>
    <row r="272" spans="1:39" x14ac:dyDescent="0.3">
      <c r="A272">
        <v>271</v>
      </c>
      <c r="B272" s="2">
        <v>45292.736250000002</v>
      </c>
      <c r="C272" s="2">
        <v>45292.73773148148</v>
      </c>
      <c r="D272" s="5" t="s">
        <v>434</v>
      </c>
      <c r="E272" s="5"/>
      <c r="F272" s="7" t="s">
        <v>513</v>
      </c>
      <c r="G272" s="5">
        <v>3</v>
      </c>
      <c r="H272" s="5">
        <v>4</v>
      </c>
      <c r="I272" s="5" t="s">
        <v>41</v>
      </c>
      <c r="J272" s="5" t="s">
        <v>41</v>
      </c>
      <c r="K272" s="5" t="s">
        <v>41</v>
      </c>
      <c r="L272" s="5" t="s">
        <v>41</v>
      </c>
      <c r="M272" s="5" t="s">
        <v>41</v>
      </c>
      <c r="N272" s="5" t="s">
        <v>41</v>
      </c>
      <c r="O272" s="5" t="s">
        <v>43</v>
      </c>
      <c r="P272" s="5">
        <v>2</v>
      </c>
      <c r="Q272" s="5" t="s">
        <v>41</v>
      </c>
      <c r="R272" s="5" t="s">
        <v>41</v>
      </c>
      <c r="S272" s="5" t="s">
        <v>41</v>
      </c>
      <c r="T272" s="5" t="s">
        <v>41</v>
      </c>
      <c r="U272" s="5" t="s">
        <v>41</v>
      </c>
      <c r="V272" s="5" t="s">
        <v>41</v>
      </c>
      <c r="W272" s="5" t="s">
        <v>41</v>
      </c>
      <c r="X272" s="5">
        <v>3</v>
      </c>
      <c r="Y272" s="5" t="s">
        <v>39</v>
      </c>
      <c r="Z272" s="5" t="s">
        <v>41</v>
      </c>
      <c r="AA272" s="5" t="s">
        <v>41</v>
      </c>
      <c r="AB272" s="5" t="s">
        <v>41</v>
      </c>
      <c r="AC272" s="5" t="s">
        <v>41</v>
      </c>
      <c r="AD272" s="5" t="s">
        <v>41</v>
      </c>
      <c r="AE272" s="5" t="s">
        <v>41</v>
      </c>
      <c r="AF272" s="5" t="s">
        <v>41</v>
      </c>
      <c r="AG272" s="5">
        <v>4</v>
      </c>
      <c r="AH272" s="5" t="s">
        <v>41</v>
      </c>
      <c r="AI272" s="5" t="s">
        <v>41</v>
      </c>
      <c r="AJ272" s="5" t="s">
        <v>41</v>
      </c>
      <c r="AK272" s="5" t="s">
        <v>41</v>
      </c>
      <c r="AL272" s="5" t="s">
        <v>41</v>
      </c>
      <c r="AM272" s="9" t="s">
        <v>41</v>
      </c>
    </row>
    <row r="273" spans="1:39" x14ac:dyDescent="0.3">
      <c r="A273">
        <v>272</v>
      </c>
      <c r="B273" s="3">
        <v>45292.736030092594</v>
      </c>
      <c r="C273" s="3">
        <v>45292.737962962965</v>
      </c>
      <c r="D273" s="6" t="s">
        <v>434</v>
      </c>
      <c r="E273" s="6"/>
      <c r="F273" s="8" t="s">
        <v>514</v>
      </c>
      <c r="G273" s="6">
        <v>2</v>
      </c>
      <c r="H273" s="6">
        <v>3</v>
      </c>
      <c r="I273" s="6" t="s">
        <v>40</v>
      </c>
      <c r="J273" s="6" t="s">
        <v>40</v>
      </c>
      <c r="K273" s="6" t="s">
        <v>40</v>
      </c>
      <c r="L273" s="6" t="s">
        <v>40</v>
      </c>
      <c r="M273" s="6" t="s">
        <v>40</v>
      </c>
      <c r="N273" s="6" t="s">
        <v>40</v>
      </c>
      <c r="O273" s="6" t="s">
        <v>42</v>
      </c>
      <c r="P273" s="6">
        <v>2</v>
      </c>
      <c r="Q273" s="6" t="s">
        <v>39</v>
      </c>
      <c r="R273" s="6" t="s">
        <v>39</v>
      </c>
      <c r="S273" s="6" t="s">
        <v>38</v>
      </c>
      <c r="T273" s="6" t="s">
        <v>39</v>
      </c>
      <c r="U273" s="6" t="s">
        <v>39</v>
      </c>
      <c r="V273" s="6" t="s">
        <v>39</v>
      </c>
      <c r="W273" s="6" t="s">
        <v>41</v>
      </c>
      <c r="X273" s="6">
        <v>2</v>
      </c>
      <c r="Y273" s="6" t="s">
        <v>39</v>
      </c>
      <c r="Z273" s="6" t="s">
        <v>39</v>
      </c>
      <c r="AA273" s="6" t="s">
        <v>39</v>
      </c>
      <c r="AB273" s="6" t="s">
        <v>40</v>
      </c>
      <c r="AC273" s="6" t="s">
        <v>40</v>
      </c>
      <c r="AD273" s="6" t="s">
        <v>40</v>
      </c>
      <c r="AE273" s="6" t="s">
        <v>40</v>
      </c>
      <c r="AF273" s="6" t="s">
        <v>40</v>
      </c>
      <c r="AG273" s="6">
        <v>4</v>
      </c>
      <c r="AH273" s="6" t="s">
        <v>41</v>
      </c>
      <c r="AI273" s="6" t="s">
        <v>41</v>
      </c>
      <c r="AJ273" s="6" t="s">
        <v>41</v>
      </c>
      <c r="AK273" s="6" t="s">
        <v>41</v>
      </c>
      <c r="AL273" s="6" t="s">
        <v>41</v>
      </c>
      <c r="AM273" s="10" t="s">
        <v>41</v>
      </c>
    </row>
    <row r="274" spans="1:39" x14ac:dyDescent="0.3">
      <c r="A274">
        <v>273</v>
      </c>
      <c r="B274" s="2">
        <v>45292.73636574074</v>
      </c>
      <c r="C274" s="2">
        <v>45292.74013888889</v>
      </c>
      <c r="D274" s="5" t="s">
        <v>434</v>
      </c>
      <c r="E274" s="5"/>
      <c r="F274" s="7" t="s">
        <v>515</v>
      </c>
      <c r="G274" s="5">
        <v>3</v>
      </c>
      <c r="H274" s="5">
        <v>3</v>
      </c>
      <c r="I274" s="5" t="s">
        <v>40</v>
      </c>
      <c r="J274" s="5" t="s">
        <v>40</v>
      </c>
      <c r="K274" s="5" t="s">
        <v>40</v>
      </c>
      <c r="L274" s="5" t="s">
        <v>40</v>
      </c>
      <c r="M274" s="5" t="s">
        <v>40</v>
      </c>
      <c r="N274" s="5" t="s">
        <v>40</v>
      </c>
      <c r="O274" s="5" t="s">
        <v>71</v>
      </c>
      <c r="P274" s="5">
        <v>3</v>
      </c>
      <c r="Q274" s="5" t="s">
        <v>40</v>
      </c>
      <c r="R274" s="5" t="s">
        <v>40</v>
      </c>
      <c r="S274" s="5" t="s">
        <v>40</v>
      </c>
      <c r="T274" s="5" t="s">
        <v>40</v>
      </c>
      <c r="U274" s="5" t="s">
        <v>40</v>
      </c>
      <c r="V274" s="5" t="s">
        <v>40</v>
      </c>
      <c r="W274" s="5" t="s">
        <v>40</v>
      </c>
      <c r="X274" s="5">
        <v>3</v>
      </c>
      <c r="Y274" s="5" t="s">
        <v>40</v>
      </c>
      <c r="Z274" s="5" t="s">
        <v>40</v>
      </c>
      <c r="AA274" s="5" t="s">
        <v>40</v>
      </c>
      <c r="AB274" s="5" t="s">
        <v>40</v>
      </c>
      <c r="AC274" s="5" t="s">
        <v>40</v>
      </c>
      <c r="AD274" s="5" t="s">
        <v>40</v>
      </c>
      <c r="AE274" s="5" t="s">
        <v>40</v>
      </c>
      <c r="AF274" s="5" t="s">
        <v>40</v>
      </c>
      <c r="AG274" s="5">
        <v>3</v>
      </c>
      <c r="AH274" s="5" t="s">
        <v>40</v>
      </c>
      <c r="AI274" s="5" t="s">
        <v>40</v>
      </c>
      <c r="AJ274" s="5" t="s">
        <v>40</v>
      </c>
      <c r="AK274" s="5" t="s">
        <v>40</v>
      </c>
      <c r="AL274" s="5" t="s">
        <v>40</v>
      </c>
      <c r="AM274" s="9" t="s">
        <v>40</v>
      </c>
    </row>
    <row r="275" spans="1:39" x14ac:dyDescent="0.3">
      <c r="A275">
        <v>274</v>
      </c>
      <c r="B275" s="3">
        <v>45292.736307870371</v>
      </c>
      <c r="C275" s="3">
        <v>45292.740277777775</v>
      </c>
      <c r="D275" s="6" t="s">
        <v>434</v>
      </c>
      <c r="E275" s="6"/>
      <c r="F275" s="8" t="s">
        <v>516</v>
      </c>
      <c r="G275" s="6">
        <v>1</v>
      </c>
      <c r="H275" s="6">
        <v>2</v>
      </c>
      <c r="I275" s="6" t="s">
        <v>39</v>
      </c>
      <c r="J275" s="6" t="s">
        <v>39</v>
      </c>
      <c r="K275" s="6" t="s">
        <v>39</v>
      </c>
      <c r="L275" s="6" t="s">
        <v>39</v>
      </c>
      <c r="M275" s="6" t="s">
        <v>39</v>
      </c>
      <c r="N275" s="6" t="s">
        <v>39</v>
      </c>
      <c r="O275" s="6" t="s">
        <v>71</v>
      </c>
      <c r="P275" s="6">
        <v>1</v>
      </c>
      <c r="Q275" s="6" t="s">
        <v>38</v>
      </c>
      <c r="R275" s="6" t="s">
        <v>38</v>
      </c>
      <c r="S275" s="6" t="s">
        <v>39</v>
      </c>
      <c r="T275" s="6" t="s">
        <v>39</v>
      </c>
      <c r="U275" s="6" t="s">
        <v>39</v>
      </c>
      <c r="V275" s="6" t="s">
        <v>39</v>
      </c>
      <c r="W275" s="6" t="s">
        <v>39</v>
      </c>
      <c r="X275" s="6">
        <v>1</v>
      </c>
      <c r="Y275" s="6" t="s">
        <v>38</v>
      </c>
      <c r="Z275" s="6" t="s">
        <v>38</v>
      </c>
      <c r="AA275" s="6" t="s">
        <v>38</v>
      </c>
      <c r="AB275" s="6" t="s">
        <v>39</v>
      </c>
      <c r="AC275" s="6" t="s">
        <v>39</v>
      </c>
      <c r="AD275" s="6" t="s">
        <v>39</v>
      </c>
      <c r="AE275" s="6" t="s">
        <v>39</v>
      </c>
      <c r="AF275" s="6" t="s">
        <v>39</v>
      </c>
      <c r="AG275" s="6">
        <v>3</v>
      </c>
      <c r="AH275" s="6" t="s">
        <v>40</v>
      </c>
      <c r="AI275" s="6" t="s">
        <v>40</v>
      </c>
      <c r="AJ275" s="6" t="s">
        <v>40</v>
      </c>
      <c r="AK275" s="6" t="s">
        <v>40</v>
      </c>
      <c r="AL275" s="6" t="s">
        <v>40</v>
      </c>
      <c r="AM275" s="10" t="s">
        <v>40</v>
      </c>
    </row>
    <row r="276" spans="1:39" x14ac:dyDescent="0.3">
      <c r="A276">
        <v>275</v>
      </c>
      <c r="B276" s="2">
        <v>45292.737581018519</v>
      </c>
      <c r="C276" s="2">
        <v>45292.741446759261</v>
      </c>
      <c r="D276" s="5" t="s">
        <v>434</v>
      </c>
      <c r="E276" s="5"/>
      <c r="F276" s="7" t="s">
        <v>517</v>
      </c>
      <c r="G276" s="5">
        <v>3</v>
      </c>
      <c r="H276" s="5">
        <v>3</v>
      </c>
      <c r="I276" s="5" t="s">
        <v>40</v>
      </c>
      <c r="J276" s="5" t="s">
        <v>40</v>
      </c>
      <c r="K276" s="5" t="s">
        <v>40</v>
      </c>
      <c r="L276" s="5" t="s">
        <v>40</v>
      </c>
      <c r="M276" s="5" t="s">
        <v>40</v>
      </c>
      <c r="N276" s="5" t="s">
        <v>40</v>
      </c>
      <c r="O276" s="5" t="s">
        <v>43</v>
      </c>
      <c r="P276" s="5">
        <v>3</v>
      </c>
      <c r="Q276" s="5" t="s">
        <v>40</v>
      </c>
      <c r="R276" s="5" t="s">
        <v>40</v>
      </c>
      <c r="S276" s="5" t="s">
        <v>40</v>
      </c>
      <c r="T276" s="5" t="s">
        <v>40</v>
      </c>
      <c r="U276" s="5" t="s">
        <v>40</v>
      </c>
      <c r="V276" s="5" t="s">
        <v>40</v>
      </c>
      <c r="W276" s="5" t="s">
        <v>40</v>
      </c>
      <c r="X276" s="5"/>
      <c r="Y276" s="5"/>
      <c r="Z276" s="5"/>
      <c r="AA276" s="5" t="s">
        <v>40</v>
      </c>
      <c r="AB276" s="5" t="s">
        <v>40</v>
      </c>
      <c r="AC276" s="5" t="s">
        <v>40</v>
      </c>
      <c r="AD276" s="5" t="s">
        <v>40</v>
      </c>
      <c r="AE276" s="5" t="s">
        <v>40</v>
      </c>
      <c r="AF276" s="5" t="s">
        <v>40</v>
      </c>
      <c r="AG276" s="5">
        <v>3</v>
      </c>
      <c r="AH276" s="5" t="s">
        <v>40</v>
      </c>
      <c r="AI276" s="5" t="s">
        <v>40</v>
      </c>
      <c r="AJ276" s="5" t="s">
        <v>40</v>
      </c>
      <c r="AK276" s="5" t="s">
        <v>40</v>
      </c>
      <c r="AL276" s="5" t="s">
        <v>40</v>
      </c>
      <c r="AM276" s="9" t="s">
        <v>40</v>
      </c>
    </row>
    <row r="277" spans="1:39" x14ac:dyDescent="0.3">
      <c r="A277">
        <v>276</v>
      </c>
      <c r="B277" s="3">
        <v>45292.740069444444</v>
      </c>
      <c r="C277" s="3">
        <v>45292.742465277777</v>
      </c>
      <c r="D277" s="6" t="s">
        <v>434</v>
      </c>
      <c r="E277" s="6"/>
      <c r="F277" s="8" t="s">
        <v>518</v>
      </c>
      <c r="G277" s="6">
        <v>3</v>
      </c>
      <c r="H277" s="6">
        <v>3</v>
      </c>
      <c r="I277" s="6" t="s">
        <v>39</v>
      </c>
      <c r="J277" s="6" t="s">
        <v>40</v>
      </c>
      <c r="K277" s="6" t="s">
        <v>40</v>
      </c>
      <c r="L277" s="6" t="s">
        <v>40</v>
      </c>
      <c r="M277" s="6" t="s">
        <v>40</v>
      </c>
      <c r="N277" s="6" t="s">
        <v>40</v>
      </c>
      <c r="O277" s="6" t="s">
        <v>43</v>
      </c>
      <c r="P277" s="6">
        <v>3</v>
      </c>
      <c r="Q277" s="6" t="s">
        <v>40</v>
      </c>
      <c r="R277" s="6" t="s">
        <v>40</v>
      </c>
      <c r="S277" s="6" t="s">
        <v>40</v>
      </c>
      <c r="T277" s="6" t="s">
        <v>40</v>
      </c>
      <c r="U277" s="6" t="s">
        <v>40</v>
      </c>
      <c r="V277" s="6" t="s">
        <v>40</v>
      </c>
      <c r="W277" s="6" t="s">
        <v>40</v>
      </c>
      <c r="X277" s="6">
        <v>3</v>
      </c>
      <c r="Y277" s="6" t="s">
        <v>40</v>
      </c>
      <c r="Z277" s="6" t="s">
        <v>40</v>
      </c>
      <c r="AA277" s="6" t="s">
        <v>40</v>
      </c>
      <c r="AB277" s="6" t="s">
        <v>40</v>
      </c>
      <c r="AC277" s="6" t="s">
        <v>40</v>
      </c>
      <c r="AD277" s="6" t="s">
        <v>40</v>
      </c>
      <c r="AE277" s="6" t="s">
        <v>40</v>
      </c>
      <c r="AF277" s="6" t="s">
        <v>40</v>
      </c>
      <c r="AG277" s="6">
        <v>3</v>
      </c>
      <c r="AH277" s="6" t="s">
        <v>40</v>
      </c>
      <c r="AI277" s="6" t="s">
        <v>40</v>
      </c>
      <c r="AJ277" s="6" t="s">
        <v>40</v>
      </c>
      <c r="AK277" s="6" t="s">
        <v>40</v>
      </c>
      <c r="AL277" s="6" t="s">
        <v>40</v>
      </c>
      <c r="AM277" s="10" t="s">
        <v>40</v>
      </c>
    </row>
    <row r="278" spans="1:39" x14ac:dyDescent="0.3">
      <c r="A278">
        <v>277</v>
      </c>
      <c r="B278" s="2">
        <v>45292.742696759262</v>
      </c>
      <c r="C278" s="2">
        <v>45292.744085648148</v>
      </c>
      <c r="D278" s="5" t="s">
        <v>434</v>
      </c>
      <c r="E278" s="5"/>
      <c r="F278" s="7" t="s">
        <v>519</v>
      </c>
      <c r="G278" s="5">
        <v>4</v>
      </c>
      <c r="H278" s="5">
        <v>4</v>
      </c>
      <c r="I278" s="5" t="s">
        <v>40</v>
      </c>
      <c r="J278" s="5" t="s">
        <v>40</v>
      </c>
      <c r="K278" s="5" t="s">
        <v>40</v>
      </c>
      <c r="L278" s="5" t="s">
        <v>40</v>
      </c>
      <c r="M278" s="5" t="s">
        <v>40</v>
      </c>
      <c r="N278" s="5" t="s">
        <v>40</v>
      </c>
      <c r="O278" s="5" t="s">
        <v>42</v>
      </c>
      <c r="P278" s="5">
        <v>4</v>
      </c>
      <c r="Q278" s="5" t="s">
        <v>40</v>
      </c>
      <c r="R278" s="5" t="s">
        <v>40</v>
      </c>
      <c r="S278" s="5" t="s">
        <v>40</v>
      </c>
      <c r="T278" s="5" t="s">
        <v>40</v>
      </c>
      <c r="U278" s="5" t="s">
        <v>40</v>
      </c>
      <c r="V278" s="5" t="s">
        <v>40</v>
      </c>
      <c r="W278" s="5" t="s">
        <v>40</v>
      </c>
      <c r="X278" s="5">
        <v>4</v>
      </c>
      <c r="Y278" s="5" t="s">
        <v>40</v>
      </c>
      <c r="Z278" s="5" t="s">
        <v>40</v>
      </c>
      <c r="AA278" s="5" t="s">
        <v>40</v>
      </c>
      <c r="AB278" s="5" t="s">
        <v>40</v>
      </c>
      <c r="AC278" s="5" t="s">
        <v>40</v>
      </c>
      <c r="AD278" s="5" t="s">
        <v>40</v>
      </c>
      <c r="AE278" s="5" t="s">
        <v>40</v>
      </c>
      <c r="AF278" s="5" t="s">
        <v>40</v>
      </c>
      <c r="AG278" s="5">
        <v>4</v>
      </c>
      <c r="AH278" s="5" t="s">
        <v>40</v>
      </c>
      <c r="AI278" s="5" t="s">
        <v>40</v>
      </c>
      <c r="AJ278" s="5" t="s">
        <v>40</v>
      </c>
      <c r="AK278" s="5" t="s">
        <v>40</v>
      </c>
      <c r="AL278" s="5" t="s">
        <v>40</v>
      </c>
      <c r="AM278" s="9" t="s">
        <v>40</v>
      </c>
    </row>
    <row r="279" spans="1:39" x14ac:dyDescent="0.3">
      <c r="A279">
        <v>278</v>
      </c>
      <c r="B279" s="3">
        <v>45292.74181712963</v>
      </c>
      <c r="C279" s="3">
        <v>45292.744467592594</v>
      </c>
      <c r="D279" s="6" t="s">
        <v>434</v>
      </c>
      <c r="E279" s="6"/>
      <c r="F279" s="8" t="s">
        <v>520</v>
      </c>
      <c r="G279" s="6">
        <v>2</v>
      </c>
      <c r="H279" s="6">
        <v>1</v>
      </c>
      <c r="I279" s="6" t="s">
        <v>38</v>
      </c>
      <c r="J279" s="6" t="s">
        <v>38</v>
      </c>
      <c r="K279" s="6" t="s">
        <v>38</v>
      </c>
      <c r="L279" s="6" t="s">
        <v>38</v>
      </c>
      <c r="M279" s="6" t="s">
        <v>38</v>
      </c>
      <c r="N279" s="6" t="s">
        <v>38</v>
      </c>
      <c r="O279" s="6" t="s">
        <v>92</v>
      </c>
      <c r="P279" s="6">
        <v>3</v>
      </c>
      <c r="Q279" s="6" t="s">
        <v>40</v>
      </c>
      <c r="R279" s="6" t="s">
        <v>40</v>
      </c>
      <c r="S279" s="6" t="s">
        <v>40</v>
      </c>
      <c r="T279" s="6" t="s">
        <v>40</v>
      </c>
      <c r="U279" s="6" t="s">
        <v>40</v>
      </c>
      <c r="V279" s="6" t="s">
        <v>40</v>
      </c>
      <c r="W279" s="6" t="s">
        <v>40</v>
      </c>
      <c r="X279" s="6">
        <v>3</v>
      </c>
      <c r="Y279" s="6" t="s">
        <v>40</v>
      </c>
      <c r="Z279" s="6" t="s">
        <v>40</v>
      </c>
      <c r="AA279" s="6" t="s">
        <v>40</v>
      </c>
      <c r="AB279" s="6" t="s">
        <v>40</v>
      </c>
      <c r="AC279" s="6" t="s">
        <v>40</v>
      </c>
      <c r="AD279" s="6" t="s">
        <v>40</v>
      </c>
      <c r="AE279" s="6" t="s">
        <v>40</v>
      </c>
      <c r="AF279" s="6" t="s">
        <v>40</v>
      </c>
      <c r="AG279" s="6">
        <v>1</v>
      </c>
      <c r="AH279" s="6" t="s">
        <v>39</v>
      </c>
      <c r="AI279" s="6" t="s">
        <v>39</v>
      </c>
      <c r="AJ279" s="6" t="s">
        <v>39</v>
      </c>
      <c r="AK279" s="6" t="s">
        <v>39</v>
      </c>
      <c r="AL279" s="6" t="s">
        <v>39</v>
      </c>
      <c r="AM279" s="10" t="s">
        <v>39</v>
      </c>
    </row>
    <row r="280" spans="1:39" x14ac:dyDescent="0.3">
      <c r="A280">
        <v>279</v>
      </c>
      <c r="B280" s="2">
        <v>45292.742210648146</v>
      </c>
      <c r="C280" s="2">
        <v>45292.746828703705</v>
      </c>
      <c r="D280" s="5" t="s">
        <v>434</v>
      </c>
      <c r="E280" s="5"/>
      <c r="F280" s="7" t="s">
        <v>521</v>
      </c>
      <c r="G280" s="5">
        <v>1</v>
      </c>
      <c r="H280" s="5">
        <v>1</v>
      </c>
      <c r="I280" s="5" t="s">
        <v>39</v>
      </c>
      <c r="J280" s="5" t="s">
        <v>40</v>
      </c>
      <c r="K280" s="5" t="s">
        <v>40</v>
      </c>
      <c r="L280" s="5" t="s">
        <v>40</v>
      </c>
      <c r="M280" s="5" t="s">
        <v>40</v>
      </c>
      <c r="N280" s="5" t="s">
        <v>40</v>
      </c>
      <c r="O280" s="5" t="s">
        <v>92</v>
      </c>
      <c r="P280" s="5">
        <v>3</v>
      </c>
      <c r="Q280" s="5" t="s">
        <v>40</v>
      </c>
      <c r="R280" s="5" t="s">
        <v>40</v>
      </c>
      <c r="S280" s="5" t="s">
        <v>40</v>
      </c>
      <c r="T280" s="5" t="s">
        <v>40</v>
      </c>
      <c r="U280" s="5" t="s">
        <v>39</v>
      </c>
      <c r="V280" s="5" t="s">
        <v>40</v>
      </c>
      <c r="W280" s="5" t="s">
        <v>40</v>
      </c>
      <c r="X280" s="5">
        <v>3</v>
      </c>
      <c r="Y280" s="5" t="s">
        <v>40</v>
      </c>
      <c r="Z280" s="5" t="s">
        <v>40</v>
      </c>
      <c r="AA280" s="5" t="s">
        <v>40</v>
      </c>
      <c r="AB280" s="5" t="s">
        <v>40</v>
      </c>
      <c r="AC280" s="5" t="s">
        <v>40</v>
      </c>
      <c r="AD280" s="5" t="s">
        <v>40</v>
      </c>
      <c r="AE280" s="5" t="s">
        <v>40</v>
      </c>
      <c r="AF280" s="5" t="s">
        <v>40</v>
      </c>
      <c r="AG280" s="5">
        <v>4</v>
      </c>
      <c r="AH280" s="5" t="s">
        <v>40</v>
      </c>
      <c r="AI280" s="5" t="s">
        <v>40</v>
      </c>
      <c r="AJ280" s="5" t="s">
        <v>40</v>
      </c>
      <c r="AK280" s="5" t="s">
        <v>40</v>
      </c>
      <c r="AL280" s="5" t="s">
        <v>40</v>
      </c>
      <c r="AM280" s="9" t="s">
        <v>40</v>
      </c>
    </row>
    <row r="281" spans="1:39" x14ac:dyDescent="0.3">
      <c r="A281">
        <v>280</v>
      </c>
      <c r="B281" s="3">
        <v>45292.750810185185</v>
      </c>
      <c r="C281" s="3">
        <v>45292.751770833333</v>
      </c>
      <c r="D281" s="6" t="s">
        <v>434</v>
      </c>
      <c r="E281" s="6"/>
      <c r="F281" s="8" t="s">
        <v>522</v>
      </c>
      <c r="G281" s="6">
        <v>3</v>
      </c>
      <c r="H281" s="6">
        <v>3</v>
      </c>
      <c r="I281" s="6" t="s">
        <v>40</v>
      </c>
      <c r="J281" s="6" t="s">
        <v>40</v>
      </c>
      <c r="K281" s="6" t="s">
        <v>40</v>
      </c>
      <c r="L281" s="6" t="s">
        <v>40</v>
      </c>
      <c r="M281" s="6" t="s">
        <v>40</v>
      </c>
      <c r="N281" s="6" t="s">
        <v>40</v>
      </c>
      <c r="O281" s="6" t="s">
        <v>43</v>
      </c>
      <c r="P281" s="6">
        <v>3</v>
      </c>
      <c r="Q281" s="6" t="s">
        <v>40</v>
      </c>
      <c r="R281" s="6" t="s">
        <v>40</v>
      </c>
      <c r="S281" s="6" t="s">
        <v>40</v>
      </c>
      <c r="T281" s="6" t="s">
        <v>40</v>
      </c>
      <c r="U281" s="6" t="s">
        <v>40</v>
      </c>
      <c r="V281" s="6" t="s">
        <v>40</v>
      </c>
      <c r="W281" s="6" t="s">
        <v>40</v>
      </c>
      <c r="X281" s="6">
        <v>3</v>
      </c>
      <c r="Y281" s="6" t="s">
        <v>40</v>
      </c>
      <c r="Z281" s="6" t="s">
        <v>40</v>
      </c>
      <c r="AA281" s="6" t="s">
        <v>40</v>
      </c>
      <c r="AB281" s="6" t="s">
        <v>40</v>
      </c>
      <c r="AC281" s="6" t="s">
        <v>40</v>
      </c>
      <c r="AD281" s="6" t="s">
        <v>40</v>
      </c>
      <c r="AE281" s="6" t="s">
        <v>40</v>
      </c>
      <c r="AF281" s="6" t="s">
        <v>40</v>
      </c>
      <c r="AG281" s="6">
        <v>3</v>
      </c>
      <c r="AH281" s="6" t="s">
        <v>40</v>
      </c>
      <c r="AI281" s="6" t="s">
        <v>40</v>
      </c>
      <c r="AJ281" s="6" t="s">
        <v>40</v>
      </c>
      <c r="AK281" s="6" t="s">
        <v>40</v>
      </c>
      <c r="AL281" s="6" t="s">
        <v>40</v>
      </c>
      <c r="AM281" s="10" t="s">
        <v>40</v>
      </c>
    </row>
    <row r="282" spans="1:39" x14ac:dyDescent="0.3">
      <c r="A282">
        <v>281</v>
      </c>
      <c r="B282" s="2">
        <v>45292.754201388889</v>
      </c>
      <c r="C282" s="2">
        <v>45292.757210648146</v>
      </c>
      <c r="D282" s="5" t="s">
        <v>434</v>
      </c>
      <c r="E282" s="5"/>
      <c r="F282" s="7" t="s">
        <v>523</v>
      </c>
      <c r="G282" s="5">
        <v>1</v>
      </c>
      <c r="H282" s="5">
        <v>2</v>
      </c>
      <c r="I282" s="5" t="s">
        <v>38</v>
      </c>
      <c r="J282" s="5" t="s">
        <v>39</v>
      </c>
      <c r="K282" s="5" t="s">
        <v>39</v>
      </c>
      <c r="L282" s="5" t="s">
        <v>39</v>
      </c>
      <c r="M282" s="5" t="s">
        <v>39</v>
      </c>
      <c r="N282" s="5" t="s">
        <v>39</v>
      </c>
      <c r="O282" s="5" t="s">
        <v>43</v>
      </c>
      <c r="P282" s="5">
        <v>2</v>
      </c>
      <c r="Q282" s="5" t="s">
        <v>38</v>
      </c>
      <c r="R282" s="5" t="s">
        <v>38</v>
      </c>
      <c r="S282" s="5" t="s">
        <v>40</v>
      </c>
      <c r="T282" s="5" t="s">
        <v>40</v>
      </c>
      <c r="U282" s="5" t="s">
        <v>38</v>
      </c>
      <c r="V282" s="5" t="s">
        <v>39</v>
      </c>
      <c r="W282" s="5" t="s">
        <v>38</v>
      </c>
      <c r="X282" s="5">
        <v>3</v>
      </c>
      <c r="Y282" s="5" t="s">
        <v>40</v>
      </c>
      <c r="Z282" s="5" t="s">
        <v>40</v>
      </c>
      <c r="AA282" s="5" t="s">
        <v>39</v>
      </c>
      <c r="AB282" s="5" t="s">
        <v>39</v>
      </c>
      <c r="AC282" s="5" t="s">
        <v>39</v>
      </c>
      <c r="AD282" s="5" t="s">
        <v>39</v>
      </c>
      <c r="AE282" s="5" t="s">
        <v>38</v>
      </c>
      <c r="AF282" s="5" t="s">
        <v>39</v>
      </c>
      <c r="AG282" s="5">
        <v>3</v>
      </c>
      <c r="AH282" s="5" t="s">
        <v>40</v>
      </c>
      <c r="AI282" s="5" t="s">
        <v>40</v>
      </c>
      <c r="AJ282" s="5" t="s">
        <v>40</v>
      </c>
      <c r="AK282" s="5" t="s">
        <v>40</v>
      </c>
      <c r="AL282" s="5" t="s">
        <v>40</v>
      </c>
      <c r="AM282" s="9" t="s">
        <v>40</v>
      </c>
    </row>
    <row r="283" spans="1:39" x14ac:dyDescent="0.3">
      <c r="A283">
        <v>282</v>
      </c>
      <c r="B283" s="3">
        <v>45292.753333333334</v>
      </c>
      <c r="C283" s="3">
        <v>45292.757384259261</v>
      </c>
      <c r="D283" s="6" t="s">
        <v>434</v>
      </c>
      <c r="E283" s="6"/>
      <c r="F283" s="8" t="s">
        <v>524</v>
      </c>
      <c r="G283" s="6">
        <v>3</v>
      </c>
      <c r="H283" s="6">
        <v>3</v>
      </c>
      <c r="I283" s="6" t="s">
        <v>40</v>
      </c>
      <c r="J283" s="6" t="s">
        <v>40</v>
      </c>
      <c r="K283" s="6" t="s">
        <v>40</v>
      </c>
      <c r="L283" s="6" t="s">
        <v>40</v>
      </c>
      <c r="M283" s="6" t="s">
        <v>40</v>
      </c>
      <c r="N283" s="6" t="s">
        <v>40</v>
      </c>
      <c r="O283" s="6" t="s">
        <v>43</v>
      </c>
      <c r="P283" s="6">
        <v>3</v>
      </c>
      <c r="Q283" s="6" t="s">
        <v>40</v>
      </c>
      <c r="R283" s="6" t="s">
        <v>40</v>
      </c>
      <c r="S283" s="6" t="s">
        <v>40</v>
      </c>
      <c r="T283" s="6" t="s">
        <v>40</v>
      </c>
      <c r="U283" s="6" t="s">
        <v>40</v>
      </c>
      <c r="V283" s="6" t="s">
        <v>40</v>
      </c>
      <c r="W283" s="6" t="s">
        <v>38</v>
      </c>
      <c r="X283" s="6">
        <v>3</v>
      </c>
      <c r="Y283" s="6" t="s">
        <v>40</v>
      </c>
      <c r="Z283" s="6" t="s">
        <v>40</v>
      </c>
      <c r="AA283" s="6" t="s">
        <v>40</v>
      </c>
      <c r="AB283" s="6" t="s">
        <v>40</v>
      </c>
      <c r="AC283" s="6" t="s">
        <v>40</v>
      </c>
      <c r="AD283" s="6" t="s">
        <v>40</v>
      </c>
      <c r="AE283" s="6" t="s">
        <v>40</v>
      </c>
      <c r="AF283" s="6" t="s">
        <v>40</v>
      </c>
      <c r="AG283" s="6">
        <v>3</v>
      </c>
      <c r="AH283" s="6" t="s">
        <v>40</v>
      </c>
      <c r="AI283" s="6" t="s">
        <v>40</v>
      </c>
      <c r="AJ283" s="6" t="s">
        <v>40</v>
      </c>
      <c r="AK283" s="6" t="s">
        <v>40</v>
      </c>
      <c r="AL283" s="6" t="s">
        <v>40</v>
      </c>
      <c r="AM283" s="10" t="s">
        <v>40</v>
      </c>
    </row>
    <row r="284" spans="1:39" x14ac:dyDescent="0.3">
      <c r="A284">
        <v>283</v>
      </c>
      <c r="B284" s="2">
        <v>45292.758634259262</v>
      </c>
      <c r="C284" s="2">
        <v>45292.760416666664</v>
      </c>
      <c r="D284" s="5" t="s">
        <v>434</v>
      </c>
      <c r="E284" s="5"/>
      <c r="F284" s="7" t="s">
        <v>525</v>
      </c>
      <c r="G284" s="5">
        <v>2</v>
      </c>
      <c r="H284" s="5">
        <v>3</v>
      </c>
      <c r="I284" s="5" t="s">
        <v>40</v>
      </c>
      <c r="J284" s="5" t="s">
        <v>40</v>
      </c>
      <c r="K284" s="5" t="s">
        <v>40</v>
      </c>
      <c r="L284" s="5" t="s">
        <v>40</v>
      </c>
      <c r="M284" s="5" t="s">
        <v>40</v>
      </c>
      <c r="N284" s="5" t="s">
        <v>40</v>
      </c>
      <c r="O284" s="5" t="s">
        <v>43</v>
      </c>
      <c r="P284" s="5">
        <v>1</v>
      </c>
      <c r="Q284" s="5" t="s">
        <v>39</v>
      </c>
      <c r="R284" s="5" t="s">
        <v>39</v>
      </c>
      <c r="S284" s="5" t="s">
        <v>40</v>
      </c>
      <c r="T284" s="5" t="s">
        <v>40</v>
      </c>
      <c r="U284" s="5" t="s">
        <v>40</v>
      </c>
      <c r="V284" s="5" t="s">
        <v>40</v>
      </c>
      <c r="W284" s="5" t="s">
        <v>38</v>
      </c>
      <c r="X284" s="5">
        <v>1</v>
      </c>
      <c r="Y284" s="5" t="s">
        <v>39</v>
      </c>
      <c r="Z284" s="5" t="s">
        <v>39</v>
      </c>
      <c r="AA284" s="5" t="s">
        <v>39</v>
      </c>
      <c r="AB284" s="5" t="s">
        <v>39</v>
      </c>
      <c r="AC284" s="5" t="s">
        <v>40</v>
      </c>
      <c r="AD284" s="5" t="s">
        <v>38</v>
      </c>
      <c r="AE284" s="5" t="s">
        <v>39</v>
      </c>
      <c r="AF284" s="5" t="s">
        <v>39</v>
      </c>
      <c r="AG284" s="5">
        <v>2</v>
      </c>
      <c r="AH284" s="5" t="s">
        <v>40</v>
      </c>
      <c r="AI284" s="5" t="s">
        <v>40</v>
      </c>
      <c r="AJ284" s="5" t="s">
        <v>40</v>
      </c>
      <c r="AK284" s="5" t="s">
        <v>40</v>
      </c>
      <c r="AL284" s="5" t="s">
        <v>40</v>
      </c>
      <c r="AM284" s="9" t="s">
        <v>39</v>
      </c>
    </row>
    <row r="285" spans="1:39" x14ac:dyDescent="0.3">
      <c r="A285">
        <v>284</v>
      </c>
      <c r="B285" s="3">
        <v>45292.76284722222</v>
      </c>
      <c r="C285" s="3">
        <v>45292.764131944445</v>
      </c>
      <c r="D285" s="6" t="s">
        <v>434</v>
      </c>
      <c r="E285" s="6"/>
      <c r="F285" s="8" t="s">
        <v>526</v>
      </c>
      <c r="G285" s="6">
        <v>3</v>
      </c>
      <c r="H285" s="6">
        <v>3</v>
      </c>
      <c r="I285" s="6" t="s">
        <v>40</v>
      </c>
      <c r="J285" s="6" t="s">
        <v>40</v>
      </c>
      <c r="K285" s="6" t="s">
        <v>40</v>
      </c>
      <c r="L285" s="6" t="s">
        <v>40</v>
      </c>
      <c r="M285" s="6" t="s">
        <v>40</v>
      </c>
      <c r="N285" s="6" t="s">
        <v>40</v>
      </c>
      <c r="O285" s="6" t="s">
        <v>43</v>
      </c>
      <c r="P285" s="6">
        <v>3</v>
      </c>
      <c r="Q285" s="6" t="s">
        <v>40</v>
      </c>
      <c r="R285" s="6" t="s">
        <v>40</v>
      </c>
      <c r="S285" s="6" t="s">
        <v>40</v>
      </c>
      <c r="T285" s="6" t="s">
        <v>40</v>
      </c>
      <c r="U285" s="6" t="s">
        <v>40</v>
      </c>
      <c r="V285" s="6" t="s">
        <v>40</v>
      </c>
      <c r="W285" s="6" t="s">
        <v>40</v>
      </c>
      <c r="X285" s="6">
        <v>3</v>
      </c>
      <c r="Y285" s="6" t="s">
        <v>40</v>
      </c>
      <c r="Z285" s="6" t="s">
        <v>40</v>
      </c>
      <c r="AA285" s="6" t="s">
        <v>40</v>
      </c>
      <c r="AB285" s="6" t="s">
        <v>40</v>
      </c>
      <c r="AC285" s="6" t="s">
        <v>40</v>
      </c>
      <c r="AD285" s="6" t="s">
        <v>40</v>
      </c>
      <c r="AE285" s="6" t="s">
        <v>40</v>
      </c>
      <c r="AF285" s="6" t="s">
        <v>40</v>
      </c>
      <c r="AG285" s="6">
        <v>3</v>
      </c>
      <c r="AH285" s="6" t="s">
        <v>40</v>
      </c>
      <c r="AI285" s="6" t="s">
        <v>40</v>
      </c>
      <c r="AJ285" s="6" t="s">
        <v>40</v>
      </c>
      <c r="AK285" s="6" t="s">
        <v>40</v>
      </c>
      <c r="AL285" s="6" t="s">
        <v>40</v>
      </c>
      <c r="AM285" s="10" t="s">
        <v>40</v>
      </c>
    </row>
    <row r="286" spans="1:39" x14ac:dyDescent="0.3">
      <c r="A286">
        <v>285</v>
      </c>
      <c r="B286" s="2">
        <v>45292.766909722224</v>
      </c>
      <c r="C286" s="2">
        <v>45292.771365740744</v>
      </c>
      <c r="D286" s="5" t="s">
        <v>434</v>
      </c>
      <c r="E286" s="5"/>
      <c r="F286" s="7" t="s">
        <v>527</v>
      </c>
      <c r="G286" s="5">
        <v>3</v>
      </c>
      <c r="H286" s="5">
        <v>3</v>
      </c>
      <c r="I286" s="5" t="s">
        <v>40</v>
      </c>
      <c r="J286" s="5" t="s">
        <v>39</v>
      </c>
      <c r="K286" s="5" t="s">
        <v>39</v>
      </c>
      <c r="L286" s="5" t="s">
        <v>40</v>
      </c>
      <c r="M286" s="5" t="s">
        <v>40</v>
      </c>
      <c r="N286" s="5" t="s">
        <v>38</v>
      </c>
      <c r="O286" s="5" t="s">
        <v>43</v>
      </c>
      <c r="P286" s="5">
        <v>3</v>
      </c>
      <c r="Q286" s="5" t="s">
        <v>40</v>
      </c>
      <c r="R286" s="5" t="s">
        <v>39</v>
      </c>
      <c r="S286" s="5" t="s">
        <v>40</v>
      </c>
      <c r="T286" s="5" t="s">
        <v>40</v>
      </c>
      <c r="U286" s="5" t="s">
        <v>39</v>
      </c>
      <c r="V286" s="5" t="s">
        <v>39</v>
      </c>
      <c r="W286" s="5" t="s">
        <v>39</v>
      </c>
      <c r="X286" s="5">
        <v>3</v>
      </c>
      <c r="Y286" s="5" t="s">
        <v>40</v>
      </c>
      <c r="Z286" s="5" t="s">
        <v>40</v>
      </c>
      <c r="AA286" s="5" t="s">
        <v>39</v>
      </c>
      <c r="AB286" s="5" t="s">
        <v>40</v>
      </c>
      <c r="AC286" s="5" t="s">
        <v>40</v>
      </c>
      <c r="AD286" s="5" t="s">
        <v>39</v>
      </c>
      <c r="AE286" s="5" t="s">
        <v>40</v>
      </c>
      <c r="AF286" s="5" t="s">
        <v>40</v>
      </c>
      <c r="AG286" s="5">
        <v>3</v>
      </c>
      <c r="AH286" s="5" t="s">
        <v>40</v>
      </c>
      <c r="AI286" s="5" t="s">
        <v>40</v>
      </c>
      <c r="AJ286" s="5" t="s">
        <v>40</v>
      </c>
      <c r="AK286" s="5" t="s">
        <v>39</v>
      </c>
      <c r="AL286" s="5" t="s">
        <v>40</v>
      </c>
      <c r="AM286" s="9" t="s">
        <v>40</v>
      </c>
    </row>
    <row r="287" spans="1:39" x14ac:dyDescent="0.3">
      <c r="A287">
        <v>286</v>
      </c>
      <c r="B287" s="3">
        <v>45292.770451388889</v>
      </c>
      <c r="C287" s="3">
        <v>45292.771550925929</v>
      </c>
      <c r="D287" s="6" t="s">
        <v>434</v>
      </c>
      <c r="E287" s="6"/>
      <c r="F287" s="8" t="s">
        <v>528</v>
      </c>
      <c r="G287" s="6">
        <v>3</v>
      </c>
      <c r="H287" s="6">
        <v>3</v>
      </c>
      <c r="I287" s="6" t="s">
        <v>40</v>
      </c>
      <c r="J287" s="6" t="s">
        <v>40</v>
      </c>
      <c r="K287" s="6" t="s">
        <v>40</v>
      </c>
      <c r="L287" s="6" t="s">
        <v>40</v>
      </c>
      <c r="M287" s="6" t="s">
        <v>40</v>
      </c>
      <c r="N287" s="6" t="s">
        <v>40</v>
      </c>
      <c r="O287" s="6" t="s">
        <v>43</v>
      </c>
      <c r="P287" s="6">
        <v>3</v>
      </c>
      <c r="Q287" s="6" t="s">
        <v>40</v>
      </c>
      <c r="R287" s="6" t="s">
        <v>40</v>
      </c>
      <c r="S287" s="6" t="s">
        <v>40</v>
      </c>
      <c r="T287" s="6" t="s">
        <v>40</v>
      </c>
      <c r="U287" s="6" t="s">
        <v>40</v>
      </c>
      <c r="V287" s="6" t="s">
        <v>40</v>
      </c>
      <c r="W287" s="6" t="s">
        <v>40</v>
      </c>
      <c r="X287" s="6">
        <v>3</v>
      </c>
      <c r="Y287" s="6" t="s">
        <v>40</v>
      </c>
      <c r="Z287" s="6" t="s">
        <v>40</v>
      </c>
      <c r="AA287" s="6" t="s">
        <v>40</v>
      </c>
      <c r="AB287" s="6" t="s">
        <v>40</v>
      </c>
      <c r="AC287" s="6" t="s">
        <v>40</v>
      </c>
      <c r="AD287" s="6" t="s">
        <v>40</v>
      </c>
      <c r="AE287" s="6" t="s">
        <v>40</v>
      </c>
      <c r="AF287" s="6" t="s">
        <v>40</v>
      </c>
      <c r="AG287" s="6">
        <v>3</v>
      </c>
      <c r="AH287" s="6" t="s">
        <v>40</v>
      </c>
      <c r="AI287" s="6" t="s">
        <v>40</v>
      </c>
      <c r="AJ287" s="6" t="s">
        <v>40</v>
      </c>
      <c r="AK287" s="6" t="s">
        <v>40</v>
      </c>
      <c r="AL287" s="6" t="s">
        <v>40</v>
      </c>
      <c r="AM287" s="10" t="s">
        <v>40</v>
      </c>
    </row>
    <row r="288" spans="1:39" x14ac:dyDescent="0.3">
      <c r="A288">
        <v>287</v>
      </c>
      <c r="B288" s="2">
        <v>45292.771863425929</v>
      </c>
      <c r="C288" s="2">
        <v>45292.772962962961</v>
      </c>
      <c r="D288" s="5" t="s">
        <v>434</v>
      </c>
      <c r="E288" s="5"/>
      <c r="F288" s="7" t="s">
        <v>529</v>
      </c>
      <c r="G288" s="5">
        <v>2</v>
      </c>
      <c r="H288" s="5">
        <v>2</v>
      </c>
      <c r="I288" s="5" t="s">
        <v>39</v>
      </c>
      <c r="J288" s="5" t="s">
        <v>39</v>
      </c>
      <c r="K288" s="5" t="s">
        <v>39</v>
      </c>
      <c r="L288" s="5" t="s">
        <v>39</v>
      </c>
      <c r="M288" s="5" t="s">
        <v>39</v>
      </c>
      <c r="N288" s="5" t="s">
        <v>39</v>
      </c>
      <c r="O288" s="5" t="s">
        <v>43</v>
      </c>
      <c r="P288" s="5">
        <v>2</v>
      </c>
      <c r="Q288" s="5" t="s">
        <v>38</v>
      </c>
      <c r="R288" s="5" t="s">
        <v>38</v>
      </c>
      <c r="S288" s="5" t="s">
        <v>38</v>
      </c>
      <c r="T288" s="5" t="s">
        <v>38</v>
      </c>
      <c r="U288" s="5" t="s">
        <v>38</v>
      </c>
      <c r="V288" s="5" t="s">
        <v>38</v>
      </c>
      <c r="W288" s="5" t="s">
        <v>39</v>
      </c>
      <c r="X288" s="5">
        <v>2</v>
      </c>
      <c r="Y288" s="5" t="s">
        <v>39</v>
      </c>
      <c r="Z288" s="5" t="s">
        <v>39</v>
      </c>
      <c r="AA288" s="5" t="s">
        <v>39</v>
      </c>
      <c r="AB288" s="5" t="s">
        <v>39</v>
      </c>
      <c r="AC288" s="5" t="s">
        <v>39</v>
      </c>
      <c r="AD288" s="5" t="s">
        <v>39</v>
      </c>
      <c r="AE288" s="5" t="s">
        <v>39</v>
      </c>
      <c r="AF288" s="5" t="s">
        <v>39</v>
      </c>
      <c r="AG288" s="5">
        <v>2</v>
      </c>
      <c r="AH288" s="5" t="s">
        <v>39</v>
      </c>
      <c r="AI288" s="5" t="s">
        <v>39</v>
      </c>
      <c r="AJ288" s="5" t="s">
        <v>39</v>
      </c>
      <c r="AK288" s="5" t="s">
        <v>39</v>
      </c>
      <c r="AL288" s="5" t="s">
        <v>39</v>
      </c>
      <c r="AM288" s="9" t="s">
        <v>39</v>
      </c>
    </row>
    <row r="289" spans="1:39" x14ac:dyDescent="0.3">
      <c r="A289">
        <v>288</v>
      </c>
      <c r="B289" s="3">
        <v>45292.771006944444</v>
      </c>
      <c r="C289" s="3">
        <v>45292.773055555554</v>
      </c>
      <c r="D289" s="6" t="s">
        <v>434</v>
      </c>
      <c r="E289" s="6"/>
      <c r="F289" s="8" t="s">
        <v>530</v>
      </c>
      <c r="G289" s="6">
        <v>2</v>
      </c>
      <c r="H289" s="6">
        <v>2</v>
      </c>
      <c r="I289" s="6" t="s">
        <v>40</v>
      </c>
      <c r="J289" s="6" t="s">
        <v>40</v>
      </c>
      <c r="K289" s="6" t="s">
        <v>40</v>
      </c>
      <c r="L289" s="6" t="s">
        <v>40</v>
      </c>
      <c r="M289" s="6" t="s">
        <v>40</v>
      </c>
      <c r="N289" s="6" t="s">
        <v>40</v>
      </c>
      <c r="O289" s="6" t="s">
        <v>43</v>
      </c>
      <c r="P289" s="6">
        <v>3</v>
      </c>
      <c r="Q289" s="6" t="s">
        <v>40</v>
      </c>
      <c r="R289" s="6" t="s">
        <v>39</v>
      </c>
      <c r="S289" s="6" t="s">
        <v>40</v>
      </c>
      <c r="T289" s="6" t="s">
        <v>39</v>
      </c>
      <c r="U289" s="6" t="s">
        <v>40</v>
      </c>
      <c r="V289" s="6" t="s">
        <v>40</v>
      </c>
      <c r="W289" s="6" t="s">
        <v>40</v>
      </c>
      <c r="X289" s="6">
        <v>3</v>
      </c>
      <c r="Y289" s="6" t="s">
        <v>40</v>
      </c>
      <c r="Z289" s="6" t="s">
        <v>40</v>
      </c>
      <c r="AA289" s="6" t="s">
        <v>40</v>
      </c>
      <c r="AB289" s="6" t="s">
        <v>40</v>
      </c>
      <c r="AC289" s="6" t="s">
        <v>40</v>
      </c>
      <c r="AD289" s="6" t="s">
        <v>40</v>
      </c>
      <c r="AE289" s="6" t="s">
        <v>40</v>
      </c>
      <c r="AF289" s="6" t="s">
        <v>40</v>
      </c>
      <c r="AG289" s="6">
        <v>4</v>
      </c>
      <c r="AH289" s="6" t="s">
        <v>41</v>
      </c>
      <c r="AI289" s="6" t="s">
        <v>41</v>
      </c>
      <c r="AJ289" s="6" t="s">
        <v>41</v>
      </c>
      <c r="AK289" s="6" t="s">
        <v>41</v>
      </c>
      <c r="AL289" s="6" t="s">
        <v>41</v>
      </c>
      <c r="AM289" s="10" t="s">
        <v>41</v>
      </c>
    </row>
    <row r="290" spans="1:39" x14ac:dyDescent="0.3">
      <c r="A290">
        <v>289</v>
      </c>
      <c r="B290" s="2">
        <v>45292.77375</v>
      </c>
      <c r="C290" s="2">
        <v>45292.775787037041</v>
      </c>
      <c r="D290" s="5" t="s">
        <v>434</v>
      </c>
      <c r="E290" s="5"/>
      <c r="F290" s="7" t="s">
        <v>531</v>
      </c>
      <c r="G290" s="5">
        <v>2</v>
      </c>
      <c r="H290" s="5">
        <v>2</v>
      </c>
      <c r="I290" s="5" t="s">
        <v>39</v>
      </c>
      <c r="J290" s="5" t="s">
        <v>40</v>
      </c>
      <c r="K290" s="5" t="s">
        <v>39</v>
      </c>
      <c r="L290" s="5" t="s">
        <v>41</v>
      </c>
      <c r="M290" s="5" t="s">
        <v>40</v>
      </c>
      <c r="N290" s="5" t="s">
        <v>40</v>
      </c>
      <c r="O290" s="5" t="s">
        <v>42</v>
      </c>
      <c r="P290" s="5">
        <v>2</v>
      </c>
      <c r="Q290" s="5" t="s">
        <v>40</v>
      </c>
      <c r="R290" s="5" t="s">
        <v>39</v>
      </c>
      <c r="S290" s="5" t="s">
        <v>40</v>
      </c>
      <c r="T290" s="5" t="s">
        <v>40</v>
      </c>
      <c r="U290" s="5" t="s">
        <v>39</v>
      </c>
      <c r="V290" s="5" t="s">
        <v>39</v>
      </c>
      <c r="W290" s="5" t="s">
        <v>40</v>
      </c>
      <c r="X290" s="5">
        <v>3</v>
      </c>
      <c r="Y290" s="5" t="s">
        <v>38</v>
      </c>
      <c r="Z290" s="5" t="s">
        <v>38</v>
      </c>
      <c r="AA290" s="5" t="s">
        <v>40</v>
      </c>
      <c r="AB290" s="5" t="s">
        <v>40</v>
      </c>
      <c r="AC290" s="5" t="s">
        <v>40</v>
      </c>
      <c r="AD290" s="5" t="s">
        <v>40</v>
      </c>
      <c r="AE290" s="5" t="s">
        <v>40</v>
      </c>
      <c r="AF290" s="5" t="s">
        <v>40</v>
      </c>
      <c r="AG290" s="5">
        <v>3</v>
      </c>
      <c r="AH290" s="5" t="s">
        <v>40</v>
      </c>
      <c r="AI290" s="5" t="s">
        <v>40</v>
      </c>
      <c r="AJ290" s="5" t="s">
        <v>40</v>
      </c>
      <c r="AK290" s="5" t="s">
        <v>39</v>
      </c>
      <c r="AL290" s="5" t="s">
        <v>40</v>
      </c>
      <c r="AM290" s="9" t="s">
        <v>40</v>
      </c>
    </row>
    <row r="291" spans="1:39" x14ac:dyDescent="0.3">
      <c r="A291">
        <v>290</v>
      </c>
      <c r="B291" s="3">
        <v>45292.7734837963</v>
      </c>
      <c r="C291" s="3">
        <v>45292.77615740741</v>
      </c>
      <c r="D291" s="6" t="s">
        <v>434</v>
      </c>
      <c r="E291" s="6"/>
      <c r="F291" s="8" t="s">
        <v>532</v>
      </c>
      <c r="G291" s="6">
        <v>1</v>
      </c>
      <c r="H291" s="6">
        <v>2</v>
      </c>
      <c r="I291" s="6" t="s">
        <v>39</v>
      </c>
      <c r="J291" s="6" t="s">
        <v>39</v>
      </c>
      <c r="K291" s="6" t="s">
        <v>39</v>
      </c>
      <c r="L291" s="6" t="s">
        <v>40</v>
      </c>
      <c r="M291" s="6" t="s">
        <v>40</v>
      </c>
      <c r="N291" s="6" t="s">
        <v>40</v>
      </c>
      <c r="O291" s="6" t="s">
        <v>71</v>
      </c>
      <c r="P291" s="6">
        <v>4</v>
      </c>
      <c r="Q291" s="6" t="s">
        <v>41</v>
      </c>
      <c r="R291" s="6" t="s">
        <v>41</v>
      </c>
      <c r="S291" s="6" t="s">
        <v>41</v>
      </c>
      <c r="T291" s="6" t="s">
        <v>41</v>
      </c>
      <c r="U291" s="6" t="s">
        <v>41</v>
      </c>
      <c r="V291" s="6" t="s">
        <v>41</v>
      </c>
      <c r="W291" s="6" t="s">
        <v>41</v>
      </c>
      <c r="X291" s="6">
        <v>3</v>
      </c>
      <c r="Y291" s="6" t="s">
        <v>40</v>
      </c>
      <c r="Z291" s="6" t="s">
        <v>40</v>
      </c>
      <c r="AA291" s="6" t="s">
        <v>41</v>
      </c>
      <c r="AB291" s="6" t="s">
        <v>41</v>
      </c>
      <c r="AC291" s="6" t="s">
        <v>41</v>
      </c>
      <c r="AD291" s="6" t="s">
        <v>41</v>
      </c>
      <c r="AE291" s="6" t="s">
        <v>40</v>
      </c>
      <c r="AF291" s="6" t="s">
        <v>41</v>
      </c>
      <c r="AG291" s="6">
        <v>2</v>
      </c>
      <c r="AH291" s="6" t="s">
        <v>40</v>
      </c>
      <c r="AI291" s="6" t="s">
        <v>40</v>
      </c>
      <c r="AJ291" s="6" t="s">
        <v>40</v>
      </c>
      <c r="AK291" s="6" t="s">
        <v>40</v>
      </c>
      <c r="AL291" s="6" t="s">
        <v>40</v>
      </c>
      <c r="AM291" s="10" t="s">
        <v>39</v>
      </c>
    </row>
    <row r="292" spans="1:39" x14ac:dyDescent="0.3">
      <c r="A292">
        <v>291</v>
      </c>
      <c r="B292" s="2">
        <v>45292.77952546296</v>
      </c>
      <c r="C292" s="2">
        <v>45292.780717592592</v>
      </c>
      <c r="D292" s="5" t="s">
        <v>434</v>
      </c>
      <c r="E292" s="5"/>
      <c r="F292" s="7" t="s">
        <v>533</v>
      </c>
      <c r="G292" s="5">
        <v>3</v>
      </c>
      <c r="H292" s="5">
        <v>1</v>
      </c>
      <c r="I292" s="5" t="s">
        <v>38</v>
      </c>
      <c r="J292" s="5" t="s">
        <v>38</v>
      </c>
      <c r="K292" s="5" t="s">
        <v>38</v>
      </c>
      <c r="L292" s="5" t="s">
        <v>38</v>
      </c>
      <c r="M292" s="5" t="s">
        <v>38</v>
      </c>
      <c r="N292" s="5" t="s">
        <v>38</v>
      </c>
      <c r="O292" s="5" t="s">
        <v>71</v>
      </c>
      <c r="P292" s="5">
        <v>2</v>
      </c>
      <c r="Q292" s="5" t="s">
        <v>39</v>
      </c>
      <c r="R292" s="5" t="s">
        <v>39</v>
      </c>
      <c r="S292" s="5" t="s">
        <v>39</v>
      </c>
      <c r="T292" s="5" t="s">
        <v>39</v>
      </c>
      <c r="U292" s="5" t="s">
        <v>39</v>
      </c>
      <c r="V292" s="5" t="s">
        <v>39</v>
      </c>
      <c r="W292" s="5" t="s">
        <v>39</v>
      </c>
      <c r="X292" s="5">
        <v>3</v>
      </c>
      <c r="Y292" s="5" t="s">
        <v>40</v>
      </c>
      <c r="Z292" s="5" t="s">
        <v>40</v>
      </c>
      <c r="AA292" s="5" t="s">
        <v>38</v>
      </c>
      <c r="AB292" s="5" t="s">
        <v>38</v>
      </c>
      <c r="AC292" s="5" t="s">
        <v>38</v>
      </c>
      <c r="AD292" s="5" t="s">
        <v>38</v>
      </c>
      <c r="AE292" s="5" t="s">
        <v>38</v>
      </c>
      <c r="AF292" s="5" t="s">
        <v>38</v>
      </c>
      <c r="AG292" s="5">
        <v>2</v>
      </c>
      <c r="AH292" s="5" t="s">
        <v>39</v>
      </c>
      <c r="AI292" s="5" t="s">
        <v>39</v>
      </c>
      <c r="AJ292" s="5" t="s">
        <v>39</v>
      </c>
      <c r="AK292" s="5" t="s">
        <v>39</v>
      </c>
      <c r="AL292" s="5" t="s">
        <v>39</v>
      </c>
      <c r="AM292" s="9" t="s">
        <v>39</v>
      </c>
    </row>
    <row r="293" spans="1:39" x14ac:dyDescent="0.3">
      <c r="A293">
        <v>292</v>
      </c>
      <c r="B293" s="3">
        <v>45292.780312499999</v>
      </c>
      <c r="C293" s="3">
        <v>45292.782951388886</v>
      </c>
      <c r="D293" s="6" t="s">
        <v>434</v>
      </c>
      <c r="E293" s="6"/>
      <c r="F293" s="8" t="s">
        <v>534</v>
      </c>
      <c r="G293" s="6">
        <v>3</v>
      </c>
      <c r="H293" s="6">
        <v>3</v>
      </c>
      <c r="I293" s="6" t="s">
        <v>40</v>
      </c>
      <c r="J293" s="6" t="s">
        <v>40</v>
      </c>
      <c r="K293" s="6" t="s">
        <v>40</v>
      </c>
      <c r="L293" s="6" t="s">
        <v>40</v>
      </c>
      <c r="M293" s="6" t="s">
        <v>40</v>
      </c>
      <c r="N293" s="6" t="s">
        <v>40</v>
      </c>
      <c r="O293" s="6" t="s">
        <v>71</v>
      </c>
      <c r="P293" s="6">
        <v>3</v>
      </c>
      <c r="Q293" s="6" t="s">
        <v>40</v>
      </c>
      <c r="R293" s="6" t="s">
        <v>40</v>
      </c>
      <c r="S293" s="6" t="s">
        <v>40</v>
      </c>
      <c r="T293" s="6" t="s">
        <v>40</v>
      </c>
      <c r="U293" s="6" t="s">
        <v>40</v>
      </c>
      <c r="V293" s="6" t="s">
        <v>40</v>
      </c>
      <c r="W293" s="6" t="s">
        <v>40</v>
      </c>
      <c r="X293" s="6">
        <v>3</v>
      </c>
      <c r="Y293" s="6" t="s">
        <v>40</v>
      </c>
      <c r="Z293" s="6" t="s">
        <v>40</v>
      </c>
      <c r="AA293" s="6" t="s">
        <v>40</v>
      </c>
      <c r="AB293" s="6" t="s">
        <v>40</v>
      </c>
      <c r="AC293" s="6" t="s">
        <v>40</v>
      </c>
      <c r="AD293" s="6" t="s">
        <v>40</v>
      </c>
      <c r="AE293" s="6" t="s">
        <v>40</v>
      </c>
      <c r="AF293" s="6" t="s">
        <v>40</v>
      </c>
      <c r="AG293" s="6">
        <v>3</v>
      </c>
      <c r="AH293" s="6" t="s">
        <v>40</v>
      </c>
      <c r="AI293" s="6" t="s">
        <v>40</v>
      </c>
      <c r="AJ293" s="6" t="s">
        <v>40</v>
      </c>
      <c r="AK293" s="6" t="s">
        <v>40</v>
      </c>
      <c r="AL293" s="6" t="s">
        <v>40</v>
      </c>
      <c r="AM293" s="10" t="s">
        <v>40</v>
      </c>
    </row>
    <row r="294" spans="1:39" x14ac:dyDescent="0.3">
      <c r="A294">
        <v>293</v>
      </c>
      <c r="B294" s="2">
        <v>45292.782048611109</v>
      </c>
      <c r="C294" s="2">
        <v>45292.783055555556</v>
      </c>
      <c r="D294" s="5" t="s">
        <v>434</v>
      </c>
      <c r="E294" s="5"/>
      <c r="F294" s="7" t="s">
        <v>535</v>
      </c>
      <c r="G294" s="5">
        <v>4</v>
      </c>
      <c r="H294" s="5">
        <v>4</v>
      </c>
      <c r="I294" s="5" t="s">
        <v>40</v>
      </c>
      <c r="J294" s="5" t="s">
        <v>40</v>
      </c>
      <c r="K294" s="5" t="s">
        <v>40</v>
      </c>
      <c r="L294" s="5" t="s">
        <v>40</v>
      </c>
      <c r="M294" s="5" t="s">
        <v>40</v>
      </c>
      <c r="N294" s="5" t="s">
        <v>40</v>
      </c>
      <c r="O294" s="5" t="s">
        <v>43</v>
      </c>
      <c r="P294" s="5">
        <v>3</v>
      </c>
      <c r="Q294" s="5" t="s">
        <v>41</v>
      </c>
      <c r="R294" s="5" t="s">
        <v>41</v>
      </c>
      <c r="S294" s="5" t="s">
        <v>41</v>
      </c>
      <c r="T294" s="5" t="s">
        <v>41</v>
      </c>
      <c r="U294" s="5" t="s">
        <v>41</v>
      </c>
      <c r="V294" s="5" t="s">
        <v>41</v>
      </c>
      <c r="W294" s="5" t="s">
        <v>41</v>
      </c>
      <c r="X294" s="5">
        <v>4</v>
      </c>
      <c r="Y294" s="5" t="s">
        <v>41</v>
      </c>
      <c r="Z294" s="5" t="s">
        <v>41</v>
      </c>
      <c r="AA294" s="5" t="s">
        <v>40</v>
      </c>
      <c r="AB294" s="5" t="s">
        <v>40</v>
      </c>
      <c r="AC294" s="5" t="s">
        <v>40</v>
      </c>
      <c r="AD294" s="5" t="s">
        <v>40</v>
      </c>
      <c r="AE294" s="5" t="s">
        <v>40</v>
      </c>
      <c r="AF294" s="5" t="s">
        <v>40</v>
      </c>
      <c r="AG294" s="5">
        <v>4</v>
      </c>
      <c r="AH294" s="5" t="s">
        <v>41</v>
      </c>
      <c r="AI294" s="5" t="s">
        <v>41</v>
      </c>
      <c r="AJ294" s="5" t="s">
        <v>41</v>
      </c>
      <c r="AK294" s="5" t="s">
        <v>41</v>
      </c>
      <c r="AL294" s="5" t="s">
        <v>41</v>
      </c>
      <c r="AM294" s="9" t="s">
        <v>41</v>
      </c>
    </row>
    <row r="295" spans="1:39" x14ac:dyDescent="0.3">
      <c r="A295">
        <v>294</v>
      </c>
      <c r="B295" s="3">
        <v>45292.782986111109</v>
      </c>
      <c r="C295" s="3">
        <v>45292.784108796295</v>
      </c>
      <c r="D295" s="6" t="s">
        <v>434</v>
      </c>
      <c r="E295" s="6"/>
      <c r="F295" s="8" t="s">
        <v>536</v>
      </c>
      <c r="G295" s="6">
        <v>3</v>
      </c>
      <c r="H295" s="6">
        <v>3</v>
      </c>
      <c r="I295" s="6" t="s">
        <v>40</v>
      </c>
      <c r="J295" s="6" t="s">
        <v>40</v>
      </c>
      <c r="K295" s="6" t="s">
        <v>40</v>
      </c>
      <c r="L295" s="6" t="s">
        <v>40</v>
      </c>
      <c r="M295" s="6" t="s">
        <v>40</v>
      </c>
      <c r="N295" s="6" t="s">
        <v>40</v>
      </c>
      <c r="O295" s="6" t="s">
        <v>43</v>
      </c>
      <c r="P295" s="6">
        <v>3</v>
      </c>
      <c r="Q295" s="6" t="s">
        <v>40</v>
      </c>
      <c r="R295" s="6" t="s">
        <v>40</v>
      </c>
      <c r="S295" s="6" t="s">
        <v>40</v>
      </c>
      <c r="T295" s="6" t="s">
        <v>40</v>
      </c>
      <c r="U295" s="6" t="s">
        <v>40</v>
      </c>
      <c r="V295" s="6" t="s">
        <v>40</v>
      </c>
      <c r="W295" s="6" t="s">
        <v>40</v>
      </c>
      <c r="X295" s="6">
        <v>3</v>
      </c>
      <c r="Y295" s="6" t="s">
        <v>40</v>
      </c>
      <c r="Z295" s="6" t="s">
        <v>40</v>
      </c>
      <c r="AA295" s="6" t="s">
        <v>40</v>
      </c>
      <c r="AB295" s="6" t="s">
        <v>40</v>
      </c>
      <c r="AC295" s="6" t="s">
        <v>40</v>
      </c>
      <c r="AD295" s="6" t="s">
        <v>40</v>
      </c>
      <c r="AE295" s="6" t="s">
        <v>40</v>
      </c>
      <c r="AF295" s="6" t="s">
        <v>40</v>
      </c>
      <c r="AG295" s="6">
        <v>3</v>
      </c>
      <c r="AH295" s="6" t="s">
        <v>40</v>
      </c>
      <c r="AI295" s="6" t="s">
        <v>40</v>
      </c>
      <c r="AJ295" s="6" t="s">
        <v>40</v>
      </c>
      <c r="AK295" s="6" t="s">
        <v>40</v>
      </c>
      <c r="AL295" s="6" t="s">
        <v>40</v>
      </c>
      <c r="AM295" s="10" t="s">
        <v>40</v>
      </c>
    </row>
    <row r="296" spans="1:39" x14ac:dyDescent="0.3">
      <c r="A296">
        <v>295</v>
      </c>
      <c r="B296" s="2">
        <v>45292.790763888886</v>
      </c>
      <c r="C296" s="2">
        <v>45292.791875000003</v>
      </c>
      <c r="D296" s="5" t="s">
        <v>434</v>
      </c>
      <c r="E296" s="5"/>
      <c r="F296" s="7" t="s">
        <v>537</v>
      </c>
      <c r="G296" s="5">
        <v>4</v>
      </c>
      <c r="H296" s="5">
        <v>4</v>
      </c>
      <c r="I296" s="5" t="s">
        <v>40</v>
      </c>
      <c r="J296" s="5" t="s">
        <v>40</v>
      </c>
      <c r="K296" s="5" t="s">
        <v>41</v>
      </c>
      <c r="L296" s="5" t="s">
        <v>41</v>
      </c>
      <c r="M296" s="5" t="s">
        <v>40</v>
      </c>
      <c r="N296" s="5" t="s">
        <v>41</v>
      </c>
      <c r="O296" s="5" t="s">
        <v>71</v>
      </c>
      <c r="P296" s="5">
        <v>4</v>
      </c>
      <c r="Q296" s="5" t="s">
        <v>41</v>
      </c>
      <c r="R296" s="5" t="s">
        <v>40</v>
      </c>
      <c r="S296" s="5" t="s">
        <v>41</v>
      </c>
      <c r="T296" s="5" t="s">
        <v>41</v>
      </c>
      <c r="U296" s="5" t="s">
        <v>41</v>
      </c>
      <c r="V296" s="5" t="s">
        <v>41</v>
      </c>
      <c r="W296" s="5" t="s">
        <v>40</v>
      </c>
      <c r="X296" s="5">
        <v>4</v>
      </c>
      <c r="Y296" s="5" t="s">
        <v>40</v>
      </c>
      <c r="Z296" s="5" t="s">
        <v>40</v>
      </c>
      <c r="AA296" s="5" t="s">
        <v>40</v>
      </c>
      <c r="AB296" s="5" t="s">
        <v>40</v>
      </c>
      <c r="AC296" s="5" t="s">
        <v>40</v>
      </c>
      <c r="AD296" s="5" t="s">
        <v>40</v>
      </c>
      <c r="AE296" s="5" t="s">
        <v>40</v>
      </c>
      <c r="AF296" s="5" t="s">
        <v>40</v>
      </c>
      <c r="AG296" s="5">
        <v>4</v>
      </c>
      <c r="AH296" s="5" t="s">
        <v>40</v>
      </c>
      <c r="AI296" s="5" t="s">
        <v>40</v>
      </c>
      <c r="AJ296" s="5" t="s">
        <v>40</v>
      </c>
      <c r="AK296" s="5" t="s">
        <v>40</v>
      </c>
      <c r="AL296" s="5" t="s">
        <v>40</v>
      </c>
      <c r="AM296" s="9" t="s">
        <v>40</v>
      </c>
    </row>
    <row r="297" spans="1:39" x14ac:dyDescent="0.3">
      <c r="A297">
        <v>296</v>
      </c>
      <c r="B297" s="3">
        <v>45292.791145833333</v>
      </c>
      <c r="C297" s="3">
        <v>45292.792881944442</v>
      </c>
      <c r="D297" s="6" t="s">
        <v>434</v>
      </c>
      <c r="E297" s="6"/>
      <c r="F297" s="8" t="s">
        <v>538</v>
      </c>
      <c r="G297" s="6">
        <v>3</v>
      </c>
      <c r="H297" s="6">
        <v>2</v>
      </c>
      <c r="I297" s="6" t="s">
        <v>40</v>
      </c>
      <c r="J297" s="6" t="s">
        <v>40</v>
      </c>
      <c r="K297" s="6" t="s">
        <v>40</v>
      </c>
      <c r="L297" s="6" t="s">
        <v>40</v>
      </c>
      <c r="M297" s="6" t="s">
        <v>39</v>
      </c>
      <c r="N297" s="6" t="s">
        <v>39</v>
      </c>
      <c r="O297" s="6" t="s">
        <v>43</v>
      </c>
      <c r="P297" s="6">
        <v>3</v>
      </c>
      <c r="Q297" s="6" t="s">
        <v>40</v>
      </c>
      <c r="R297" s="6" t="s">
        <v>41</v>
      </c>
      <c r="S297" s="6" t="s">
        <v>41</v>
      </c>
      <c r="T297" s="6" t="s">
        <v>40</v>
      </c>
      <c r="U297" s="6" t="s">
        <v>41</v>
      </c>
      <c r="V297" s="6" t="s">
        <v>41</v>
      </c>
      <c r="W297" s="6" t="s">
        <v>41</v>
      </c>
      <c r="X297" s="6">
        <v>2</v>
      </c>
      <c r="Y297" s="6" t="s">
        <v>40</v>
      </c>
      <c r="Z297" s="6" t="s">
        <v>40</v>
      </c>
      <c r="AA297" s="6" t="s">
        <v>40</v>
      </c>
      <c r="AB297" s="6" t="s">
        <v>40</v>
      </c>
      <c r="AC297" s="6" t="s">
        <v>39</v>
      </c>
      <c r="AD297" s="6" t="s">
        <v>40</v>
      </c>
      <c r="AE297" s="6" t="s">
        <v>40</v>
      </c>
      <c r="AF297" s="6" t="s">
        <v>40</v>
      </c>
      <c r="AG297" s="6">
        <v>3</v>
      </c>
      <c r="AH297" s="6" t="s">
        <v>40</v>
      </c>
      <c r="AI297" s="6" t="s">
        <v>40</v>
      </c>
      <c r="AJ297" s="6" t="s">
        <v>40</v>
      </c>
      <c r="AK297" s="6" t="s">
        <v>40</v>
      </c>
      <c r="AL297" s="6" t="s">
        <v>40</v>
      </c>
      <c r="AM297" s="10" t="s">
        <v>40</v>
      </c>
    </row>
    <row r="298" spans="1:39" x14ac:dyDescent="0.3">
      <c r="A298">
        <v>297</v>
      </c>
      <c r="B298" s="2">
        <v>45292.794374999998</v>
      </c>
      <c r="C298" s="2">
        <v>45292.796620370369</v>
      </c>
      <c r="D298" s="5" t="s">
        <v>434</v>
      </c>
      <c r="E298" s="5"/>
      <c r="F298" s="7" t="s">
        <v>539</v>
      </c>
      <c r="G298" s="5">
        <v>3</v>
      </c>
      <c r="H298" s="5">
        <v>4</v>
      </c>
      <c r="I298" s="5" t="s">
        <v>40</v>
      </c>
      <c r="J298" s="5" t="s">
        <v>41</v>
      </c>
      <c r="K298" s="5" t="s">
        <v>40</v>
      </c>
      <c r="L298" s="5" t="s">
        <v>41</v>
      </c>
      <c r="M298" s="5" t="s">
        <v>41</v>
      </c>
      <c r="N298" s="5" t="s">
        <v>41</v>
      </c>
      <c r="O298" s="5" t="s">
        <v>43</v>
      </c>
      <c r="P298" s="5">
        <v>3</v>
      </c>
      <c r="Q298" s="5" t="s">
        <v>41</v>
      </c>
      <c r="R298" s="5" t="s">
        <v>41</v>
      </c>
      <c r="S298" s="5" t="s">
        <v>41</v>
      </c>
      <c r="T298" s="5" t="s">
        <v>41</v>
      </c>
      <c r="U298" s="5" t="s">
        <v>40</v>
      </c>
      <c r="V298" s="5" t="s">
        <v>40</v>
      </c>
      <c r="W298" s="5" t="s">
        <v>40</v>
      </c>
      <c r="X298" s="5">
        <v>3</v>
      </c>
      <c r="Y298" s="5" t="s">
        <v>39</v>
      </c>
      <c r="Z298" s="5" t="s">
        <v>39</v>
      </c>
      <c r="AA298" s="5" t="s">
        <v>40</v>
      </c>
      <c r="AB298" s="5" t="s">
        <v>40</v>
      </c>
      <c r="AC298" s="5" t="s">
        <v>41</v>
      </c>
      <c r="AD298" s="5" t="s">
        <v>40</v>
      </c>
      <c r="AE298" s="5" t="s">
        <v>40</v>
      </c>
      <c r="AF298" s="5" t="s">
        <v>40</v>
      </c>
      <c r="AG298" s="5">
        <v>3</v>
      </c>
      <c r="AH298" s="5" t="s">
        <v>40</v>
      </c>
      <c r="AI298" s="5" t="s">
        <v>40</v>
      </c>
      <c r="AJ298" s="5" t="s">
        <v>41</v>
      </c>
      <c r="AK298" s="5" t="s">
        <v>40</v>
      </c>
      <c r="AL298" s="5" t="s">
        <v>41</v>
      </c>
      <c r="AM298" s="9" t="s">
        <v>40</v>
      </c>
    </row>
    <row r="299" spans="1:39" x14ac:dyDescent="0.3">
      <c r="A299">
        <v>298</v>
      </c>
      <c r="B299" s="3">
        <v>45292.797337962962</v>
      </c>
      <c r="C299" s="3">
        <v>45292.801226851851</v>
      </c>
      <c r="D299" s="6" t="s">
        <v>434</v>
      </c>
      <c r="E299" s="6"/>
      <c r="F299" s="8" t="s">
        <v>540</v>
      </c>
      <c r="G299" s="6">
        <v>3</v>
      </c>
      <c r="H299" s="6">
        <v>3</v>
      </c>
      <c r="I299" s="6" t="s">
        <v>40</v>
      </c>
      <c r="J299" s="6" t="s">
        <v>40</v>
      </c>
      <c r="K299" s="6" t="s">
        <v>40</v>
      </c>
      <c r="L299" s="6" t="s">
        <v>40</v>
      </c>
      <c r="M299" s="6" t="s">
        <v>40</v>
      </c>
      <c r="N299" s="6" t="s">
        <v>40</v>
      </c>
      <c r="O299" s="6" t="s">
        <v>71</v>
      </c>
      <c r="P299" s="6">
        <v>2</v>
      </c>
      <c r="Q299" s="6" t="s">
        <v>40</v>
      </c>
      <c r="R299" s="6" t="s">
        <v>40</v>
      </c>
      <c r="S299" s="6" t="s">
        <v>40</v>
      </c>
      <c r="T299" s="6" t="s">
        <v>40</v>
      </c>
      <c r="U299" s="6" t="s">
        <v>40</v>
      </c>
      <c r="V299" s="6" t="s">
        <v>39</v>
      </c>
      <c r="W299" s="6" t="s">
        <v>40</v>
      </c>
      <c r="X299" s="6">
        <v>3</v>
      </c>
      <c r="Y299" s="6" t="s">
        <v>39</v>
      </c>
      <c r="Z299" s="6" t="s">
        <v>40</v>
      </c>
      <c r="AA299" s="6" t="s">
        <v>40</v>
      </c>
      <c r="AB299" s="6" t="s">
        <v>40</v>
      </c>
      <c r="AC299" s="6" t="s">
        <v>40</v>
      </c>
      <c r="AD299" s="6" t="s">
        <v>40</v>
      </c>
      <c r="AE299" s="6" t="s">
        <v>40</v>
      </c>
      <c r="AF299" s="6" t="s">
        <v>40</v>
      </c>
      <c r="AG299" s="6">
        <v>3</v>
      </c>
      <c r="AH299" s="6" t="s">
        <v>40</v>
      </c>
      <c r="AI299" s="6" t="s">
        <v>40</v>
      </c>
      <c r="AJ299" s="6" t="s">
        <v>40</v>
      </c>
      <c r="AK299" s="6" t="s">
        <v>40</v>
      </c>
      <c r="AL299" s="6" t="s">
        <v>40</v>
      </c>
      <c r="AM299" s="10" t="s">
        <v>40</v>
      </c>
    </row>
    <row r="300" spans="1:39" x14ac:dyDescent="0.3">
      <c r="A300">
        <v>299</v>
      </c>
      <c r="B300" s="2">
        <v>45292.802002314813</v>
      </c>
      <c r="C300" s="2">
        <v>45292.804988425924</v>
      </c>
      <c r="D300" s="5" t="s">
        <v>434</v>
      </c>
      <c r="E300" s="5"/>
      <c r="F300" s="7" t="s">
        <v>541</v>
      </c>
      <c r="G300" s="5">
        <v>3</v>
      </c>
      <c r="H300" s="5">
        <v>2</v>
      </c>
      <c r="I300" s="5" t="s">
        <v>39</v>
      </c>
      <c r="J300" s="5" t="s">
        <v>40</v>
      </c>
      <c r="K300" s="5" t="s">
        <v>40</v>
      </c>
      <c r="L300" s="5" t="s">
        <v>40</v>
      </c>
      <c r="M300" s="5" t="s">
        <v>40</v>
      </c>
      <c r="N300" s="5" t="s">
        <v>39</v>
      </c>
      <c r="O300" s="5" t="s">
        <v>71</v>
      </c>
      <c r="P300" s="5">
        <v>3</v>
      </c>
      <c r="Q300" s="5" t="s">
        <v>39</v>
      </c>
      <c r="R300" s="5" t="s">
        <v>40</v>
      </c>
      <c r="S300" s="5" t="s">
        <v>40</v>
      </c>
      <c r="T300" s="5" t="s">
        <v>40</v>
      </c>
      <c r="U300" s="5" t="s">
        <v>40</v>
      </c>
      <c r="V300" s="5" t="s">
        <v>38</v>
      </c>
      <c r="W300" s="5" t="s">
        <v>40</v>
      </c>
      <c r="X300" s="5"/>
      <c r="Y300" s="5"/>
      <c r="Z300" s="5"/>
      <c r="AA300" s="5" t="s">
        <v>39</v>
      </c>
      <c r="AB300" s="5" t="s">
        <v>40</v>
      </c>
      <c r="AC300" s="5" t="s">
        <v>40</v>
      </c>
      <c r="AD300" s="5" t="s">
        <v>40</v>
      </c>
      <c r="AE300" s="5" t="s">
        <v>40</v>
      </c>
      <c r="AF300" s="5" t="s">
        <v>40</v>
      </c>
      <c r="AG300" s="5">
        <v>3</v>
      </c>
      <c r="AH300" s="5" t="s">
        <v>41</v>
      </c>
      <c r="AI300" s="5" t="s">
        <v>40</v>
      </c>
      <c r="AJ300" s="5" t="s">
        <v>40</v>
      </c>
      <c r="AK300" s="5" t="s">
        <v>39</v>
      </c>
      <c r="AL300" s="5" t="s">
        <v>40</v>
      </c>
      <c r="AM300" s="9" t="s">
        <v>39</v>
      </c>
    </row>
    <row r="301" spans="1:39" x14ac:dyDescent="0.3">
      <c r="A301">
        <v>300</v>
      </c>
      <c r="B301" s="3">
        <v>45292.804479166669</v>
      </c>
      <c r="C301" s="3">
        <v>45292.80804398148</v>
      </c>
      <c r="D301" s="6" t="s">
        <v>434</v>
      </c>
      <c r="E301" s="6"/>
      <c r="F301" s="8" t="s">
        <v>542</v>
      </c>
      <c r="G301" s="6">
        <v>4</v>
      </c>
      <c r="H301" s="6">
        <v>3</v>
      </c>
      <c r="I301" s="6" t="s">
        <v>40</v>
      </c>
      <c r="J301" s="6" t="s">
        <v>40</v>
      </c>
      <c r="K301" s="6" t="s">
        <v>40</v>
      </c>
      <c r="L301" s="6" t="s">
        <v>41</v>
      </c>
      <c r="M301" s="6" t="s">
        <v>41</v>
      </c>
      <c r="N301" s="6" t="s">
        <v>41</v>
      </c>
      <c r="O301" s="6" t="s">
        <v>92</v>
      </c>
      <c r="P301" s="6">
        <v>3</v>
      </c>
      <c r="Q301" s="6" t="s">
        <v>41</v>
      </c>
      <c r="R301" s="6" t="s">
        <v>41</v>
      </c>
      <c r="S301" s="6" t="s">
        <v>41</v>
      </c>
      <c r="T301" s="6" t="s">
        <v>41</v>
      </c>
      <c r="U301" s="6" t="s">
        <v>41</v>
      </c>
      <c r="V301" s="6" t="s">
        <v>41</v>
      </c>
      <c r="W301" s="6" t="s">
        <v>41</v>
      </c>
      <c r="X301" s="6">
        <v>3</v>
      </c>
      <c r="Y301" s="6" t="s">
        <v>41</v>
      </c>
      <c r="Z301" s="6" t="s">
        <v>41</v>
      </c>
      <c r="AA301" s="6" t="s">
        <v>41</v>
      </c>
      <c r="AB301" s="6" t="s">
        <v>41</v>
      </c>
      <c r="AC301" s="6" t="s">
        <v>41</v>
      </c>
      <c r="AD301" s="6" t="s">
        <v>41</v>
      </c>
      <c r="AE301" s="6" t="s">
        <v>41</v>
      </c>
      <c r="AF301" s="6" t="s">
        <v>41</v>
      </c>
      <c r="AG301" s="6">
        <v>4</v>
      </c>
      <c r="AH301" s="6" t="s">
        <v>41</v>
      </c>
      <c r="AI301" s="6" t="s">
        <v>41</v>
      </c>
      <c r="AJ301" s="6" t="s">
        <v>41</v>
      </c>
      <c r="AK301" s="6" t="s">
        <v>41</v>
      </c>
      <c r="AL301" s="6" t="s">
        <v>41</v>
      </c>
      <c r="AM301" s="10" t="s">
        <v>41</v>
      </c>
    </row>
    <row r="302" spans="1:39" x14ac:dyDescent="0.3">
      <c r="A302">
        <v>301</v>
      </c>
      <c r="B302" s="2">
        <v>45292.806550925925</v>
      </c>
      <c r="C302" s="2">
        <v>45292.808217592596</v>
      </c>
      <c r="D302" s="5" t="s">
        <v>434</v>
      </c>
      <c r="E302" s="5"/>
      <c r="F302" s="7" t="s">
        <v>543</v>
      </c>
      <c r="G302" s="5">
        <v>2</v>
      </c>
      <c r="H302" s="5">
        <v>2</v>
      </c>
      <c r="I302" s="5" t="s">
        <v>39</v>
      </c>
      <c r="J302" s="5" t="s">
        <v>39</v>
      </c>
      <c r="K302" s="5" t="s">
        <v>40</v>
      </c>
      <c r="L302" s="5" t="s">
        <v>40</v>
      </c>
      <c r="M302" s="5" t="s">
        <v>40</v>
      </c>
      <c r="N302" s="5" t="s">
        <v>39</v>
      </c>
      <c r="O302" s="5" t="s">
        <v>71</v>
      </c>
      <c r="P302" s="5">
        <v>3</v>
      </c>
      <c r="Q302" s="5" t="s">
        <v>40</v>
      </c>
      <c r="R302" s="5" t="s">
        <v>40</v>
      </c>
      <c r="S302" s="5" t="s">
        <v>40</v>
      </c>
      <c r="T302" s="5" t="s">
        <v>40</v>
      </c>
      <c r="U302" s="5" t="s">
        <v>40</v>
      </c>
      <c r="V302" s="5" t="s">
        <v>40</v>
      </c>
      <c r="W302" s="5" t="s">
        <v>40</v>
      </c>
      <c r="X302" s="5">
        <v>2</v>
      </c>
      <c r="Y302" s="5" t="s">
        <v>40</v>
      </c>
      <c r="Z302" s="5" t="s">
        <v>40</v>
      </c>
      <c r="AA302" s="5" t="s">
        <v>40</v>
      </c>
      <c r="AB302" s="5" t="s">
        <v>40</v>
      </c>
      <c r="AC302" s="5" t="s">
        <v>40</v>
      </c>
      <c r="AD302" s="5" t="s">
        <v>40</v>
      </c>
      <c r="AE302" s="5" t="s">
        <v>40</v>
      </c>
      <c r="AF302" s="5" t="s">
        <v>40</v>
      </c>
      <c r="AG302" s="5">
        <v>3</v>
      </c>
      <c r="AH302" s="5" t="s">
        <v>40</v>
      </c>
      <c r="AI302" s="5" t="s">
        <v>40</v>
      </c>
      <c r="AJ302" s="5" t="s">
        <v>40</v>
      </c>
      <c r="AK302" s="5" t="s">
        <v>40</v>
      </c>
      <c r="AL302" s="5" t="s">
        <v>40</v>
      </c>
      <c r="AM302" s="9" t="s">
        <v>40</v>
      </c>
    </row>
    <row r="303" spans="1:39" x14ac:dyDescent="0.3">
      <c r="A303">
        <v>302</v>
      </c>
      <c r="B303" s="3">
        <v>45292.801979166667</v>
      </c>
      <c r="C303" s="3">
        <v>45292.809629629628</v>
      </c>
      <c r="D303" s="6" t="s">
        <v>434</v>
      </c>
      <c r="E303" s="6"/>
      <c r="F303" s="8" t="s">
        <v>544</v>
      </c>
      <c r="G303" s="6">
        <v>1</v>
      </c>
      <c r="H303" s="6">
        <v>2</v>
      </c>
      <c r="I303" s="6" t="s">
        <v>40</v>
      </c>
      <c r="J303" s="6" t="s">
        <v>40</v>
      </c>
      <c r="K303" s="6" t="s">
        <v>39</v>
      </c>
      <c r="L303" s="6" t="s">
        <v>39</v>
      </c>
      <c r="M303" s="6" t="s">
        <v>38</v>
      </c>
      <c r="N303" s="6" t="s">
        <v>39</v>
      </c>
      <c r="O303" s="6" t="s">
        <v>71</v>
      </c>
      <c r="P303" s="6">
        <v>1</v>
      </c>
      <c r="Q303" s="6" t="s">
        <v>38</v>
      </c>
      <c r="R303" s="6" t="s">
        <v>38</v>
      </c>
      <c r="S303" s="6" t="s">
        <v>40</v>
      </c>
      <c r="T303" s="6" t="s">
        <v>40</v>
      </c>
      <c r="U303" s="6" t="s">
        <v>39</v>
      </c>
      <c r="V303" s="6" t="s">
        <v>40</v>
      </c>
      <c r="W303" s="6" t="s">
        <v>40</v>
      </c>
      <c r="X303" s="6">
        <v>2</v>
      </c>
      <c r="Y303" s="6" t="s">
        <v>39</v>
      </c>
      <c r="Z303" s="6" t="s">
        <v>39</v>
      </c>
      <c r="AA303" s="6" t="s">
        <v>39</v>
      </c>
      <c r="AB303" s="6" t="s">
        <v>39</v>
      </c>
      <c r="AC303" s="6" t="s">
        <v>39</v>
      </c>
      <c r="AD303" s="6" t="s">
        <v>39</v>
      </c>
      <c r="AE303" s="6" t="s">
        <v>39</v>
      </c>
      <c r="AF303" s="6" t="s">
        <v>39</v>
      </c>
      <c r="AG303" s="6">
        <v>2</v>
      </c>
      <c r="AH303" s="6" t="s">
        <v>40</v>
      </c>
      <c r="AI303" s="6" t="s">
        <v>40</v>
      </c>
      <c r="AJ303" s="6" t="s">
        <v>40</v>
      </c>
      <c r="AK303" s="6" t="s">
        <v>40</v>
      </c>
      <c r="AL303" s="6" t="s">
        <v>40</v>
      </c>
      <c r="AM303" s="10" t="s">
        <v>39</v>
      </c>
    </row>
    <row r="304" spans="1:39" x14ac:dyDescent="0.3">
      <c r="A304">
        <v>303</v>
      </c>
      <c r="B304" s="2">
        <v>45292.81486111111</v>
      </c>
      <c r="C304" s="2">
        <v>45292.817175925928</v>
      </c>
      <c r="D304" s="5" t="s">
        <v>434</v>
      </c>
      <c r="E304" s="5"/>
      <c r="F304" s="7" t="s">
        <v>545</v>
      </c>
      <c r="G304" s="5">
        <v>3</v>
      </c>
      <c r="H304" s="5">
        <v>3</v>
      </c>
      <c r="I304" s="5" t="s">
        <v>39</v>
      </c>
      <c r="J304" s="5" t="s">
        <v>40</v>
      </c>
      <c r="K304" s="5" t="s">
        <v>40</v>
      </c>
      <c r="L304" s="5" t="s">
        <v>40</v>
      </c>
      <c r="M304" s="5" t="s">
        <v>40</v>
      </c>
      <c r="N304" s="5" t="s">
        <v>40</v>
      </c>
      <c r="O304" s="5" t="s">
        <v>43</v>
      </c>
      <c r="P304" s="5">
        <v>3</v>
      </c>
      <c r="Q304" s="5" t="s">
        <v>40</v>
      </c>
      <c r="R304" s="5" t="s">
        <v>40</v>
      </c>
      <c r="S304" s="5" t="s">
        <v>40</v>
      </c>
      <c r="T304" s="5" t="s">
        <v>40</v>
      </c>
      <c r="U304" s="5" t="s">
        <v>40</v>
      </c>
      <c r="V304" s="5" t="s">
        <v>40</v>
      </c>
      <c r="W304" s="5" t="s">
        <v>40</v>
      </c>
      <c r="X304" s="5">
        <v>2</v>
      </c>
      <c r="Y304" s="5" t="s">
        <v>39</v>
      </c>
      <c r="Z304" s="5" t="s">
        <v>39</v>
      </c>
      <c r="AA304" s="5" t="s">
        <v>40</v>
      </c>
      <c r="AB304" s="5" t="s">
        <v>40</v>
      </c>
      <c r="AC304" s="5" t="s">
        <v>40</v>
      </c>
      <c r="AD304" s="5" t="s">
        <v>40</v>
      </c>
      <c r="AE304" s="5" t="s">
        <v>40</v>
      </c>
      <c r="AF304" s="5" t="s">
        <v>40</v>
      </c>
      <c r="AG304" s="5">
        <v>3</v>
      </c>
      <c r="AH304" s="5" t="s">
        <v>40</v>
      </c>
      <c r="AI304" s="5" t="s">
        <v>40</v>
      </c>
      <c r="AJ304" s="5" t="s">
        <v>40</v>
      </c>
      <c r="AK304" s="5" t="s">
        <v>40</v>
      </c>
      <c r="AL304" s="5" t="s">
        <v>40</v>
      </c>
      <c r="AM304" s="9" t="s">
        <v>40</v>
      </c>
    </row>
    <row r="305" spans="1:39" x14ac:dyDescent="0.3">
      <c r="A305">
        <v>304</v>
      </c>
      <c r="B305" s="3">
        <v>45292.818969907406</v>
      </c>
      <c r="C305" s="3">
        <v>45292.820671296293</v>
      </c>
      <c r="D305" s="6" t="s">
        <v>434</v>
      </c>
      <c r="E305" s="6"/>
      <c r="F305" s="8" t="s">
        <v>546</v>
      </c>
      <c r="G305" s="6">
        <v>4</v>
      </c>
      <c r="H305" s="6">
        <v>4</v>
      </c>
      <c r="I305" s="6" t="s">
        <v>41</v>
      </c>
      <c r="J305" s="6" t="s">
        <v>41</v>
      </c>
      <c r="K305" s="6" t="s">
        <v>41</v>
      </c>
      <c r="L305" s="6" t="s">
        <v>41</v>
      </c>
      <c r="M305" s="6" t="s">
        <v>41</v>
      </c>
      <c r="N305" s="6" t="s">
        <v>41</v>
      </c>
      <c r="O305" s="6" t="s">
        <v>71</v>
      </c>
      <c r="P305" s="6">
        <v>4</v>
      </c>
      <c r="Q305" s="6" t="s">
        <v>41</v>
      </c>
      <c r="R305" s="6" t="s">
        <v>41</v>
      </c>
      <c r="S305" s="6" t="s">
        <v>41</v>
      </c>
      <c r="T305" s="6" t="s">
        <v>41</v>
      </c>
      <c r="U305" s="6" t="s">
        <v>41</v>
      </c>
      <c r="V305" s="6" t="s">
        <v>41</v>
      </c>
      <c r="W305" s="6" t="s">
        <v>41</v>
      </c>
      <c r="X305" s="6">
        <v>4</v>
      </c>
      <c r="Y305" s="6" t="s">
        <v>41</v>
      </c>
      <c r="Z305" s="6" t="s">
        <v>41</v>
      </c>
      <c r="AA305" s="6" t="s">
        <v>41</v>
      </c>
      <c r="AB305" s="6" t="s">
        <v>41</v>
      </c>
      <c r="AC305" s="6" t="s">
        <v>41</v>
      </c>
      <c r="AD305" s="6" t="s">
        <v>41</v>
      </c>
      <c r="AE305" s="6" t="s">
        <v>41</v>
      </c>
      <c r="AF305" s="6" t="s">
        <v>41</v>
      </c>
      <c r="AG305" s="6">
        <v>4</v>
      </c>
      <c r="AH305" s="6" t="s">
        <v>41</v>
      </c>
      <c r="AI305" s="6" t="s">
        <v>41</v>
      </c>
      <c r="AJ305" s="6" t="s">
        <v>41</v>
      </c>
      <c r="AK305" s="6" t="s">
        <v>41</v>
      </c>
      <c r="AL305" s="6" t="s">
        <v>41</v>
      </c>
      <c r="AM305" s="10" t="s">
        <v>41</v>
      </c>
    </row>
    <row r="306" spans="1:39" x14ac:dyDescent="0.3">
      <c r="A306">
        <v>305</v>
      </c>
      <c r="B306" s="2">
        <v>45292.814270833333</v>
      </c>
      <c r="C306" s="2">
        <v>45292.821134259262</v>
      </c>
      <c r="D306" s="5" t="s">
        <v>434</v>
      </c>
      <c r="E306" s="5"/>
      <c r="F306" s="7" t="s">
        <v>547</v>
      </c>
      <c r="G306" s="5">
        <v>3</v>
      </c>
      <c r="H306" s="5">
        <v>3</v>
      </c>
      <c r="I306" s="5" t="s">
        <v>40</v>
      </c>
      <c r="J306" s="5" t="s">
        <v>40</v>
      </c>
      <c r="K306" s="5" t="s">
        <v>40</v>
      </c>
      <c r="L306" s="5" t="s">
        <v>40</v>
      </c>
      <c r="M306" s="5" t="s">
        <v>40</v>
      </c>
      <c r="N306" s="5" t="s">
        <v>40</v>
      </c>
      <c r="O306" s="5" t="s">
        <v>71</v>
      </c>
      <c r="P306" s="5">
        <v>3</v>
      </c>
      <c r="Q306" s="5" t="s">
        <v>40</v>
      </c>
      <c r="R306" s="5" t="s">
        <v>39</v>
      </c>
      <c r="S306" s="5" t="s">
        <v>41</v>
      </c>
      <c r="T306" s="5" t="s">
        <v>41</v>
      </c>
      <c r="U306" s="5" t="s">
        <v>40</v>
      </c>
      <c r="V306" s="5" t="s">
        <v>40</v>
      </c>
      <c r="W306" s="5" t="s">
        <v>40</v>
      </c>
      <c r="X306" s="5">
        <v>3</v>
      </c>
      <c r="Y306" s="5" t="s">
        <v>39</v>
      </c>
      <c r="Z306" s="5" t="s">
        <v>39</v>
      </c>
      <c r="AA306" s="5" t="s">
        <v>40</v>
      </c>
      <c r="AB306" s="5" t="s">
        <v>41</v>
      </c>
      <c r="AC306" s="5" t="s">
        <v>41</v>
      </c>
      <c r="AD306" s="5" t="s">
        <v>40</v>
      </c>
      <c r="AE306" s="5" t="s">
        <v>41</v>
      </c>
      <c r="AF306" s="5" t="s">
        <v>41</v>
      </c>
      <c r="AG306" s="5">
        <v>3</v>
      </c>
      <c r="AH306" s="5" t="s">
        <v>38</v>
      </c>
      <c r="AI306" s="5" t="s">
        <v>40</v>
      </c>
      <c r="AJ306" s="5" t="s">
        <v>39</v>
      </c>
      <c r="AK306" s="5" t="s">
        <v>38</v>
      </c>
      <c r="AL306" s="5" t="s">
        <v>39</v>
      </c>
      <c r="AM306" s="9" t="s">
        <v>38</v>
      </c>
    </row>
    <row r="307" spans="1:39" x14ac:dyDescent="0.3">
      <c r="A307">
        <v>306</v>
      </c>
      <c r="B307" s="3">
        <v>45292.833194444444</v>
      </c>
      <c r="C307" s="3">
        <v>45292.835300925923</v>
      </c>
      <c r="D307" s="6" t="s">
        <v>434</v>
      </c>
      <c r="E307" s="6"/>
      <c r="F307" s="8" t="s">
        <v>548</v>
      </c>
      <c r="G307" s="6">
        <v>3</v>
      </c>
      <c r="H307" s="6">
        <v>3</v>
      </c>
      <c r="I307" s="6" t="s">
        <v>39</v>
      </c>
      <c r="J307" s="6" t="s">
        <v>39</v>
      </c>
      <c r="K307" s="6" t="s">
        <v>39</v>
      </c>
      <c r="L307" s="6" t="s">
        <v>39</v>
      </c>
      <c r="M307" s="6" t="s">
        <v>39</v>
      </c>
      <c r="N307" s="6" t="s">
        <v>39</v>
      </c>
      <c r="O307" s="6" t="s">
        <v>71</v>
      </c>
      <c r="P307" s="6">
        <v>3</v>
      </c>
      <c r="Q307" s="6" t="s">
        <v>40</v>
      </c>
      <c r="R307" s="6" t="s">
        <v>40</v>
      </c>
      <c r="S307" s="6" t="s">
        <v>40</v>
      </c>
      <c r="T307" s="6" t="s">
        <v>40</v>
      </c>
      <c r="U307" s="6" t="s">
        <v>40</v>
      </c>
      <c r="V307" s="6" t="s">
        <v>39</v>
      </c>
      <c r="W307" s="6" t="s">
        <v>40</v>
      </c>
      <c r="X307" s="6">
        <v>3</v>
      </c>
      <c r="Y307" s="6" t="s">
        <v>39</v>
      </c>
      <c r="Z307" s="6" t="s">
        <v>39</v>
      </c>
      <c r="AA307" s="6" t="s">
        <v>39</v>
      </c>
      <c r="AB307" s="6" t="s">
        <v>39</v>
      </c>
      <c r="AC307" s="6" t="s">
        <v>39</v>
      </c>
      <c r="AD307" s="6" t="s">
        <v>39</v>
      </c>
      <c r="AE307" s="6" t="s">
        <v>39</v>
      </c>
      <c r="AF307" s="6" t="s">
        <v>39</v>
      </c>
      <c r="AG307" s="6">
        <v>3</v>
      </c>
      <c r="AH307" s="6" t="s">
        <v>40</v>
      </c>
      <c r="AI307" s="6" t="s">
        <v>40</v>
      </c>
      <c r="AJ307" s="6" t="s">
        <v>40</v>
      </c>
      <c r="AK307" s="6" t="s">
        <v>40</v>
      </c>
      <c r="AL307" s="6" t="s">
        <v>40</v>
      </c>
      <c r="AM307" s="10" t="s">
        <v>39</v>
      </c>
    </row>
    <row r="308" spans="1:39" x14ac:dyDescent="0.3">
      <c r="A308">
        <v>307</v>
      </c>
      <c r="B308" s="2">
        <v>45292.848993055559</v>
      </c>
      <c r="C308" s="2">
        <v>45292.851076388892</v>
      </c>
      <c r="D308" s="5" t="s">
        <v>434</v>
      </c>
      <c r="E308" s="5"/>
      <c r="F308" s="7" t="s">
        <v>549</v>
      </c>
      <c r="G308" s="5">
        <v>1</v>
      </c>
      <c r="H308" s="5">
        <v>1</v>
      </c>
      <c r="I308" s="5" t="s">
        <v>39</v>
      </c>
      <c r="J308" s="5" t="s">
        <v>39</v>
      </c>
      <c r="K308" s="5" t="s">
        <v>40</v>
      </c>
      <c r="L308" s="5" t="s">
        <v>40</v>
      </c>
      <c r="M308" s="5" t="s">
        <v>39</v>
      </c>
      <c r="N308" s="5" t="s">
        <v>39</v>
      </c>
      <c r="O308" s="5" t="s">
        <v>43</v>
      </c>
      <c r="P308" s="5">
        <v>4</v>
      </c>
      <c r="Q308" s="5" t="s">
        <v>39</v>
      </c>
      <c r="R308" s="5" t="s">
        <v>39</v>
      </c>
      <c r="S308" s="5" t="s">
        <v>39</v>
      </c>
      <c r="T308" s="5" t="s">
        <v>39</v>
      </c>
      <c r="U308" s="5" t="s">
        <v>39</v>
      </c>
      <c r="V308" s="5" t="s">
        <v>39</v>
      </c>
      <c r="W308" s="5" t="s">
        <v>39</v>
      </c>
      <c r="X308" s="5">
        <v>3</v>
      </c>
      <c r="Y308" s="5" t="s">
        <v>39</v>
      </c>
      <c r="Z308" s="5" t="s">
        <v>39</v>
      </c>
      <c r="AA308" s="5" t="s">
        <v>39</v>
      </c>
      <c r="AB308" s="5" t="s">
        <v>39</v>
      </c>
      <c r="AC308" s="5" t="s">
        <v>40</v>
      </c>
      <c r="AD308" s="5" t="s">
        <v>39</v>
      </c>
      <c r="AE308" s="5" t="s">
        <v>39</v>
      </c>
      <c r="AF308" s="5" t="s">
        <v>40</v>
      </c>
      <c r="AG308" s="5">
        <v>3</v>
      </c>
      <c r="AH308" s="5" t="s">
        <v>40</v>
      </c>
      <c r="AI308" s="5" t="s">
        <v>39</v>
      </c>
      <c r="AJ308" s="5" t="s">
        <v>39</v>
      </c>
      <c r="AK308" s="5" t="s">
        <v>39</v>
      </c>
      <c r="AL308" s="5" t="s">
        <v>39</v>
      </c>
      <c r="AM308" s="9" t="s">
        <v>39</v>
      </c>
    </row>
    <row r="309" spans="1:39" x14ac:dyDescent="0.3">
      <c r="A309">
        <v>308</v>
      </c>
      <c r="B309" s="3">
        <v>45292.853194444448</v>
      </c>
      <c r="C309" s="3">
        <v>45292.855312500003</v>
      </c>
      <c r="D309" s="6" t="s">
        <v>434</v>
      </c>
      <c r="E309" s="6"/>
      <c r="F309" s="8" t="s">
        <v>550</v>
      </c>
      <c r="G309" s="6">
        <v>3</v>
      </c>
      <c r="H309" s="6">
        <v>2</v>
      </c>
      <c r="I309" s="6" t="s">
        <v>38</v>
      </c>
      <c r="J309" s="6" t="s">
        <v>39</v>
      </c>
      <c r="K309" s="6" t="s">
        <v>39</v>
      </c>
      <c r="L309" s="6" t="s">
        <v>40</v>
      </c>
      <c r="M309" s="6" t="s">
        <v>40</v>
      </c>
      <c r="N309" s="6" t="s">
        <v>40</v>
      </c>
      <c r="O309" s="6" t="s">
        <v>42</v>
      </c>
      <c r="P309" s="6">
        <v>4</v>
      </c>
      <c r="Q309" s="6" t="s">
        <v>40</v>
      </c>
      <c r="R309" s="6" t="s">
        <v>40</v>
      </c>
      <c r="S309" s="6" t="s">
        <v>41</v>
      </c>
      <c r="T309" s="6" t="s">
        <v>41</v>
      </c>
      <c r="U309" s="6" t="s">
        <v>40</v>
      </c>
      <c r="V309" s="6" t="s">
        <v>40</v>
      </c>
      <c r="W309" s="6" t="s">
        <v>41</v>
      </c>
      <c r="X309" s="6">
        <v>4</v>
      </c>
      <c r="Y309" s="6" t="s">
        <v>40</v>
      </c>
      <c r="Z309" s="6" t="s">
        <v>40</v>
      </c>
      <c r="AA309" s="6" t="s">
        <v>40</v>
      </c>
      <c r="AB309" s="6" t="s">
        <v>41</v>
      </c>
      <c r="AC309" s="6" t="s">
        <v>41</v>
      </c>
      <c r="AD309" s="6" t="s">
        <v>40</v>
      </c>
      <c r="AE309" s="6" t="s">
        <v>40</v>
      </c>
      <c r="AF309" s="6" t="s">
        <v>40</v>
      </c>
      <c r="AG309" s="6">
        <v>3</v>
      </c>
      <c r="AH309" s="6" t="s">
        <v>41</v>
      </c>
      <c r="AI309" s="6" t="s">
        <v>40</v>
      </c>
      <c r="AJ309" s="6" t="s">
        <v>40</v>
      </c>
      <c r="AK309" s="6" t="s">
        <v>40</v>
      </c>
      <c r="AL309" s="6" t="s">
        <v>41</v>
      </c>
      <c r="AM309" s="10" t="s">
        <v>41</v>
      </c>
    </row>
    <row r="310" spans="1:39" x14ac:dyDescent="0.3">
      <c r="A310">
        <v>309</v>
      </c>
      <c r="B310" s="2">
        <v>45292.866828703707</v>
      </c>
      <c r="C310" s="2">
        <v>45292.868993055556</v>
      </c>
      <c r="D310" s="5" t="s">
        <v>434</v>
      </c>
      <c r="E310" s="5"/>
      <c r="F310" s="7" t="s">
        <v>551</v>
      </c>
      <c r="G310" s="5">
        <v>3</v>
      </c>
      <c r="H310" s="5">
        <v>3</v>
      </c>
      <c r="I310" s="5" t="s">
        <v>39</v>
      </c>
      <c r="J310" s="5" t="s">
        <v>40</v>
      </c>
      <c r="K310" s="5" t="s">
        <v>40</v>
      </c>
      <c r="L310" s="5" t="s">
        <v>39</v>
      </c>
      <c r="M310" s="5" t="s">
        <v>39</v>
      </c>
      <c r="N310" s="5" t="s">
        <v>38</v>
      </c>
      <c r="O310" s="5" t="s">
        <v>43</v>
      </c>
      <c r="P310" s="5">
        <v>3</v>
      </c>
      <c r="Q310" s="5" t="s">
        <v>40</v>
      </c>
      <c r="R310" s="5" t="s">
        <v>40</v>
      </c>
      <c r="S310" s="5" t="s">
        <v>40</v>
      </c>
      <c r="T310" s="5" t="s">
        <v>40</v>
      </c>
      <c r="U310" s="5" t="s">
        <v>39</v>
      </c>
      <c r="V310" s="5" t="s">
        <v>39</v>
      </c>
      <c r="W310" s="5" t="s">
        <v>39</v>
      </c>
      <c r="X310" s="5"/>
      <c r="Y310" s="5" t="s">
        <v>39</v>
      </c>
      <c r="Z310" s="5" t="s">
        <v>39</v>
      </c>
      <c r="AA310" s="5" t="s">
        <v>40</v>
      </c>
      <c r="AB310" s="5" t="s">
        <v>40</v>
      </c>
      <c r="AC310" s="5" t="s">
        <v>39</v>
      </c>
      <c r="AD310" s="5" t="s">
        <v>39</v>
      </c>
      <c r="AE310" s="5" t="s">
        <v>40</v>
      </c>
      <c r="AF310" s="5" t="s">
        <v>39</v>
      </c>
      <c r="AG310" s="5">
        <v>3</v>
      </c>
      <c r="AH310" s="5" t="s">
        <v>40</v>
      </c>
      <c r="AI310" s="5" t="s">
        <v>40</v>
      </c>
      <c r="AJ310" s="5" t="s">
        <v>40</v>
      </c>
      <c r="AK310" s="5" t="s">
        <v>39</v>
      </c>
      <c r="AL310" s="5" t="s">
        <v>40</v>
      </c>
      <c r="AM310" s="9" t="s">
        <v>39</v>
      </c>
    </row>
    <row r="311" spans="1:39" x14ac:dyDescent="0.3">
      <c r="A311">
        <v>310</v>
      </c>
      <c r="B311" s="3">
        <v>45292.868449074071</v>
      </c>
      <c r="C311" s="3">
        <v>45292.871053240742</v>
      </c>
      <c r="D311" s="6" t="s">
        <v>434</v>
      </c>
      <c r="E311" s="6"/>
      <c r="F311" s="8" t="s">
        <v>552</v>
      </c>
      <c r="G311" s="6">
        <v>3</v>
      </c>
      <c r="H311" s="6">
        <v>3</v>
      </c>
      <c r="I311" s="6" t="s">
        <v>40</v>
      </c>
      <c r="J311" s="6" t="s">
        <v>39</v>
      </c>
      <c r="K311" s="6" t="s">
        <v>40</v>
      </c>
      <c r="L311" s="6" t="s">
        <v>40</v>
      </c>
      <c r="M311" s="6" t="s">
        <v>40</v>
      </c>
      <c r="N311" s="6" t="s">
        <v>40</v>
      </c>
      <c r="O311" s="6" t="s">
        <v>71</v>
      </c>
      <c r="P311" s="6">
        <v>3</v>
      </c>
      <c r="Q311" s="6" t="s">
        <v>40</v>
      </c>
      <c r="R311" s="6" t="s">
        <v>40</v>
      </c>
      <c r="S311" s="6" t="s">
        <v>39</v>
      </c>
      <c r="T311" s="6" t="s">
        <v>40</v>
      </c>
      <c r="U311" s="6" t="s">
        <v>40</v>
      </c>
      <c r="V311" s="6" t="s">
        <v>40</v>
      </c>
      <c r="W311" s="6" t="s">
        <v>40</v>
      </c>
      <c r="X311" s="6">
        <v>3</v>
      </c>
      <c r="Y311" s="6" t="s">
        <v>40</v>
      </c>
      <c r="Z311" s="6" t="s">
        <v>40</v>
      </c>
      <c r="AA311" s="6" t="s">
        <v>39</v>
      </c>
      <c r="AB311" s="6" t="s">
        <v>40</v>
      </c>
      <c r="AC311" s="6" t="s">
        <v>40</v>
      </c>
      <c r="AD311" s="6" t="s">
        <v>39</v>
      </c>
      <c r="AE311" s="6" t="s">
        <v>40</v>
      </c>
      <c r="AF311" s="6" t="s">
        <v>40</v>
      </c>
      <c r="AG311" s="6">
        <v>3</v>
      </c>
      <c r="AH311" s="6" t="s">
        <v>40</v>
      </c>
      <c r="AI311" s="6" t="s">
        <v>40</v>
      </c>
      <c r="AJ311" s="6" t="s">
        <v>40</v>
      </c>
      <c r="AK311" s="6" t="s">
        <v>40</v>
      </c>
      <c r="AL311" s="6" t="s">
        <v>40</v>
      </c>
      <c r="AM311" s="10" t="s">
        <v>40</v>
      </c>
    </row>
    <row r="312" spans="1:39" x14ac:dyDescent="0.3">
      <c r="A312">
        <v>311</v>
      </c>
      <c r="B312" s="2">
        <v>45292.87226851852</v>
      </c>
      <c r="C312" s="2">
        <v>45292.873900462961</v>
      </c>
      <c r="D312" s="5" t="s">
        <v>434</v>
      </c>
      <c r="E312" s="5"/>
      <c r="F312" s="7" t="s">
        <v>553</v>
      </c>
      <c r="G312" s="5">
        <v>3</v>
      </c>
      <c r="H312" s="5">
        <v>3</v>
      </c>
      <c r="I312" s="5" t="s">
        <v>39</v>
      </c>
      <c r="J312" s="5" t="s">
        <v>40</v>
      </c>
      <c r="K312" s="5" t="s">
        <v>40</v>
      </c>
      <c r="L312" s="5" t="s">
        <v>40</v>
      </c>
      <c r="M312" s="5" t="s">
        <v>40</v>
      </c>
      <c r="N312" s="5" t="s">
        <v>40</v>
      </c>
      <c r="O312" s="5" t="s">
        <v>43</v>
      </c>
      <c r="P312" s="5">
        <v>3</v>
      </c>
      <c r="Q312" s="5" t="s">
        <v>40</v>
      </c>
      <c r="R312" s="5" t="s">
        <v>40</v>
      </c>
      <c r="S312" s="5" t="s">
        <v>40</v>
      </c>
      <c r="T312" s="5" t="s">
        <v>40</v>
      </c>
      <c r="U312" s="5" t="s">
        <v>40</v>
      </c>
      <c r="V312" s="5" t="s">
        <v>40</v>
      </c>
      <c r="W312" s="5" t="s">
        <v>40</v>
      </c>
      <c r="X312" s="5">
        <v>2</v>
      </c>
      <c r="Y312" s="5" t="s">
        <v>39</v>
      </c>
      <c r="Z312" s="5" t="s">
        <v>39</v>
      </c>
      <c r="AA312" s="5" t="s">
        <v>40</v>
      </c>
      <c r="AB312" s="5" t="s">
        <v>40</v>
      </c>
      <c r="AC312" s="5" t="s">
        <v>40</v>
      </c>
      <c r="AD312" s="5" t="s">
        <v>40</v>
      </c>
      <c r="AE312" s="5" t="s">
        <v>40</v>
      </c>
      <c r="AF312" s="5" t="s">
        <v>40</v>
      </c>
      <c r="AG312" s="5">
        <v>3</v>
      </c>
      <c r="AH312" s="5" t="s">
        <v>40</v>
      </c>
      <c r="AI312" s="5" t="s">
        <v>40</v>
      </c>
      <c r="AJ312" s="5" t="s">
        <v>40</v>
      </c>
      <c r="AK312" s="5" t="s">
        <v>40</v>
      </c>
      <c r="AL312" s="5" t="s">
        <v>40</v>
      </c>
      <c r="AM312" s="9" t="s">
        <v>40</v>
      </c>
    </row>
    <row r="313" spans="1:39" x14ac:dyDescent="0.3">
      <c r="A313">
        <v>312</v>
      </c>
      <c r="B313" s="3">
        <v>45292.91337962963</v>
      </c>
      <c r="C313" s="3">
        <v>45292.914756944447</v>
      </c>
      <c r="D313" s="6" t="s">
        <v>434</v>
      </c>
      <c r="E313" s="6"/>
      <c r="F313" s="8" t="s">
        <v>554</v>
      </c>
      <c r="G313" s="6">
        <v>3</v>
      </c>
      <c r="H313" s="6">
        <v>3</v>
      </c>
      <c r="I313" s="6" t="s">
        <v>40</v>
      </c>
      <c r="J313" s="6" t="s">
        <v>40</v>
      </c>
      <c r="K313" s="6" t="s">
        <v>40</v>
      </c>
      <c r="L313" s="6" t="s">
        <v>40</v>
      </c>
      <c r="M313" s="6" t="s">
        <v>40</v>
      </c>
      <c r="N313" s="6" t="s">
        <v>40</v>
      </c>
      <c r="O313" s="6" t="s">
        <v>43</v>
      </c>
      <c r="P313" s="6">
        <v>3</v>
      </c>
      <c r="Q313" s="6" t="s">
        <v>40</v>
      </c>
      <c r="R313" s="6" t="s">
        <v>40</v>
      </c>
      <c r="S313" s="6" t="s">
        <v>40</v>
      </c>
      <c r="T313" s="6" t="s">
        <v>40</v>
      </c>
      <c r="U313" s="6" t="s">
        <v>40</v>
      </c>
      <c r="V313" s="6" t="s">
        <v>40</v>
      </c>
      <c r="W313" s="6" t="s">
        <v>40</v>
      </c>
      <c r="X313" s="6">
        <v>3</v>
      </c>
      <c r="Y313" s="6" t="s">
        <v>40</v>
      </c>
      <c r="Z313" s="6" t="s">
        <v>40</v>
      </c>
      <c r="AA313" s="6" t="s">
        <v>40</v>
      </c>
      <c r="AB313" s="6" t="s">
        <v>40</v>
      </c>
      <c r="AC313" s="6" t="s">
        <v>40</v>
      </c>
      <c r="AD313" s="6" t="s">
        <v>40</v>
      </c>
      <c r="AE313" s="6" t="s">
        <v>40</v>
      </c>
      <c r="AF313" s="6" t="s">
        <v>40</v>
      </c>
      <c r="AG313" s="6">
        <v>3</v>
      </c>
      <c r="AH313" s="6" t="s">
        <v>40</v>
      </c>
      <c r="AI313" s="6" t="s">
        <v>40</v>
      </c>
      <c r="AJ313" s="6" t="s">
        <v>40</v>
      </c>
      <c r="AK313" s="6" t="s">
        <v>40</v>
      </c>
      <c r="AL313" s="6" t="s">
        <v>40</v>
      </c>
      <c r="AM313" s="10" t="s">
        <v>40</v>
      </c>
    </row>
    <row r="314" spans="1:39" x14ac:dyDescent="0.3">
      <c r="A314">
        <v>313</v>
      </c>
      <c r="B314" s="2">
        <v>45292.933425925927</v>
      </c>
      <c r="C314" s="2">
        <v>45292.935081018521</v>
      </c>
      <c r="D314" s="5" t="s">
        <v>434</v>
      </c>
      <c r="E314" s="5"/>
      <c r="F314" s="7" t="s">
        <v>555</v>
      </c>
      <c r="G314" s="5">
        <v>3</v>
      </c>
      <c r="H314" s="5">
        <v>3</v>
      </c>
      <c r="I314" s="5" t="s">
        <v>40</v>
      </c>
      <c r="J314" s="5" t="s">
        <v>40</v>
      </c>
      <c r="K314" s="5" t="s">
        <v>40</v>
      </c>
      <c r="L314" s="5" t="s">
        <v>40</v>
      </c>
      <c r="M314" s="5" t="s">
        <v>40</v>
      </c>
      <c r="N314" s="5" t="s">
        <v>40</v>
      </c>
      <c r="O314" s="5" t="s">
        <v>43</v>
      </c>
      <c r="P314" s="5">
        <v>3</v>
      </c>
      <c r="Q314" s="5" t="s">
        <v>40</v>
      </c>
      <c r="R314" s="5" t="s">
        <v>40</v>
      </c>
      <c r="S314" s="5" t="s">
        <v>40</v>
      </c>
      <c r="T314" s="5" t="s">
        <v>40</v>
      </c>
      <c r="U314" s="5" t="s">
        <v>40</v>
      </c>
      <c r="V314" s="5" t="s">
        <v>40</v>
      </c>
      <c r="W314" s="5" t="s">
        <v>40</v>
      </c>
      <c r="X314" s="5">
        <v>3</v>
      </c>
      <c r="Y314" s="5" t="s">
        <v>40</v>
      </c>
      <c r="Z314" s="5" t="s">
        <v>40</v>
      </c>
      <c r="AA314" s="5" t="s">
        <v>40</v>
      </c>
      <c r="AB314" s="5" t="s">
        <v>40</v>
      </c>
      <c r="AC314" s="5" t="s">
        <v>40</v>
      </c>
      <c r="AD314" s="5" t="s">
        <v>40</v>
      </c>
      <c r="AE314" s="5" t="s">
        <v>40</v>
      </c>
      <c r="AF314" s="5" t="s">
        <v>40</v>
      </c>
      <c r="AG314" s="5">
        <v>4</v>
      </c>
      <c r="AH314" s="5" t="s">
        <v>41</v>
      </c>
      <c r="AI314" s="5" t="s">
        <v>41</v>
      </c>
      <c r="AJ314" s="5" t="s">
        <v>41</v>
      </c>
      <c r="AK314" s="5" t="s">
        <v>41</v>
      </c>
      <c r="AL314" s="5" t="s">
        <v>41</v>
      </c>
      <c r="AM314" s="9" t="s">
        <v>41</v>
      </c>
    </row>
    <row r="315" spans="1:39" x14ac:dyDescent="0.3">
      <c r="A315">
        <v>314</v>
      </c>
      <c r="B315" s="3">
        <v>45292.931840277779</v>
      </c>
      <c r="C315" s="3">
        <v>45292.936805555553</v>
      </c>
      <c r="D315" s="6" t="s">
        <v>434</v>
      </c>
      <c r="E315" s="6"/>
      <c r="F315" s="8" t="s">
        <v>556</v>
      </c>
      <c r="G315" s="6">
        <v>2</v>
      </c>
      <c r="H315" s="6">
        <v>1</v>
      </c>
      <c r="I315" s="6" t="s">
        <v>39</v>
      </c>
      <c r="J315" s="6" t="s">
        <v>39</v>
      </c>
      <c r="K315" s="6" t="s">
        <v>39</v>
      </c>
      <c r="L315" s="6" t="s">
        <v>39</v>
      </c>
      <c r="M315" s="6" t="s">
        <v>39</v>
      </c>
      <c r="N315" s="6" t="s">
        <v>40</v>
      </c>
      <c r="O315" s="6" t="s">
        <v>71</v>
      </c>
      <c r="P315" s="6">
        <v>2</v>
      </c>
      <c r="Q315" s="6" t="s">
        <v>39</v>
      </c>
      <c r="R315" s="6" t="s">
        <v>39</v>
      </c>
      <c r="S315" s="6" t="s">
        <v>39</v>
      </c>
      <c r="T315" s="6" t="s">
        <v>39</v>
      </c>
      <c r="U315" s="6" t="s">
        <v>39</v>
      </c>
      <c r="V315" s="6" t="s">
        <v>39</v>
      </c>
      <c r="W315" s="6" t="s">
        <v>39</v>
      </c>
      <c r="X315" s="6"/>
      <c r="Y315" s="6" t="s">
        <v>39</v>
      </c>
      <c r="Z315" s="6" t="s">
        <v>39</v>
      </c>
      <c r="AA315" s="6" t="s">
        <v>39</v>
      </c>
      <c r="AB315" s="6" t="s">
        <v>39</v>
      </c>
      <c r="AC315" s="6" t="s">
        <v>39</v>
      </c>
      <c r="AD315" s="6" t="s">
        <v>39</v>
      </c>
      <c r="AE315" s="6" t="s">
        <v>39</v>
      </c>
      <c r="AF315" s="6" t="s">
        <v>39</v>
      </c>
      <c r="AG315" s="6">
        <v>3</v>
      </c>
      <c r="AH315" s="6" t="s">
        <v>40</v>
      </c>
      <c r="AI315" s="6" t="s">
        <v>39</v>
      </c>
      <c r="AJ315" s="6" t="s">
        <v>39</v>
      </c>
      <c r="AK315" s="6" t="s">
        <v>39</v>
      </c>
      <c r="AL315" s="6" t="s">
        <v>39</v>
      </c>
      <c r="AM315" s="10" t="s">
        <v>40</v>
      </c>
    </row>
    <row r="316" spans="1:39" x14ac:dyDescent="0.3">
      <c r="A316">
        <v>315</v>
      </c>
      <c r="B316" s="2">
        <v>45292.950173611112</v>
      </c>
      <c r="C316" s="2">
        <v>45292.95884259259</v>
      </c>
      <c r="D316" s="5" t="s">
        <v>434</v>
      </c>
      <c r="E316" s="5"/>
      <c r="F316" s="7" t="s">
        <v>557</v>
      </c>
      <c r="G316" s="5">
        <v>2</v>
      </c>
      <c r="H316" s="5">
        <v>2</v>
      </c>
      <c r="I316" s="5" t="s">
        <v>39</v>
      </c>
      <c r="J316" s="5" t="s">
        <v>39</v>
      </c>
      <c r="K316" s="5" t="s">
        <v>39</v>
      </c>
      <c r="L316" s="5" t="s">
        <v>40</v>
      </c>
      <c r="M316" s="5" t="s">
        <v>40</v>
      </c>
      <c r="N316" s="5" t="s">
        <v>39</v>
      </c>
      <c r="O316" s="5" t="s">
        <v>71</v>
      </c>
      <c r="P316" s="5">
        <v>1</v>
      </c>
      <c r="Q316" s="5" t="s">
        <v>40</v>
      </c>
      <c r="R316" s="5" t="s">
        <v>38</v>
      </c>
      <c r="S316" s="5" t="s">
        <v>38</v>
      </c>
      <c r="T316" s="5" t="s">
        <v>40</v>
      </c>
      <c r="U316" s="5" t="s">
        <v>38</v>
      </c>
      <c r="V316" s="5" t="s">
        <v>40</v>
      </c>
      <c r="W316" s="5" t="s">
        <v>40</v>
      </c>
      <c r="X316" s="5">
        <v>2</v>
      </c>
      <c r="Y316" s="5" t="s">
        <v>38</v>
      </c>
      <c r="Z316" s="5" t="s">
        <v>40</v>
      </c>
      <c r="AA316" s="5" t="s">
        <v>39</v>
      </c>
      <c r="AB316" s="5" t="s">
        <v>40</v>
      </c>
      <c r="AC316" s="5" t="s">
        <v>40</v>
      </c>
      <c r="AD316" s="5" t="s">
        <v>38</v>
      </c>
      <c r="AE316" s="5" t="s">
        <v>38</v>
      </c>
      <c r="AF316" s="5" t="s">
        <v>39</v>
      </c>
      <c r="AG316" s="5">
        <v>1</v>
      </c>
      <c r="AH316" s="5" t="s">
        <v>40</v>
      </c>
      <c r="AI316" s="5" t="s">
        <v>40</v>
      </c>
      <c r="AJ316" s="5" t="s">
        <v>39</v>
      </c>
      <c r="AK316" s="5" t="s">
        <v>38</v>
      </c>
      <c r="AL316" s="5" t="s">
        <v>38</v>
      </c>
      <c r="AM316" s="9" t="s">
        <v>38</v>
      </c>
    </row>
    <row r="317" spans="1:39" x14ac:dyDescent="0.3">
      <c r="A317">
        <v>316</v>
      </c>
      <c r="B317" s="3">
        <v>45292.993333333332</v>
      </c>
      <c r="C317" s="3">
        <v>45292.996319444443</v>
      </c>
      <c r="D317" s="6" t="s">
        <v>434</v>
      </c>
      <c r="E317" s="6"/>
      <c r="F317" s="8" t="s">
        <v>558</v>
      </c>
      <c r="G317" s="6">
        <v>3</v>
      </c>
      <c r="H317" s="6">
        <v>2</v>
      </c>
      <c r="I317" s="6" t="s">
        <v>39</v>
      </c>
      <c r="J317" s="6" t="s">
        <v>40</v>
      </c>
      <c r="K317" s="6" t="s">
        <v>39</v>
      </c>
      <c r="L317" s="6" t="s">
        <v>40</v>
      </c>
      <c r="M317" s="6" t="s">
        <v>40</v>
      </c>
      <c r="N317" s="6" t="s">
        <v>40</v>
      </c>
      <c r="O317" s="6" t="s">
        <v>43</v>
      </c>
      <c r="P317" s="6">
        <v>2</v>
      </c>
      <c r="Q317" s="6" t="s">
        <v>40</v>
      </c>
      <c r="R317" s="6" t="s">
        <v>39</v>
      </c>
      <c r="S317" s="6" t="s">
        <v>40</v>
      </c>
      <c r="T317" s="6" t="s">
        <v>40</v>
      </c>
      <c r="U317" s="6" t="s">
        <v>40</v>
      </c>
      <c r="V317" s="6" t="s">
        <v>40</v>
      </c>
      <c r="W317" s="6" t="s">
        <v>38</v>
      </c>
      <c r="X317" s="6">
        <v>1</v>
      </c>
      <c r="Y317" s="6" t="s">
        <v>39</v>
      </c>
      <c r="Z317" s="6" t="s">
        <v>39</v>
      </c>
      <c r="AA317" s="6" t="s">
        <v>39</v>
      </c>
      <c r="AB317" s="6" t="s">
        <v>40</v>
      </c>
      <c r="AC317" s="6" t="s">
        <v>40</v>
      </c>
      <c r="AD317" s="6" t="s">
        <v>39</v>
      </c>
      <c r="AE317" s="6" t="s">
        <v>40</v>
      </c>
      <c r="AF317" s="6" t="s">
        <v>40</v>
      </c>
      <c r="AG317" s="6">
        <v>4</v>
      </c>
      <c r="AH317" s="6" t="s">
        <v>40</v>
      </c>
      <c r="AI317" s="6" t="s">
        <v>40</v>
      </c>
      <c r="AJ317" s="6" t="s">
        <v>40</v>
      </c>
      <c r="AK317" s="6" t="s">
        <v>38</v>
      </c>
      <c r="AL317" s="6" t="s">
        <v>40</v>
      </c>
      <c r="AM317" s="10" t="s">
        <v>39</v>
      </c>
    </row>
    <row r="318" spans="1:39" x14ac:dyDescent="0.3">
      <c r="A318">
        <v>317</v>
      </c>
      <c r="B318" s="2">
        <v>45293.2496875</v>
      </c>
      <c r="C318" s="2">
        <v>45293.254641203705</v>
      </c>
      <c r="D318" s="5" t="s">
        <v>434</v>
      </c>
      <c r="E318" s="5"/>
      <c r="F318" s="7" t="s">
        <v>559</v>
      </c>
      <c r="G318" s="5">
        <v>3</v>
      </c>
      <c r="H318" s="5">
        <v>3</v>
      </c>
      <c r="I318" s="5" t="s">
        <v>40</v>
      </c>
      <c r="J318" s="5" t="s">
        <v>40</v>
      </c>
      <c r="K318" s="5" t="s">
        <v>39</v>
      </c>
      <c r="L318" s="5" t="s">
        <v>39</v>
      </c>
      <c r="M318" s="5" t="s">
        <v>40</v>
      </c>
      <c r="N318" s="5" t="s">
        <v>40</v>
      </c>
      <c r="O318" s="5" t="s">
        <v>71</v>
      </c>
      <c r="P318" s="5">
        <v>3</v>
      </c>
      <c r="Q318" s="5" t="s">
        <v>40</v>
      </c>
      <c r="R318" s="5" t="s">
        <v>40</v>
      </c>
      <c r="S318" s="5" t="s">
        <v>40</v>
      </c>
      <c r="T318" s="5" t="s">
        <v>40</v>
      </c>
      <c r="U318" s="5" t="s">
        <v>40</v>
      </c>
      <c r="V318" s="5" t="s">
        <v>40</v>
      </c>
      <c r="W318" s="5" t="s">
        <v>40</v>
      </c>
      <c r="X318" s="5">
        <v>3</v>
      </c>
      <c r="Y318" s="5" t="s">
        <v>40</v>
      </c>
      <c r="Z318" s="5" t="s">
        <v>40</v>
      </c>
      <c r="AA318" s="5" t="s">
        <v>40</v>
      </c>
      <c r="AB318" s="5" t="s">
        <v>40</v>
      </c>
      <c r="AC318" s="5" t="s">
        <v>40</v>
      </c>
      <c r="AD318" s="5" t="s">
        <v>40</v>
      </c>
      <c r="AE318" s="5" t="s">
        <v>40</v>
      </c>
      <c r="AF318" s="5" t="s">
        <v>40</v>
      </c>
      <c r="AG318" s="5">
        <v>3</v>
      </c>
      <c r="AH318" s="5" t="s">
        <v>40</v>
      </c>
      <c r="AI318" s="5" t="s">
        <v>40</v>
      </c>
      <c r="AJ318" s="5" t="s">
        <v>40</v>
      </c>
      <c r="AK318" s="5" t="s">
        <v>40</v>
      </c>
      <c r="AL318" s="5" t="s">
        <v>40</v>
      </c>
      <c r="AM318" s="9" t="s">
        <v>40</v>
      </c>
    </row>
    <row r="319" spans="1:39" x14ac:dyDescent="0.3">
      <c r="A319">
        <v>318</v>
      </c>
      <c r="B319" s="3">
        <v>45293.269189814811</v>
      </c>
      <c r="C319" s="3">
        <v>45293.272245370368</v>
      </c>
      <c r="D319" s="6" t="s">
        <v>434</v>
      </c>
      <c r="E319" s="6"/>
      <c r="F319" s="8" t="s">
        <v>560</v>
      </c>
      <c r="G319" s="6">
        <v>2</v>
      </c>
      <c r="H319" s="6">
        <v>1</v>
      </c>
      <c r="I319" s="6" t="s">
        <v>38</v>
      </c>
      <c r="J319" s="6" t="s">
        <v>39</v>
      </c>
      <c r="K319" s="6" t="s">
        <v>38</v>
      </c>
      <c r="L319" s="6" t="s">
        <v>38</v>
      </c>
      <c r="M319" s="6" t="s">
        <v>38</v>
      </c>
      <c r="N319" s="6" t="s">
        <v>39</v>
      </c>
      <c r="O319" s="6" t="s">
        <v>71</v>
      </c>
      <c r="P319" s="6">
        <v>3</v>
      </c>
      <c r="Q319" s="6" t="s">
        <v>40</v>
      </c>
      <c r="R319" s="6" t="s">
        <v>40</v>
      </c>
      <c r="S319" s="6" t="s">
        <v>40</v>
      </c>
      <c r="T319" s="6" t="s">
        <v>40</v>
      </c>
      <c r="U319" s="6" t="s">
        <v>40</v>
      </c>
      <c r="V319" s="6" t="s">
        <v>40</v>
      </c>
      <c r="W319" s="6" t="s">
        <v>40</v>
      </c>
      <c r="X319" s="6">
        <v>3</v>
      </c>
      <c r="Y319" s="6" t="s">
        <v>40</v>
      </c>
      <c r="Z319" s="6" t="s">
        <v>39</v>
      </c>
      <c r="AA319" s="6" t="s">
        <v>38</v>
      </c>
      <c r="AB319" s="6" t="s">
        <v>40</v>
      </c>
      <c r="AC319" s="6" t="s">
        <v>38</v>
      </c>
      <c r="AD319" s="6" t="s">
        <v>38</v>
      </c>
      <c r="AE319" s="6" t="s">
        <v>38</v>
      </c>
      <c r="AF319" s="6" t="s">
        <v>38</v>
      </c>
      <c r="AG319" s="6">
        <v>3</v>
      </c>
      <c r="AH319" s="6" t="s">
        <v>40</v>
      </c>
      <c r="AI319" s="6" t="s">
        <v>40</v>
      </c>
      <c r="AJ319" s="6" t="s">
        <v>40</v>
      </c>
      <c r="AK319" s="6" t="s">
        <v>40</v>
      </c>
      <c r="AL319" s="6" t="s">
        <v>40</v>
      </c>
      <c r="AM319" s="10" t="s">
        <v>40</v>
      </c>
    </row>
    <row r="320" spans="1:39" x14ac:dyDescent="0.3">
      <c r="A320">
        <v>319</v>
      </c>
      <c r="B320" s="2">
        <v>45293.274699074071</v>
      </c>
      <c r="C320" s="2">
        <v>45293.276655092595</v>
      </c>
      <c r="D320" s="5" t="s">
        <v>434</v>
      </c>
      <c r="E320" s="5"/>
      <c r="F320" s="7" t="s">
        <v>561</v>
      </c>
      <c r="G320" s="5">
        <v>4</v>
      </c>
      <c r="H320" s="5">
        <v>3</v>
      </c>
      <c r="I320" s="5" t="s">
        <v>40</v>
      </c>
      <c r="J320" s="5" t="s">
        <v>40</v>
      </c>
      <c r="K320" s="5" t="s">
        <v>39</v>
      </c>
      <c r="L320" s="5" t="s">
        <v>39</v>
      </c>
      <c r="M320" s="5" t="s">
        <v>39</v>
      </c>
      <c r="N320" s="5" t="s">
        <v>39</v>
      </c>
      <c r="O320" s="5" t="s">
        <v>71</v>
      </c>
      <c r="P320" s="5">
        <v>3</v>
      </c>
      <c r="Q320" s="5" t="s">
        <v>41</v>
      </c>
      <c r="R320" s="5" t="s">
        <v>41</v>
      </c>
      <c r="S320" s="5" t="s">
        <v>41</v>
      </c>
      <c r="T320" s="5" t="s">
        <v>41</v>
      </c>
      <c r="U320" s="5" t="s">
        <v>41</v>
      </c>
      <c r="V320" s="5" t="s">
        <v>41</v>
      </c>
      <c r="W320" s="5" t="s">
        <v>41</v>
      </c>
      <c r="X320" s="5">
        <v>3</v>
      </c>
      <c r="Y320" s="5" t="s">
        <v>40</v>
      </c>
      <c r="Z320" s="5" t="s">
        <v>40</v>
      </c>
      <c r="AA320" s="5" t="s">
        <v>40</v>
      </c>
      <c r="AB320" s="5" t="s">
        <v>41</v>
      </c>
      <c r="AC320" s="5" t="s">
        <v>41</v>
      </c>
      <c r="AD320" s="5" t="s">
        <v>40</v>
      </c>
      <c r="AE320" s="5" t="s">
        <v>41</v>
      </c>
      <c r="AF320" s="5" t="s">
        <v>41</v>
      </c>
      <c r="AG320" s="5">
        <v>4</v>
      </c>
      <c r="AH320" s="5" t="s">
        <v>41</v>
      </c>
      <c r="AI320" s="5" t="s">
        <v>41</v>
      </c>
      <c r="AJ320" s="5" t="s">
        <v>41</v>
      </c>
      <c r="AK320" s="5" t="s">
        <v>41</v>
      </c>
      <c r="AL320" s="5" t="s">
        <v>41</v>
      </c>
      <c r="AM320" s="9" t="s">
        <v>41</v>
      </c>
    </row>
    <row r="321" spans="1:39" x14ac:dyDescent="0.3">
      <c r="A321">
        <v>320</v>
      </c>
      <c r="B321" s="3">
        <v>45293.276539351849</v>
      </c>
      <c r="C321" s="3">
        <v>45293.279224537036</v>
      </c>
      <c r="D321" s="6" t="s">
        <v>434</v>
      </c>
      <c r="E321" s="6"/>
      <c r="F321" s="8" t="s">
        <v>562</v>
      </c>
      <c r="G321" s="6">
        <v>3</v>
      </c>
      <c r="H321" s="6">
        <v>3</v>
      </c>
      <c r="I321" s="6" t="s">
        <v>38</v>
      </c>
      <c r="J321" s="6" t="s">
        <v>39</v>
      </c>
      <c r="K321" s="6" t="s">
        <v>39</v>
      </c>
      <c r="L321" s="6" t="s">
        <v>39</v>
      </c>
      <c r="M321" s="6" t="s">
        <v>39</v>
      </c>
      <c r="N321" s="6" t="s">
        <v>39</v>
      </c>
      <c r="O321" s="6" t="s">
        <v>42</v>
      </c>
      <c r="P321" s="6">
        <v>3</v>
      </c>
      <c r="Q321" s="6" t="s">
        <v>40</v>
      </c>
      <c r="R321" s="6" t="s">
        <v>40</v>
      </c>
      <c r="S321" s="6" t="s">
        <v>40</v>
      </c>
      <c r="T321" s="6" t="s">
        <v>40</v>
      </c>
      <c r="U321" s="6" t="s">
        <v>40</v>
      </c>
      <c r="V321" s="6" t="s">
        <v>40</v>
      </c>
      <c r="W321" s="6" t="s">
        <v>40</v>
      </c>
      <c r="X321" s="6">
        <v>3</v>
      </c>
      <c r="Y321" s="6" t="s">
        <v>40</v>
      </c>
      <c r="Z321" s="6" t="s">
        <v>40</v>
      </c>
      <c r="AA321" s="6" t="s">
        <v>40</v>
      </c>
      <c r="AB321" s="6" t="s">
        <v>40</v>
      </c>
      <c r="AC321" s="6" t="s">
        <v>40</v>
      </c>
      <c r="AD321" s="6" t="s">
        <v>40</v>
      </c>
      <c r="AE321" s="6" t="s">
        <v>40</v>
      </c>
      <c r="AF321" s="6" t="s">
        <v>40</v>
      </c>
      <c r="AG321" s="6">
        <v>3</v>
      </c>
      <c r="AH321" s="6" t="s">
        <v>40</v>
      </c>
      <c r="AI321" s="6" t="s">
        <v>40</v>
      </c>
      <c r="AJ321" s="6" t="s">
        <v>40</v>
      </c>
      <c r="AK321" s="6" t="s">
        <v>40</v>
      </c>
      <c r="AL321" s="6" t="s">
        <v>40</v>
      </c>
      <c r="AM321" s="10" t="s">
        <v>40</v>
      </c>
    </row>
    <row r="322" spans="1:39" x14ac:dyDescent="0.3">
      <c r="A322">
        <v>321</v>
      </c>
      <c r="B322" s="2">
        <v>45293.27851851852</v>
      </c>
      <c r="C322" s="2">
        <v>45293.282812500001</v>
      </c>
      <c r="D322" s="5" t="s">
        <v>434</v>
      </c>
      <c r="E322" s="5"/>
      <c r="F322" s="7" t="s">
        <v>563</v>
      </c>
      <c r="G322" s="5">
        <v>4</v>
      </c>
      <c r="H322" s="5">
        <v>4</v>
      </c>
      <c r="I322" s="5" t="s">
        <v>41</v>
      </c>
      <c r="J322" s="5" t="s">
        <v>41</v>
      </c>
      <c r="K322" s="5" t="s">
        <v>41</v>
      </c>
      <c r="L322" s="5" t="s">
        <v>41</v>
      </c>
      <c r="M322" s="5" t="s">
        <v>41</v>
      </c>
      <c r="N322" s="5" t="s">
        <v>41</v>
      </c>
      <c r="O322" s="5" t="s">
        <v>43</v>
      </c>
      <c r="P322" s="5">
        <v>4</v>
      </c>
      <c r="Q322" s="5" t="s">
        <v>41</v>
      </c>
      <c r="R322" s="5" t="s">
        <v>41</v>
      </c>
      <c r="S322" s="5" t="s">
        <v>41</v>
      </c>
      <c r="T322" s="5" t="s">
        <v>41</v>
      </c>
      <c r="U322" s="5" t="s">
        <v>41</v>
      </c>
      <c r="V322" s="5" t="s">
        <v>41</v>
      </c>
      <c r="W322" s="5" t="s">
        <v>41</v>
      </c>
      <c r="X322" s="5">
        <v>4</v>
      </c>
      <c r="Y322" s="5" t="s">
        <v>41</v>
      </c>
      <c r="Z322" s="5" t="s">
        <v>41</v>
      </c>
      <c r="AA322" s="5" t="s">
        <v>41</v>
      </c>
      <c r="AB322" s="5" t="s">
        <v>41</v>
      </c>
      <c r="AC322" s="5" t="s">
        <v>41</v>
      </c>
      <c r="AD322" s="5" t="s">
        <v>41</v>
      </c>
      <c r="AE322" s="5" t="s">
        <v>41</v>
      </c>
      <c r="AF322" s="5" t="s">
        <v>41</v>
      </c>
      <c r="AG322" s="5">
        <v>4</v>
      </c>
      <c r="AH322" s="5" t="s">
        <v>41</v>
      </c>
      <c r="AI322" s="5" t="s">
        <v>41</v>
      </c>
      <c r="AJ322" s="5" t="s">
        <v>41</v>
      </c>
      <c r="AK322" s="5" t="s">
        <v>41</v>
      </c>
      <c r="AL322" s="5" t="s">
        <v>41</v>
      </c>
      <c r="AM322" s="9" t="s">
        <v>41</v>
      </c>
    </row>
    <row r="323" spans="1:39" x14ac:dyDescent="0.3">
      <c r="A323">
        <v>322</v>
      </c>
      <c r="B323" s="3">
        <v>45293.28056712963</v>
      </c>
      <c r="C323" s="3">
        <v>45293.284039351849</v>
      </c>
      <c r="D323" s="6" t="s">
        <v>434</v>
      </c>
      <c r="E323" s="6"/>
      <c r="F323" s="8" t="s">
        <v>564</v>
      </c>
      <c r="G323" s="6">
        <v>2</v>
      </c>
      <c r="H323" s="6">
        <v>3</v>
      </c>
      <c r="I323" s="6" t="s">
        <v>40</v>
      </c>
      <c r="J323" s="6" t="s">
        <v>40</v>
      </c>
      <c r="K323" s="6" t="s">
        <v>40</v>
      </c>
      <c r="L323" s="6" t="s">
        <v>40</v>
      </c>
      <c r="M323" s="6" t="s">
        <v>40</v>
      </c>
      <c r="N323" s="6" t="s">
        <v>40</v>
      </c>
      <c r="O323" s="6" t="s">
        <v>43</v>
      </c>
      <c r="P323" s="6">
        <v>2</v>
      </c>
      <c r="Q323" s="6" t="s">
        <v>40</v>
      </c>
      <c r="R323" s="6" t="s">
        <v>40</v>
      </c>
      <c r="S323" s="6" t="s">
        <v>40</v>
      </c>
      <c r="T323" s="6" t="s">
        <v>40</v>
      </c>
      <c r="U323" s="6" t="s">
        <v>40</v>
      </c>
      <c r="V323" s="6" t="s">
        <v>40</v>
      </c>
      <c r="W323" s="6" t="s">
        <v>39</v>
      </c>
      <c r="X323" s="6">
        <v>2</v>
      </c>
      <c r="Y323" s="6" t="s">
        <v>40</v>
      </c>
      <c r="Z323" s="6" t="s">
        <v>40</v>
      </c>
      <c r="AA323" s="6" t="s">
        <v>39</v>
      </c>
      <c r="AB323" s="6" t="s">
        <v>40</v>
      </c>
      <c r="AC323" s="6" t="s">
        <v>40</v>
      </c>
      <c r="AD323" s="6" t="s">
        <v>40</v>
      </c>
      <c r="AE323" s="6" t="s">
        <v>40</v>
      </c>
      <c r="AF323" s="6" t="s">
        <v>40</v>
      </c>
      <c r="AG323" s="6">
        <v>3</v>
      </c>
      <c r="AH323" s="6" t="s">
        <v>40</v>
      </c>
      <c r="AI323" s="6" t="s">
        <v>40</v>
      </c>
      <c r="AJ323" s="6" t="s">
        <v>40</v>
      </c>
      <c r="AK323" s="6" t="s">
        <v>40</v>
      </c>
      <c r="AL323" s="6" t="s">
        <v>40</v>
      </c>
      <c r="AM323" s="10" t="s">
        <v>40</v>
      </c>
    </row>
    <row r="324" spans="1:39" x14ac:dyDescent="0.3">
      <c r="A324">
        <v>323</v>
      </c>
      <c r="B324" s="2">
        <v>45293.3046875</v>
      </c>
      <c r="C324" s="2">
        <v>45293.309224537035</v>
      </c>
      <c r="D324" s="5" t="s">
        <v>434</v>
      </c>
      <c r="E324" s="5"/>
      <c r="F324" s="7" t="s">
        <v>565</v>
      </c>
      <c r="G324" s="5">
        <v>3</v>
      </c>
      <c r="H324" s="5">
        <v>2</v>
      </c>
      <c r="I324" s="5" t="s">
        <v>39</v>
      </c>
      <c r="J324" s="5" t="s">
        <v>40</v>
      </c>
      <c r="K324" s="5" t="s">
        <v>39</v>
      </c>
      <c r="L324" s="5" t="s">
        <v>41</v>
      </c>
      <c r="M324" s="5" t="s">
        <v>40</v>
      </c>
      <c r="N324" s="5" t="s">
        <v>40</v>
      </c>
      <c r="O324" s="5" t="s">
        <v>71</v>
      </c>
      <c r="P324" s="5">
        <v>2</v>
      </c>
      <c r="Q324" s="5" t="s">
        <v>40</v>
      </c>
      <c r="R324" s="5" t="s">
        <v>39</v>
      </c>
      <c r="S324" s="5" t="s">
        <v>40</v>
      </c>
      <c r="T324" s="5" t="s">
        <v>39</v>
      </c>
      <c r="U324" s="5" t="s">
        <v>40</v>
      </c>
      <c r="V324" s="5" t="s">
        <v>39</v>
      </c>
      <c r="W324" s="5" t="s">
        <v>40</v>
      </c>
      <c r="X324" s="5">
        <v>2</v>
      </c>
      <c r="Y324" s="5" t="s">
        <v>38</v>
      </c>
      <c r="Z324" s="5" t="s">
        <v>39</v>
      </c>
      <c r="AA324" s="5" t="s">
        <v>40</v>
      </c>
      <c r="AB324" s="5" t="s">
        <v>40</v>
      </c>
      <c r="AC324" s="5" t="s">
        <v>40</v>
      </c>
      <c r="AD324" s="5" t="s">
        <v>40</v>
      </c>
      <c r="AE324" s="5" t="s">
        <v>40</v>
      </c>
      <c r="AF324" s="5" t="s">
        <v>40</v>
      </c>
      <c r="AG324" s="5">
        <v>3</v>
      </c>
      <c r="AH324" s="5" t="s">
        <v>40</v>
      </c>
      <c r="AI324" s="5" t="s">
        <v>40</v>
      </c>
      <c r="AJ324" s="5" t="s">
        <v>40</v>
      </c>
      <c r="AK324" s="5" t="s">
        <v>40</v>
      </c>
      <c r="AL324" s="5" t="s">
        <v>40</v>
      </c>
      <c r="AM324" s="9" t="s">
        <v>40</v>
      </c>
    </row>
    <row r="325" spans="1:39" x14ac:dyDescent="0.3">
      <c r="A325">
        <v>324</v>
      </c>
      <c r="B325" s="3">
        <v>45293.386296296296</v>
      </c>
      <c r="C325" s="3">
        <v>45293.391145833331</v>
      </c>
      <c r="D325" s="6" t="s">
        <v>434</v>
      </c>
      <c r="E325" s="6"/>
      <c r="F325" s="8" t="s">
        <v>566</v>
      </c>
      <c r="G325" s="6">
        <v>3</v>
      </c>
      <c r="H325" s="6">
        <v>3</v>
      </c>
      <c r="I325" s="6" t="s">
        <v>40</v>
      </c>
      <c r="J325" s="6" t="s">
        <v>40</v>
      </c>
      <c r="K325" s="6" t="s">
        <v>40</v>
      </c>
      <c r="L325" s="6" t="s">
        <v>40</v>
      </c>
      <c r="M325" s="6" t="s">
        <v>40</v>
      </c>
      <c r="N325" s="6" t="s">
        <v>40</v>
      </c>
      <c r="O325" s="6" t="s">
        <v>42</v>
      </c>
      <c r="P325" s="6">
        <v>3</v>
      </c>
      <c r="Q325" s="6" t="s">
        <v>40</v>
      </c>
      <c r="R325" s="6" t="s">
        <v>41</v>
      </c>
      <c r="S325" s="6" t="s">
        <v>41</v>
      </c>
      <c r="T325" s="6" t="s">
        <v>41</v>
      </c>
      <c r="U325" s="6" t="s">
        <v>41</v>
      </c>
      <c r="V325" s="6" t="s">
        <v>40</v>
      </c>
      <c r="W325" s="6" t="s">
        <v>41</v>
      </c>
      <c r="X325" s="6">
        <v>3</v>
      </c>
      <c r="Y325" s="6" t="s">
        <v>40</v>
      </c>
      <c r="Z325" s="6" t="s">
        <v>40</v>
      </c>
      <c r="AA325" s="6" t="s">
        <v>40</v>
      </c>
      <c r="AB325" s="6" t="s">
        <v>40</v>
      </c>
      <c r="AC325" s="6" t="s">
        <v>40</v>
      </c>
      <c r="AD325" s="6" t="s">
        <v>40</v>
      </c>
      <c r="AE325" s="6" t="s">
        <v>40</v>
      </c>
      <c r="AF325" s="6" t="s">
        <v>40</v>
      </c>
      <c r="AG325" s="6">
        <v>3</v>
      </c>
      <c r="AH325" s="6" t="s">
        <v>40</v>
      </c>
      <c r="AI325" s="6" t="s">
        <v>40</v>
      </c>
      <c r="AJ325" s="6" t="s">
        <v>40</v>
      </c>
      <c r="AK325" s="6" t="s">
        <v>40</v>
      </c>
      <c r="AL325" s="6" t="s">
        <v>40</v>
      </c>
      <c r="AM325" s="10" t="s">
        <v>40</v>
      </c>
    </row>
    <row r="326" spans="1:39" x14ac:dyDescent="0.3">
      <c r="A326">
        <v>325</v>
      </c>
      <c r="B326" s="11">
        <v>45293.386620370373</v>
      </c>
      <c r="C326" s="11">
        <v>45293.391504629632</v>
      </c>
      <c r="D326" s="12" t="s">
        <v>434</v>
      </c>
      <c r="E326" s="12"/>
      <c r="F326" s="13" t="s">
        <v>567</v>
      </c>
      <c r="G326" s="12">
        <v>3</v>
      </c>
      <c r="H326" s="12">
        <v>3</v>
      </c>
      <c r="I326" s="12" t="s">
        <v>40</v>
      </c>
      <c r="J326" s="12" t="s">
        <v>40</v>
      </c>
      <c r="K326" s="12" t="s">
        <v>40</v>
      </c>
      <c r="L326" s="12" t="s">
        <v>40</v>
      </c>
      <c r="M326" s="12" t="s">
        <v>40</v>
      </c>
      <c r="N326" s="12" t="s">
        <v>40</v>
      </c>
      <c r="O326" s="12" t="s">
        <v>71</v>
      </c>
      <c r="P326" s="12">
        <v>3</v>
      </c>
      <c r="Q326" s="12" t="s">
        <v>40</v>
      </c>
      <c r="R326" s="12" t="s">
        <v>40</v>
      </c>
      <c r="S326" s="12" t="s">
        <v>40</v>
      </c>
      <c r="T326" s="12" t="s">
        <v>40</v>
      </c>
      <c r="U326" s="12" t="s">
        <v>40</v>
      </c>
      <c r="V326" s="12" t="s">
        <v>40</v>
      </c>
      <c r="W326" s="12" t="s">
        <v>40</v>
      </c>
      <c r="X326" s="12"/>
      <c r="Y326" s="12" t="s">
        <v>40</v>
      </c>
      <c r="Z326" s="12" t="s">
        <v>40</v>
      </c>
      <c r="AA326" s="12" t="s">
        <v>40</v>
      </c>
      <c r="AB326" s="12" t="s">
        <v>40</v>
      </c>
      <c r="AC326" s="12" t="s">
        <v>40</v>
      </c>
      <c r="AD326" s="12" t="s">
        <v>40</v>
      </c>
      <c r="AE326" s="12" t="s">
        <v>40</v>
      </c>
      <c r="AF326" s="12" t="s">
        <v>40</v>
      </c>
      <c r="AG326" s="12">
        <v>3</v>
      </c>
      <c r="AH326" s="12" t="s">
        <v>40</v>
      </c>
      <c r="AI326" s="12" t="s">
        <v>40</v>
      </c>
      <c r="AJ326" s="12" t="s">
        <v>40</v>
      </c>
      <c r="AK326" s="12" t="s">
        <v>40</v>
      </c>
      <c r="AL326" s="12" t="s">
        <v>40</v>
      </c>
      <c r="AM326" s="14" t="s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85D7-F1A7-4485-8E1B-542048F28B19}">
  <dimension ref="A3:F215"/>
  <sheetViews>
    <sheetView tabSelected="1" workbookViewId="0"/>
  </sheetViews>
  <sheetFormatPr defaultRowHeight="14.4" x14ac:dyDescent="0.3"/>
  <cols>
    <col min="1" max="1" width="12.5546875" bestFit="1" customWidth="1"/>
    <col min="2" max="2" width="57.33203125" style="22" customWidth="1"/>
    <col min="3" max="3" width="53.6640625" style="17" bestFit="1" customWidth="1"/>
    <col min="5" max="5" width="30.21875" bestFit="1" customWidth="1"/>
  </cols>
  <sheetData>
    <row r="3" spans="1:6" ht="43.2" x14ac:dyDescent="0.3">
      <c r="A3" s="15" t="s">
        <v>568</v>
      </c>
      <c r="B3" s="22" t="s">
        <v>570</v>
      </c>
    </row>
    <row r="4" spans="1:6" x14ac:dyDescent="0.3">
      <c r="A4" s="16">
        <v>1</v>
      </c>
      <c r="B4" s="23">
        <v>6.4615384615384616E-2</v>
      </c>
    </row>
    <row r="5" spans="1:6" x14ac:dyDescent="0.3">
      <c r="A5" s="16">
        <v>2</v>
      </c>
      <c r="B5" s="23">
        <v>0.13846153846153847</v>
      </c>
    </row>
    <row r="6" spans="1:6" x14ac:dyDescent="0.3">
      <c r="A6" s="16">
        <v>3</v>
      </c>
      <c r="B6" s="23">
        <v>0.51384615384615384</v>
      </c>
    </row>
    <row r="7" spans="1:6" x14ac:dyDescent="0.3">
      <c r="A7" s="16">
        <v>4</v>
      </c>
      <c r="B7" s="23">
        <v>0.28307692307692306</v>
      </c>
      <c r="C7" s="17">
        <f>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oficinas)?",3)+GETPIVOTDATA("En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oficinas)?",4)</f>
        <v>0.79692307692307685</v>
      </c>
    </row>
    <row r="8" spans="1:6" x14ac:dyDescent="0.3">
      <c r="A8" s="16" t="s">
        <v>569</v>
      </c>
      <c r="B8" s="23">
        <v>1</v>
      </c>
    </row>
    <row r="11" spans="1:6" ht="28.8" x14ac:dyDescent="0.3">
      <c r="A11" s="15" t="s">
        <v>568</v>
      </c>
      <c r="B11" s="22" t="s">
        <v>587</v>
      </c>
      <c r="E11" s="18" t="s">
        <v>590</v>
      </c>
      <c r="F11" s="19">
        <f>AVERAGE(C19:C64)</f>
        <v>0.79230769230769227</v>
      </c>
    </row>
    <row r="12" spans="1:6" x14ac:dyDescent="0.3">
      <c r="A12" s="16">
        <v>1</v>
      </c>
      <c r="B12" s="23">
        <v>7.3846153846153853E-2</v>
      </c>
      <c r="E12" s="18" t="s">
        <v>591</v>
      </c>
      <c r="F12" s="19">
        <f>AVERAGE(C78:C129)</f>
        <v>0.85890109890109889</v>
      </c>
    </row>
    <row r="13" spans="1:6" x14ac:dyDescent="0.3">
      <c r="A13" s="16">
        <v>2</v>
      </c>
      <c r="B13" s="23">
        <v>0.19384615384615383</v>
      </c>
      <c r="E13" s="18" t="s">
        <v>592</v>
      </c>
      <c r="F13" s="19">
        <f>AVERAGE(C142:C154)</f>
        <v>0.81720386621911278</v>
      </c>
    </row>
    <row r="14" spans="1:6" x14ac:dyDescent="0.3">
      <c r="A14" s="16">
        <v>3</v>
      </c>
      <c r="B14" s="23">
        <v>0.44923076923076921</v>
      </c>
      <c r="E14" s="20" t="s">
        <v>593</v>
      </c>
      <c r="F14" s="21">
        <f>AVERAGE(F11:F13)</f>
        <v>0.82280421914263469</v>
      </c>
    </row>
    <row r="15" spans="1:6" x14ac:dyDescent="0.3">
      <c r="A15" s="16">
        <v>4</v>
      </c>
      <c r="B15" s="23">
        <v>0.28307692307692306</v>
      </c>
      <c r="C15" s="17">
        <f>+GETPIVOTDATA("En general, ¿cuál es su nivel de satisfacción con el SERVICIO DE ALIMENTACIÓN que le ofrecemos?:",$A$11,"En general, ¿cuál es su nivel de satisfacción con el SERVICIO DE ALIMENTACIÓN que le ofrecemos?:",3)+GETPIVOTDATA("En general, ¿cuál es su nivel de satisfacción con el SERVICIO DE ALIMENTACIÓN que le ofrecemos?:",$A$11,"En general, ¿cuál es su nivel de satisfacción con el SERVICIO DE ALIMENTACIÓN que le ofrecemos?:",4)</f>
        <v>0.73230769230769233</v>
      </c>
    </row>
    <row r="16" spans="1:6" x14ac:dyDescent="0.3">
      <c r="A16" s="16" t="s">
        <v>569</v>
      </c>
      <c r="B16" s="23">
        <v>1</v>
      </c>
      <c r="E16" s="20" t="s">
        <v>601</v>
      </c>
      <c r="F16" s="21">
        <f>AVERAGE(C165:C215)</f>
        <v>0.89025641025641022</v>
      </c>
    </row>
    <row r="19" spans="1:3" x14ac:dyDescent="0.3">
      <c r="A19" s="15" t="s">
        <v>568</v>
      </c>
      <c r="B19" s="22" t="s">
        <v>571</v>
      </c>
    </row>
    <row r="20" spans="1:3" x14ac:dyDescent="0.3">
      <c r="A20" s="16" t="s">
        <v>39</v>
      </c>
      <c r="B20" s="23">
        <v>0.22769230769230769</v>
      </c>
    </row>
    <row r="21" spans="1:3" x14ac:dyDescent="0.3">
      <c r="A21" s="16" t="s">
        <v>38</v>
      </c>
      <c r="B21" s="23">
        <v>6.7692307692307691E-2</v>
      </c>
    </row>
    <row r="22" spans="1:3" x14ac:dyDescent="0.3">
      <c r="A22" s="16" t="s">
        <v>41</v>
      </c>
      <c r="B22" s="23">
        <v>0.20615384615384616</v>
      </c>
    </row>
    <row r="23" spans="1:3" x14ac:dyDescent="0.3">
      <c r="A23" s="16" t="s">
        <v>40</v>
      </c>
      <c r="B23" s="23">
        <v>0.49846153846153846</v>
      </c>
      <c r="C23" s="17">
        <f>+GETPIVOTDATA("1. Sazón y Variedad de los alimentos servidos",$A$19,"1. Sazón y Variedad de los alimentos servidos","MUY SATISFECHO")+GETPIVOTDATA("1. Sazón y Variedad de los alimentos servidos",$A$19,"1. Sazón y Variedad de los alimentos servidos","SATISFECHO")</f>
        <v>0.70461538461538464</v>
      </c>
    </row>
    <row r="24" spans="1:3" x14ac:dyDescent="0.3">
      <c r="A24" s="16" t="s">
        <v>569</v>
      </c>
      <c r="B24" s="23">
        <v>1</v>
      </c>
    </row>
    <row r="27" spans="1:3" ht="28.8" x14ac:dyDescent="0.3">
      <c r="A27" s="15" t="s">
        <v>568</v>
      </c>
      <c r="B27" s="22" t="s">
        <v>572</v>
      </c>
    </row>
    <row r="28" spans="1:3" x14ac:dyDescent="0.3">
      <c r="A28" s="16" t="s">
        <v>39</v>
      </c>
      <c r="B28" s="23">
        <v>0.16923076923076924</v>
      </c>
    </row>
    <row r="29" spans="1:3" x14ac:dyDescent="0.3">
      <c r="A29" s="16" t="s">
        <v>38</v>
      </c>
      <c r="B29" s="23">
        <v>4.3076923076923075E-2</v>
      </c>
    </row>
    <row r="30" spans="1:3" x14ac:dyDescent="0.3">
      <c r="A30" s="16" t="s">
        <v>41</v>
      </c>
      <c r="B30" s="23">
        <v>0.25230769230769229</v>
      </c>
    </row>
    <row r="31" spans="1:3" x14ac:dyDescent="0.3">
      <c r="A31" s="16" t="s">
        <v>40</v>
      </c>
      <c r="B31" s="23">
        <v>0.53538461538461535</v>
      </c>
      <c r="C31" s="17">
        <f>+GETPIVOTDATA("2. Festivales gastronómicos (pollo a la brasa, caja china, postres, panes, parrillada, temático).",$A$27,"2. Festivales gastronómicos (pollo a la brasa, caja china, postres, panes, parrillada, temático).","MUY SATISFECHO")+GETPIVOTDATA("2. Festivales gastronómicos (pollo a la brasa, caja china, postres, panes, parrillada, temático).",$A$27,"2. Festivales gastronómicos (pollo a la brasa, caja china, postres, panes, parrillada, temático).","SATISFECHO")</f>
        <v>0.78769230769230769</v>
      </c>
    </row>
    <row r="32" spans="1:3" x14ac:dyDescent="0.3">
      <c r="A32" s="16" t="s">
        <v>569</v>
      </c>
      <c r="B32" s="23">
        <v>1</v>
      </c>
    </row>
    <row r="35" spans="1:3" ht="28.8" x14ac:dyDescent="0.3">
      <c r="A35" s="15" t="s">
        <v>568</v>
      </c>
      <c r="B35" s="22" t="s">
        <v>573</v>
      </c>
    </row>
    <row r="36" spans="1:3" x14ac:dyDescent="0.3">
      <c r="A36" s="16" t="s">
        <v>39</v>
      </c>
      <c r="B36" s="23">
        <v>0.2153846153846154</v>
      </c>
    </row>
    <row r="37" spans="1:3" x14ac:dyDescent="0.3">
      <c r="A37" s="16" t="s">
        <v>38</v>
      </c>
      <c r="B37" s="23">
        <v>6.4615384615384616E-2</v>
      </c>
    </row>
    <row r="38" spans="1:3" x14ac:dyDescent="0.3">
      <c r="A38" s="16" t="s">
        <v>41</v>
      </c>
      <c r="B38" s="23">
        <v>0.23076923076923078</v>
      </c>
    </row>
    <row r="39" spans="1:3" x14ac:dyDescent="0.3">
      <c r="A39" s="16" t="s">
        <v>40</v>
      </c>
      <c r="B39" s="23">
        <v>0.48923076923076925</v>
      </c>
      <c r="C39" s="17">
        <f>+GETPIVOTDATA("3. Disponibilidad de preparaciones u opciones de comedor",$A$35,"3. Disponibilidad de preparaciones u opciones de comedor","MUY SATISFECHO")+GETPIVOTDATA("3. Disponibilidad de preparaciones u opciones de comedor",$A$35,"3. Disponibilidad de preparaciones u opciones de comedor","SATISFECHO")</f>
        <v>0.72</v>
      </c>
    </row>
    <row r="40" spans="1:3" x14ac:dyDescent="0.3">
      <c r="A40" s="16" t="s">
        <v>569</v>
      </c>
      <c r="B40" s="23">
        <v>1</v>
      </c>
    </row>
    <row r="43" spans="1:3" x14ac:dyDescent="0.3">
      <c r="A43" s="15" t="s">
        <v>568</v>
      </c>
      <c r="B43" s="22" t="s">
        <v>574</v>
      </c>
    </row>
    <row r="44" spans="1:3" x14ac:dyDescent="0.3">
      <c r="A44" s="16" t="s">
        <v>39</v>
      </c>
      <c r="B44" s="23">
        <v>9.8461538461538461E-2</v>
      </c>
    </row>
    <row r="45" spans="1:3" x14ac:dyDescent="0.3">
      <c r="A45" s="16" t="s">
        <v>38</v>
      </c>
      <c r="B45" s="23">
        <v>3.3846153846153845E-2</v>
      </c>
    </row>
    <row r="46" spans="1:3" x14ac:dyDescent="0.3">
      <c r="A46" s="16" t="s">
        <v>41</v>
      </c>
      <c r="B46" s="23">
        <v>0.35384615384615387</v>
      </c>
    </row>
    <row r="47" spans="1:3" x14ac:dyDescent="0.3">
      <c r="A47" s="16" t="s">
        <v>40</v>
      </c>
      <c r="B47" s="23">
        <v>0.51384615384615384</v>
      </c>
      <c r="C47" s="17">
        <f>+GETPIVOTDATA("4. Trato cordial y oportuno en el comedor",$A$43,"4. Trato cordial y oportuno en el comedor","MUY SATISFECHO")+GETPIVOTDATA("4. Trato cordial y oportuno en el comedor",$A$43,"4. Trato cordial y oportuno en el comedor","SATISFECHO")</f>
        <v>0.86769230769230776</v>
      </c>
    </row>
    <row r="48" spans="1:3" x14ac:dyDescent="0.3">
      <c r="A48" s="16" t="s">
        <v>569</v>
      </c>
      <c r="B48" s="23">
        <v>1</v>
      </c>
    </row>
    <row r="51" spans="1:3" x14ac:dyDescent="0.3">
      <c r="A51" s="15" t="s">
        <v>568</v>
      </c>
      <c r="B51" s="22" t="s">
        <v>575</v>
      </c>
    </row>
    <row r="52" spans="1:3" x14ac:dyDescent="0.3">
      <c r="A52" s="16" t="s">
        <v>39</v>
      </c>
      <c r="B52" s="23">
        <v>9.8461538461538461E-2</v>
      </c>
    </row>
    <row r="53" spans="1:3" x14ac:dyDescent="0.3">
      <c r="A53" s="16" t="s">
        <v>38</v>
      </c>
      <c r="B53" s="23">
        <v>3.3846153846153845E-2</v>
      </c>
    </row>
    <row r="54" spans="1:3" x14ac:dyDescent="0.3">
      <c r="A54" s="16" t="s">
        <v>41</v>
      </c>
      <c r="B54" s="23">
        <v>0.33538461538461539</v>
      </c>
    </row>
    <row r="55" spans="1:3" x14ac:dyDescent="0.3">
      <c r="A55" s="16" t="s">
        <v>40</v>
      </c>
      <c r="B55" s="23">
        <v>0.53230769230769226</v>
      </c>
      <c r="C55" s="17">
        <f>+GETPIVOTDATA("5. Disponibilidad de vajilla y cubertería",$A$51,"5. Disponibilidad de vajilla y cubertería","MUY SATISFECHO")+GETPIVOTDATA("5. Disponibilidad de vajilla y cubertería",$A$51,"5. Disponibilidad de vajilla y cubertería","SATISFECHO")</f>
        <v>0.86769230769230765</v>
      </c>
    </row>
    <row r="56" spans="1:3" x14ac:dyDescent="0.3">
      <c r="A56" s="16" t="s">
        <v>569</v>
      </c>
      <c r="B56" s="23">
        <v>1</v>
      </c>
    </row>
    <row r="59" spans="1:3" ht="28.8" x14ac:dyDescent="0.3">
      <c r="A59" s="15" t="s">
        <v>568</v>
      </c>
      <c r="B59" s="22" t="s">
        <v>576</v>
      </c>
    </row>
    <row r="60" spans="1:3" x14ac:dyDescent="0.3">
      <c r="A60" s="16" t="s">
        <v>39</v>
      </c>
      <c r="B60" s="23">
        <v>0.14769230769230771</v>
      </c>
    </row>
    <row r="61" spans="1:3" x14ac:dyDescent="0.3">
      <c r="A61" s="16" t="s">
        <v>38</v>
      </c>
      <c r="B61" s="23">
        <v>4.6153846153846156E-2</v>
      </c>
    </row>
    <row r="62" spans="1:3" x14ac:dyDescent="0.3">
      <c r="A62" s="16" t="s">
        <v>41</v>
      </c>
      <c r="B62" s="23">
        <v>0.26153846153846155</v>
      </c>
    </row>
    <row r="63" spans="1:3" x14ac:dyDescent="0.3">
      <c r="A63" s="16" t="s">
        <v>40</v>
      </c>
      <c r="B63" s="23">
        <v>0.54461538461538461</v>
      </c>
      <c r="C63" s="17">
        <f>+GETPIVOTDATA("6. Servicios de recreación (salón de juegos, spa, coffee, PS5, cine, gimnasio, entre otros)",$A$59,"6. Servicios de recreación (salón de juegos, spa, coffee, PS5, cine, gimnasio, entre otros)","MUY SATISFECHO")+GETPIVOTDATA("6. Servicios de recreación (salón de juegos, spa, coffee, PS5, cine, gimnasio, entre otros)",$A$59,"6. Servicios de recreación (salón de juegos, spa, coffee, PS5, cine, gimnasio, entre otros)","SATISFECHO")</f>
        <v>0.80615384615384622</v>
      </c>
    </row>
    <row r="64" spans="1:3" x14ac:dyDescent="0.3">
      <c r="A64" s="16" t="s">
        <v>569</v>
      </c>
      <c r="B64" s="23">
        <v>1</v>
      </c>
    </row>
    <row r="67" spans="1:3" ht="28.8" x14ac:dyDescent="0.3">
      <c r="A67" s="15" t="s">
        <v>568</v>
      </c>
      <c r="B67" s="22" t="s">
        <v>588</v>
      </c>
    </row>
    <row r="68" spans="1:3" x14ac:dyDescent="0.3">
      <c r="A68" s="16">
        <v>1</v>
      </c>
      <c r="B68" s="23">
        <v>3.6923076923076927E-2</v>
      </c>
    </row>
    <row r="69" spans="1:3" x14ac:dyDescent="0.3">
      <c r="A69" s="16">
        <v>2</v>
      </c>
      <c r="B69" s="23">
        <v>0.12307692307692308</v>
      </c>
    </row>
    <row r="70" spans="1:3" x14ac:dyDescent="0.3">
      <c r="A70" s="16">
        <v>3</v>
      </c>
      <c r="B70" s="23">
        <v>0.52307692307692311</v>
      </c>
    </row>
    <row r="71" spans="1:3" x14ac:dyDescent="0.3">
      <c r="A71" s="16">
        <v>4</v>
      </c>
      <c r="B71" s="23">
        <v>0.31692307692307692</v>
      </c>
      <c r="C71" s="17">
        <f>+GETPIVOTDATA("En general, ¿cuál es su nivel de satisfacción con el SERVICIO DE ALOJAMIENTO que le ofrecemos?",$A$67,"En general, ¿cuál es su nivel de satisfacción con el SERVICIO DE ALOJAMIENTO que le ofrecemos?",3)+GETPIVOTDATA("En general, ¿cuál es su nivel de satisfacción con el SERVICIO DE ALOJAMIENTO que le ofrecemos?",$A$67,"En general, ¿cuál es su nivel de satisfacción con el SERVICIO DE ALOJAMIENTO que le ofrecemos?",4)</f>
        <v>0.84000000000000008</v>
      </c>
    </row>
    <row r="72" spans="1:3" x14ac:dyDescent="0.3">
      <c r="A72" s="16" t="s">
        <v>569</v>
      </c>
      <c r="B72" s="23">
        <v>1</v>
      </c>
    </row>
    <row r="75" spans="1:3" x14ac:dyDescent="0.3">
      <c r="A75" s="15" t="s">
        <v>568</v>
      </c>
      <c r="B75" s="22" t="s">
        <v>577</v>
      </c>
    </row>
    <row r="76" spans="1:3" x14ac:dyDescent="0.3">
      <c r="A76" s="16" t="s">
        <v>39</v>
      </c>
      <c r="B76" s="23">
        <v>9.8461538461538461E-2</v>
      </c>
    </row>
    <row r="77" spans="1:3" x14ac:dyDescent="0.3">
      <c r="A77" s="16" t="s">
        <v>38</v>
      </c>
      <c r="B77" s="23">
        <v>2.7692307692307693E-2</v>
      </c>
    </row>
    <row r="78" spans="1:3" x14ac:dyDescent="0.3">
      <c r="A78" s="16" t="s">
        <v>41</v>
      </c>
      <c r="B78" s="23">
        <v>0.32</v>
      </c>
    </row>
    <row r="79" spans="1:3" x14ac:dyDescent="0.3">
      <c r="A79" s="16" t="s">
        <v>40</v>
      </c>
      <c r="B79" s="23">
        <v>0.55384615384615388</v>
      </c>
      <c r="C79" s="17">
        <f>+GETPIVOTDATA("1. La limpieza y desinfección de la habitación",$A$75,"1. La limpieza y desinfección de la habitación","MUY SATISFECHO")+GETPIVOTDATA("1. La limpieza y desinfección de la habitación",$A$75,"1. La limpieza y desinfección de la habitación","SATISFECHO")</f>
        <v>0.87384615384615394</v>
      </c>
    </row>
    <row r="80" spans="1:3" x14ac:dyDescent="0.3">
      <c r="A80" s="16" t="s">
        <v>569</v>
      </c>
      <c r="B80" s="23">
        <v>1</v>
      </c>
    </row>
    <row r="83" spans="1:3" ht="28.8" x14ac:dyDescent="0.3">
      <c r="A83" s="15" t="s">
        <v>568</v>
      </c>
      <c r="B83" s="22" t="s">
        <v>578</v>
      </c>
    </row>
    <row r="84" spans="1:3" x14ac:dyDescent="0.3">
      <c r="A84" s="16" t="s">
        <v>39</v>
      </c>
      <c r="B84" s="23">
        <v>0.11692307692307692</v>
      </c>
    </row>
    <row r="85" spans="1:3" x14ac:dyDescent="0.3">
      <c r="A85" s="16" t="s">
        <v>38</v>
      </c>
      <c r="B85" s="23">
        <v>4.3076923076923075E-2</v>
      </c>
    </row>
    <row r="86" spans="1:3" x14ac:dyDescent="0.3">
      <c r="A86" s="16" t="s">
        <v>41</v>
      </c>
      <c r="B86" s="23">
        <v>0.31384615384615383</v>
      </c>
    </row>
    <row r="87" spans="1:3" x14ac:dyDescent="0.3">
      <c r="A87" s="16" t="s">
        <v>40</v>
      </c>
      <c r="B87" s="23">
        <v>0.52615384615384619</v>
      </c>
      <c r="C87" s="17">
        <f>+GETPIVOTDATA("2. La limpieza y desinfección en los SSHH de la habitación",$A$83,"2. La limpieza y desinfección en los SSHH de la habitación","MUY SATISFECHO")+GETPIVOTDATA("2. La limpieza y desinfección en los SSHH de la habitación",$A$83,"2. La limpieza y desinfección en los SSHH de la habitación","SATISFECHO")</f>
        <v>0.84000000000000008</v>
      </c>
    </row>
    <row r="88" spans="1:3" x14ac:dyDescent="0.3">
      <c r="A88" s="16" t="s">
        <v>569</v>
      </c>
      <c r="B88" s="23">
        <v>1</v>
      </c>
    </row>
    <row r="91" spans="1:3" ht="28.8" x14ac:dyDescent="0.3">
      <c r="A91" s="15" t="s">
        <v>568</v>
      </c>
      <c r="B91" s="22" t="s">
        <v>579</v>
      </c>
    </row>
    <row r="92" spans="1:3" x14ac:dyDescent="0.3">
      <c r="A92" s="16" t="s">
        <v>39</v>
      </c>
      <c r="B92" s="23">
        <v>9.5384615384615387E-2</v>
      </c>
    </row>
    <row r="93" spans="1:3" x14ac:dyDescent="0.3">
      <c r="A93" s="16" t="s">
        <v>38</v>
      </c>
      <c r="B93" s="23">
        <v>3.0769230769230771E-2</v>
      </c>
    </row>
    <row r="94" spans="1:3" x14ac:dyDescent="0.3">
      <c r="A94" s="16" t="s">
        <v>41</v>
      </c>
      <c r="B94" s="23">
        <v>0.36</v>
      </c>
    </row>
    <row r="95" spans="1:3" x14ac:dyDescent="0.3">
      <c r="A95" s="16" t="s">
        <v>40</v>
      </c>
      <c r="B95" s="23">
        <v>0.51384615384615384</v>
      </c>
      <c r="C95" s="17">
        <f>+GETPIVOTDATA("3. Entrega semanal de los suministros: Papel higiénico y jabón de tocador",$A$91,"3. Entrega semanal de los suministros: Papel higiénico y jabón de tocador","MUY SATISFECHO")+GETPIVOTDATA("3. Entrega semanal de los suministros: Papel higiénico y jabón de tocador",$A$91,"3. Entrega semanal de los suministros: Papel higiénico y jabón de tocador","SATISFECHO")</f>
        <v>0.87384615384615383</v>
      </c>
    </row>
    <row r="96" spans="1:3" x14ac:dyDescent="0.3">
      <c r="A96" s="16" t="s">
        <v>569</v>
      </c>
      <c r="B96" s="23">
        <v>1</v>
      </c>
    </row>
    <row r="99" spans="1:3" x14ac:dyDescent="0.3">
      <c r="A99" s="15" t="s">
        <v>568</v>
      </c>
      <c r="B99" s="22" t="s">
        <v>580</v>
      </c>
    </row>
    <row r="100" spans="1:3" x14ac:dyDescent="0.3">
      <c r="A100" s="16" t="s">
        <v>39</v>
      </c>
      <c r="B100" s="23">
        <v>8.9230769230769225E-2</v>
      </c>
    </row>
    <row r="101" spans="1:3" x14ac:dyDescent="0.3">
      <c r="A101" s="16" t="s">
        <v>38</v>
      </c>
      <c r="B101" s="23">
        <v>2.4615384615384615E-2</v>
      </c>
    </row>
    <row r="102" spans="1:3" x14ac:dyDescent="0.3">
      <c r="A102" s="16" t="s">
        <v>41</v>
      </c>
      <c r="B102" s="23">
        <v>0.35076923076923078</v>
      </c>
    </row>
    <row r="103" spans="1:3" x14ac:dyDescent="0.3">
      <c r="A103" s="16" t="s">
        <v>40</v>
      </c>
      <c r="B103" s="23">
        <v>0.53538461538461535</v>
      </c>
      <c r="C103" s="17">
        <f>+GETPIVOTDATA("4. Cambio de ropa de cama semanal",$A$99,"4. Cambio de ropa de cama semanal","MUY SATISFECHO")+GETPIVOTDATA("4. Cambio de ropa de cama semanal",$A$99,"4. Cambio de ropa de cama semanal","SATISFECHO")</f>
        <v>0.88615384615384607</v>
      </c>
    </row>
    <row r="104" spans="1:3" x14ac:dyDescent="0.3">
      <c r="A104" s="16" t="s">
        <v>569</v>
      </c>
      <c r="B104" s="23">
        <v>1</v>
      </c>
    </row>
    <row r="107" spans="1:3" ht="28.8" x14ac:dyDescent="0.3">
      <c r="A107" s="15" t="s">
        <v>568</v>
      </c>
      <c r="B107" s="22" t="s">
        <v>581</v>
      </c>
    </row>
    <row r="108" spans="1:3" x14ac:dyDescent="0.3">
      <c r="A108" s="16" t="s">
        <v>39</v>
      </c>
      <c r="B108" s="23">
        <v>0.1076923076923077</v>
      </c>
    </row>
    <row r="109" spans="1:3" x14ac:dyDescent="0.3">
      <c r="A109" s="16" t="s">
        <v>38</v>
      </c>
      <c r="B109" s="23">
        <v>4.6153846153846156E-2</v>
      </c>
    </row>
    <row r="110" spans="1:3" x14ac:dyDescent="0.3">
      <c r="A110" s="16" t="s">
        <v>41</v>
      </c>
      <c r="B110" s="23">
        <v>0.30461538461538462</v>
      </c>
    </row>
    <row r="111" spans="1:3" x14ac:dyDescent="0.3">
      <c r="A111" s="16" t="s">
        <v>40</v>
      </c>
      <c r="B111" s="23">
        <v>0.54153846153846152</v>
      </c>
      <c r="C111" s="17">
        <f>+GETPIVOTDATA("5. Limpieza y desinfección en los SSHH de los comedores.",$A$107,"5. Limpieza y desinfección en los SSHH de los comedores.","MUY SATISFECHO")+GETPIVOTDATA("5. Limpieza y desinfección en los SSHH de los comedores.",$A$107,"5. Limpieza y desinfección en los SSHH de los comedores.","SATISFECHO")</f>
        <v>0.84615384615384615</v>
      </c>
    </row>
    <row r="112" spans="1:3" x14ac:dyDescent="0.3">
      <c r="A112" s="16" t="s">
        <v>569</v>
      </c>
      <c r="B112" s="23">
        <v>1</v>
      </c>
    </row>
    <row r="115" spans="1:3" x14ac:dyDescent="0.3">
      <c r="A115" s="15" t="s">
        <v>568</v>
      </c>
      <c r="B115" s="22" t="s">
        <v>582</v>
      </c>
    </row>
    <row r="116" spans="1:3" x14ac:dyDescent="0.3">
      <c r="A116" s="16" t="s">
        <v>39</v>
      </c>
      <c r="B116" s="23">
        <v>9.8461538461538461E-2</v>
      </c>
    </row>
    <row r="117" spans="1:3" x14ac:dyDescent="0.3">
      <c r="A117" s="16" t="s">
        <v>38</v>
      </c>
      <c r="B117" s="23">
        <v>2.1538461538461538E-2</v>
      </c>
    </row>
    <row r="118" spans="1:3" x14ac:dyDescent="0.3">
      <c r="A118" s="16" t="s">
        <v>41</v>
      </c>
      <c r="B118" s="23">
        <v>0.31692307692307692</v>
      </c>
    </row>
    <row r="119" spans="1:3" x14ac:dyDescent="0.3">
      <c r="A119" s="16" t="s">
        <v>40</v>
      </c>
      <c r="B119" s="23">
        <v>0.56307692307692303</v>
      </c>
      <c r="C119" s="17">
        <f>+GETPIVOTDATA("6. Limpieza y desinfección en las oficinas y/o modulares",$A$115,"6. Limpieza y desinfección en las oficinas y/o modulares","MUY SATISFECHO")+GETPIVOTDATA("6. Limpieza y desinfección en las oficinas y/o modulares",$A$115,"6. Limpieza y desinfección en las oficinas y/o modulares","SATISFECHO")</f>
        <v>0.87999999999999989</v>
      </c>
    </row>
    <row r="120" spans="1:3" x14ac:dyDescent="0.3">
      <c r="A120" s="16" t="s">
        <v>569</v>
      </c>
      <c r="B120" s="23">
        <v>1</v>
      </c>
    </row>
    <row r="123" spans="1:3" ht="28.8" x14ac:dyDescent="0.3">
      <c r="A123" s="15" t="s">
        <v>568</v>
      </c>
      <c r="B123" s="22" t="s">
        <v>583</v>
      </c>
    </row>
    <row r="124" spans="1:3" x14ac:dyDescent="0.3">
      <c r="A124" s="16" t="s">
        <v>39</v>
      </c>
      <c r="B124" s="23">
        <v>0.11384615384615385</v>
      </c>
    </row>
    <row r="125" spans="1:3" x14ac:dyDescent="0.3">
      <c r="A125" s="16" t="s">
        <v>38</v>
      </c>
      <c r="B125" s="23">
        <v>7.3846153846153853E-2</v>
      </c>
    </row>
    <row r="126" spans="1:3" x14ac:dyDescent="0.3">
      <c r="A126" s="16" t="s">
        <v>41</v>
      </c>
      <c r="B126" s="23">
        <v>0.32307692307692309</v>
      </c>
    </row>
    <row r="127" spans="1:3" x14ac:dyDescent="0.3">
      <c r="A127" s="16" t="s">
        <v>40</v>
      </c>
      <c r="B127" s="23">
        <v>0.48923076923076925</v>
      </c>
      <c r="C127" s="17">
        <f>+GETPIVOTDATA("7. La devolución de su ropa de la lavandería se realiza dentro de las 72 horas.  ",$A$123,"7. La devolución de su ropa de la lavandería se realiza dentro de las 72 horas.  ","MUY SATISFECHO")+GETPIVOTDATA("7. La devolución de su ropa de la lavandería se realiza dentro de las 72 horas.  ",$A$123,"7. La devolución de su ropa de la lavandería se realiza dentro de las 72 horas.  ","SATISFECHO")</f>
        <v>0.8123076923076924</v>
      </c>
    </row>
    <row r="128" spans="1:3" x14ac:dyDescent="0.3">
      <c r="A128" s="16" t="s">
        <v>569</v>
      </c>
      <c r="B128" s="23">
        <v>1</v>
      </c>
    </row>
    <row r="131" spans="1:3" ht="28.8" x14ac:dyDescent="0.3">
      <c r="A131" s="15" t="s">
        <v>568</v>
      </c>
      <c r="B131" s="22" t="s">
        <v>589</v>
      </c>
    </row>
    <row r="132" spans="1:3" x14ac:dyDescent="0.3">
      <c r="A132" s="16">
        <v>1</v>
      </c>
      <c r="B132" s="23">
        <v>5.016722408026756E-2</v>
      </c>
    </row>
    <row r="133" spans="1:3" x14ac:dyDescent="0.3">
      <c r="A133" s="16">
        <v>2</v>
      </c>
      <c r="B133" s="23">
        <v>0.10033444816053512</v>
      </c>
    </row>
    <row r="134" spans="1:3" x14ac:dyDescent="0.3">
      <c r="A134" s="16">
        <v>3</v>
      </c>
      <c r="B134" s="23">
        <v>0.55183946488294311</v>
      </c>
    </row>
    <row r="135" spans="1:3" x14ac:dyDescent="0.3">
      <c r="A135" s="16">
        <v>4</v>
      </c>
      <c r="B135" s="23">
        <v>0.2976588628762542</v>
      </c>
      <c r="C135" s="17">
        <f>+GETPIVOTDATA("En general, ¿cuál es su nivel de satisfacción con el SERVICIO DE MANTENIMIENTO?:",$A$131,"En general, ¿cuál es su nivel de satisfacción con el SERVICIO DE MANTENIMIENTO?:",3)+GETPIVOTDATA("En general, ¿cuál es su nivel de satisfacción con el SERVICIO DE MANTENIMIENTO?:",$A$131,"En general, ¿cuál es su nivel de satisfacción con el SERVICIO DE MANTENIMIENTO?:",4)</f>
        <v>0.84949832775919731</v>
      </c>
    </row>
    <row r="136" spans="1:3" x14ac:dyDescent="0.3">
      <c r="A136" s="16" t="s">
        <v>584</v>
      </c>
      <c r="B136" s="23">
        <v>0</v>
      </c>
    </row>
    <row r="137" spans="1:3" x14ac:dyDescent="0.3">
      <c r="A137" s="16" t="s">
        <v>569</v>
      </c>
      <c r="B137" s="23">
        <v>1</v>
      </c>
    </row>
    <row r="139" spans="1:3" ht="28.8" x14ac:dyDescent="0.3">
      <c r="A139" s="15" t="s">
        <v>568</v>
      </c>
      <c r="B139" s="22" t="s">
        <v>585</v>
      </c>
    </row>
    <row r="140" spans="1:3" x14ac:dyDescent="0.3">
      <c r="A140" s="16" t="s">
        <v>39</v>
      </c>
      <c r="B140" s="23">
        <v>0.14556962025316456</v>
      </c>
    </row>
    <row r="141" spans="1:3" x14ac:dyDescent="0.3">
      <c r="A141" s="16" t="s">
        <v>38</v>
      </c>
      <c r="B141" s="23">
        <v>4.4303797468354431E-2</v>
      </c>
    </row>
    <row r="142" spans="1:3" x14ac:dyDescent="0.3">
      <c r="A142" s="16" t="s">
        <v>41</v>
      </c>
      <c r="B142" s="23">
        <v>0.24050632911392406</v>
      </c>
    </row>
    <row r="143" spans="1:3" x14ac:dyDescent="0.3">
      <c r="A143" s="16" t="s">
        <v>40</v>
      </c>
      <c r="B143" s="23">
        <v>0.569620253164557</v>
      </c>
      <c r="C143" s="17">
        <f>+GETPIVOTDATA("1. Mantenimiento y reparación de mobiliarios y equipos en habitaciones cuando lo solicita",$A$139,"1. Mantenimiento y reparación de mobiliarios y equipos en habitaciones cuando lo solicita","MUY SATISFECHO")+GETPIVOTDATA("1. Mantenimiento y reparación de mobiliarios y equipos en habitaciones cuando lo solicita",$A$139,"1. Mantenimiento y reparación de mobiliarios y equipos en habitaciones cuando lo solicita","SATISFECHO")</f>
        <v>0.81012658227848111</v>
      </c>
    </row>
    <row r="144" spans="1:3" x14ac:dyDescent="0.3">
      <c r="A144" s="16" t="s">
        <v>584</v>
      </c>
      <c r="B144" s="23">
        <v>0</v>
      </c>
    </row>
    <row r="145" spans="1:3" x14ac:dyDescent="0.3">
      <c r="A145" s="16" t="s">
        <v>569</v>
      </c>
      <c r="B145" s="23">
        <v>1</v>
      </c>
    </row>
    <row r="147" spans="1:3" ht="28.8" x14ac:dyDescent="0.3">
      <c r="A147" s="15" t="s">
        <v>568</v>
      </c>
      <c r="B147" s="22" t="s">
        <v>586</v>
      </c>
    </row>
    <row r="148" spans="1:3" x14ac:dyDescent="0.3">
      <c r="A148" s="16" t="s">
        <v>39</v>
      </c>
      <c r="B148" s="23">
        <v>0.14696485623003194</v>
      </c>
    </row>
    <row r="149" spans="1:3" x14ac:dyDescent="0.3">
      <c r="A149" s="16" t="s">
        <v>38</v>
      </c>
      <c r="B149" s="23">
        <v>2.8753993610223641E-2</v>
      </c>
    </row>
    <row r="150" spans="1:3" x14ac:dyDescent="0.3">
      <c r="A150" s="16" t="s">
        <v>41</v>
      </c>
      <c r="B150" s="23">
        <v>0.25559105431309903</v>
      </c>
    </row>
    <row r="151" spans="1:3" x14ac:dyDescent="0.3">
      <c r="A151" s="16" t="s">
        <v>40</v>
      </c>
      <c r="B151" s="23">
        <v>0.56869009584664532</v>
      </c>
      <c r="C151" s="17">
        <f>+GETPIVOTDATA("2. Mantenimiento y reparación de mobiliario en oficinas cuando lo solicita",$A$147,"2. Mantenimiento y reparación de mobiliario en oficinas cuando lo solicita","MUY SATISFECHO")+GETPIVOTDATA("2. Mantenimiento y reparación de mobiliario en oficinas cuando lo solicita",$A$147,"2. Mantenimiento y reparación de mobiliario en oficinas cuando lo solicita","SATISFECHO")</f>
        <v>0.82428115015974435</v>
      </c>
    </row>
    <row r="152" spans="1:3" x14ac:dyDescent="0.3">
      <c r="A152" s="16" t="s">
        <v>584</v>
      </c>
      <c r="B152" s="23">
        <v>0</v>
      </c>
    </row>
    <row r="153" spans="1:3" x14ac:dyDescent="0.3">
      <c r="A153" s="16" t="s">
        <v>569</v>
      </c>
      <c r="B153" s="23">
        <v>1</v>
      </c>
    </row>
    <row r="156" spans="1:3" ht="28.8" x14ac:dyDescent="0.3">
      <c r="A156" s="15" t="s">
        <v>568</v>
      </c>
      <c r="B156" s="22" t="s">
        <v>600</v>
      </c>
      <c r="C156"/>
    </row>
    <row r="157" spans="1:3" x14ac:dyDescent="0.3">
      <c r="A157" s="16">
        <v>1</v>
      </c>
      <c r="B157" s="23">
        <v>3.3846153846153845E-2</v>
      </c>
      <c r="C157"/>
    </row>
    <row r="158" spans="1:3" x14ac:dyDescent="0.3">
      <c r="A158" s="16">
        <v>2</v>
      </c>
      <c r="B158" s="23">
        <v>0.08</v>
      </c>
    </row>
    <row r="159" spans="1:3" x14ac:dyDescent="0.3">
      <c r="A159" s="16">
        <v>3</v>
      </c>
      <c r="B159" s="23">
        <v>0.5476923076923077</v>
      </c>
      <c r="C159" s="17">
        <f>+GETPIVOTDATA("En general, ¿cuál es su nivel de satisfacción con el servicio de transporte de personal brindado por CIVA?",$A$156,"En general, ¿cuál es su nivel de satisfacción con el servicio de transporte de personal brindado por CIVA?",3)+GETPIVOTDATA("En general, ¿cuál es su nivel de satisfacción con el servicio de transporte de personal brindado por CIVA?",$A$156,"En general, ¿cuál es su nivel de satisfacción con el servicio de transporte de personal brindado por CIVA?",4)</f>
        <v>0.88615384615384618</v>
      </c>
    </row>
    <row r="160" spans="1:3" x14ac:dyDescent="0.3">
      <c r="A160" s="16">
        <v>4</v>
      </c>
      <c r="B160" s="23">
        <v>0.33846153846153848</v>
      </c>
    </row>
    <row r="161" spans="1:3" x14ac:dyDescent="0.3">
      <c r="A161" s="16" t="s">
        <v>569</v>
      </c>
      <c r="B161" s="23">
        <v>1</v>
      </c>
    </row>
    <row r="165" spans="1:3" x14ac:dyDescent="0.3">
      <c r="A165" s="15" t="s">
        <v>568</v>
      </c>
      <c r="B165" s="22" t="s">
        <v>594</v>
      </c>
    </row>
    <row r="166" spans="1:3" x14ac:dyDescent="0.3">
      <c r="A166" s="16" t="s">
        <v>39</v>
      </c>
      <c r="B166" s="23">
        <v>5.8461538461538461E-2</v>
      </c>
    </row>
    <row r="167" spans="1:3" x14ac:dyDescent="0.3">
      <c r="A167" s="16" t="s">
        <v>38</v>
      </c>
      <c r="B167" s="23">
        <v>1.8461538461538463E-2</v>
      </c>
    </row>
    <row r="168" spans="1:3" x14ac:dyDescent="0.3">
      <c r="A168" s="16" t="s">
        <v>41</v>
      </c>
      <c r="B168" s="23">
        <v>0.35076923076923078</v>
      </c>
    </row>
    <row r="169" spans="1:3" x14ac:dyDescent="0.3">
      <c r="A169" s="16" t="s">
        <v>40</v>
      </c>
      <c r="B169" s="23">
        <v>0.5723076923076923</v>
      </c>
      <c r="C169" s="17">
        <f>+GETPIVOTDATA("1. Comportamiento o trato cordial de los conductores.",$A$165,"1. Comportamiento o trato cordial de los conductores.","MUY SATISFECHO")+GETPIVOTDATA("1. Comportamiento o trato cordial de los conductores.",$A$165,"1. Comportamiento o trato cordial de los conductores.","SATISFECHO")</f>
        <v>0.92307692307692313</v>
      </c>
    </row>
    <row r="170" spans="1:3" x14ac:dyDescent="0.3">
      <c r="A170" s="16" t="s">
        <v>569</v>
      </c>
      <c r="B170" s="23">
        <v>1</v>
      </c>
    </row>
    <row r="174" spans="1:3" x14ac:dyDescent="0.3">
      <c r="A174" s="15" t="s">
        <v>568</v>
      </c>
      <c r="B174" s="22" t="s">
        <v>595</v>
      </c>
    </row>
    <row r="175" spans="1:3" x14ac:dyDescent="0.3">
      <c r="A175" s="16" t="s">
        <v>39</v>
      </c>
      <c r="B175" s="23">
        <v>7.0769230769230765E-2</v>
      </c>
    </row>
    <row r="176" spans="1:3" x14ac:dyDescent="0.3">
      <c r="A176" s="16" t="s">
        <v>38</v>
      </c>
      <c r="B176" s="23">
        <v>2.4615384615384615E-2</v>
      </c>
    </row>
    <row r="177" spans="1:3" x14ac:dyDescent="0.3">
      <c r="A177" s="16" t="s">
        <v>41</v>
      </c>
      <c r="B177" s="23">
        <v>0.34769230769230769</v>
      </c>
    </row>
    <row r="178" spans="1:3" x14ac:dyDescent="0.3">
      <c r="A178" s="16" t="s">
        <v>40</v>
      </c>
      <c r="B178" s="23">
        <v>0.55692307692307697</v>
      </c>
      <c r="C178" s="17">
        <f>+GETPIVOTDATA("2. Pericia en el manejo de los conductores",$A$174,"2. Pericia en el manejo de los conductores","SATISFECHO")+GETPIVOTDATA("2. Pericia en el manejo de los conductores",$A$174,"2. Pericia en el manejo de los conductores","MUY SATISFECHO")</f>
        <v>0.9046153846153846</v>
      </c>
    </row>
    <row r="179" spans="1:3" x14ac:dyDescent="0.3">
      <c r="A179" s="16" t="s">
        <v>569</v>
      </c>
      <c r="B179" s="23">
        <v>1</v>
      </c>
    </row>
    <row r="183" spans="1:3" x14ac:dyDescent="0.3">
      <c r="A183" s="15" t="s">
        <v>568</v>
      </c>
      <c r="B183" s="22" t="s">
        <v>596</v>
      </c>
    </row>
    <row r="184" spans="1:3" x14ac:dyDescent="0.3">
      <c r="A184" s="16" t="s">
        <v>39</v>
      </c>
      <c r="B184" s="23">
        <v>0.08</v>
      </c>
    </row>
    <row r="185" spans="1:3" x14ac:dyDescent="0.3">
      <c r="A185" s="16" t="s">
        <v>38</v>
      </c>
      <c r="B185" s="23">
        <v>2.7692307692307693E-2</v>
      </c>
    </row>
    <row r="186" spans="1:3" x14ac:dyDescent="0.3">
      <c r="A186" s="16" t="s">
        <v>41</v>
      </c>
      <c r="B186" s="23">
        <v>0.32307692307692309</v>
      </c>
    </row>
    <row r="187" spans="1:3" x14ac:dyDescent="0.3">
      <c r="A187" s="16" t="s">
        <v>40</v>
      </c>
      <c r="B187" s="23">
        <v>0.56923076923076921</v>
      </c>
      <c r="C187" s="17">
        <f>+GETPIVOTDATA("3. Procedimiento para el control de equipaje.",$A$183,"3. Procedimiento para el control de equipaje.","MUY SATISFECHO")+GETPIVOTDATA("3. Procedimiento para el control de equipaje.",$A$183,"3. Procedimiento para el control de equipaje.","SATISFECHO")</f>
        <v>0.89230769230769225</v>
      </c>
    </row>
    <row r="188" spans="1:3" x14ac:dyDescent="0.3">
      <c r="A188" s="16" t="s">
        <v>569</v>
      </c>
      <c r="B188" s="23">
        <v>1</v>
      </c>
    </row>
    <row r="192" spans="1:3" ht="28.8" x14ac:dyDescent="0.3">
      <c r="A192" s="15" t="s">
        <v>568</v>
      </c>
      <c r="B192" s="22" t="s">
        <v>597</v>
      </c>
    </row>
    <row r="193" spans="1:3" x14ac:dyDescent="0.3">
      <c r="A193" s="16" t="s">
        <v>39</v>
      </c>
      <c r="B193" s="23">
        <v>0.12923076923076923</v>
      </c>
    </row>
    <row r="194" spans="1:3" x14ac:dyDescent="0.3">
      <c r="A194" s="16" t="s">
        <v>38</v>
      </c>
      <c r="B194" s="23">
        <v>3.6923076923076927E-2</v>
      </c>
    </row>
    <row r="195" spans="1:3" x14ac:dyDescent="0.3">
      <c r="A195" s="16" t="s">
        <v>41</v>
      </c>
      <c r="B195" s="23">
        <v>0.27076923076923076</v>
      </c>
    </row>
    <row r="196" spans="1:3" x14ac:dyDescent="0.3">
      <c r="A196" s="16" t="s">
        <v>40</v>
      </c>
      <c r="B196" s="23">
        <v>0.56307692307692303</v>
      </c>
      <c r="C196" s="17">
        <f>+GETPIVOTDATA("4. Disposición de alcohol en gel en las escaleras de ingreso/salida del bus.",$A$192,"4. Disposición de alcohol en gel en las escaleras de ingreso/salida del bus.","MUY SATISFECHO")+GETPIVOTDATA("4. Disposición de alcohol en gel en las escaleras de ingreso/salida del bus.",$A$192,"4. Disposición de alcohol en gel en las escaleras de ingreso/salida del bus.","SATISFECHO")</f>
        <v>0.83384615384615379</v>
      </c>
    </row>
    <row r="197" spans="1:3" x14ac:dyDescent="0.3">
      <c r="A197" s="16" t="s">
        <v>569</v>
      </c>
      <c r="B197" s="23">
        <v>1</v>
      </c>
    </row>
    <row r="201" spans="1:3" x14ac:dyDescent="0.3">
      <c r="A201" s="15" t="s">
        <v>568</v>
      </c>
      <c r="B201" s="22" t="s">
        <v>598</v>
      </c>
    </row>
    <row r="202" spans="1:3" x14ac:dyDescent="0.3">
      <c r="A202" s="16" t="s">
        <v>39</v>
      </c>
      <c r="B202" s="23">
        <v>7.0769230769230765E-2</v>
      </c>
    </row>
    <row r="203" spans="1:3" x14ac:dyDescent="0.3">
      <c r="A203" s="16" t="s">
        <v>38</v>
      </c>
      <c r="B203" s="23">
        <v>3.0769230769230771E-2</v>
      </c>
    </row>
    <row r="204" spans="1:3" x14ac:dyDescent="0.3">
      <c r="A204" s="16" t="s">
        <v>41</v>
      </c>
      <c r="B204" s="23">
        <v>0.31692307692307692</v>
      </c>
    </row>
    <row r="205" spans="1:3" x14ac:dyDescent="0.3">
      <c r="A205" s="16" t="s">
        <v>40</v>
      </c>
      <c r="B205" s="23">
        <v>0.58153846153846156</v>
      </c>
      <c r="C205" s="17">
        <f>+GETPIVOTDATA("5. Orden y limpieza de los buses.",$A$201,"5. Orden y limpieza de los buses.","MUY SATISFECHO")+GETPIVOTDATA("5. Orden y limpieza de los buses.",$A$201,"5. Orden y limpieza de los buses.","SATISFECHO")</f>
        <v>0.89846153846153842</v>
      </c>
    </row>
    <row r="206" spans="1:3" x14ac:dyDescent="0.3">
      <c r="A206" s="16" t="s">
        <v>569</v>
      </c>
      <c r="B206" s="23">
        <v>1</v>
      </c>
    </row>
    <row r="210" spans="1:3" x14ac:dyDescent="0.3">
      <c r="A210" s="15" t="s">
        <v>568</v>
      </c>
      <c r="B210" s="22" t="s">
        <v>599</v>
      </c>
    </row>
    <row r="211" spans="1:3" x14ac:dyDescent="0.3">
      <c r="A211" s="16" t="s">
        <v>39</v>
      </c>
      <c r="B211" s="23">
        <v>8.3076923076923076E-2</v>
      </c>
    </row>
    <row r="212" spans="1:3" x14ac:dyDescent="0.3">
      <c r="A212" s="16" t="s">
        <v>38</v>
      </c>
      <c r="B212" s="23">
        <v>2.7692307692307693E-2</v>
      </c>
    </row>
    <row r="213" spans="1:3" x14ac:dyDescent="0.3">
      <c r="A213" s="16" t="s">
        <v>41</v>
      </c>
      <c r="B213" s="23">
        <v>0.27384615384615385</v>
      </c>
    </row>
    <row r="214" spans="1:3" x14ac:dyDescent="0.3">
      <c r="A214" s="16" t="s">
        <v>40</v>
      </c>
      <c r="B214" s="23">
        <v>0.61538461538461542</v>
      </c>
      <c r="C214" s="17">
        <f>+GETPIVOTDATA("6. Transbordos por desperfectos  mecánicos en ruta.",$A$210,"6. Transbordos por desperfectos  mecánicos en ruta.","MUY SATISFECHO")+GETPIVOTDATA("6. Transbordos por desperfectos  mecánicos en ruta.",$A$210,"6. Transbordos por desperfectos  mecánicos en ruta.","SATISFECHO")</f>
        <v>0.88923076923076927</v>
      </c>
    </row>
    <row r="215" spans="1:3" x14ac:dyDescent="0.3">
      <c r="A215" s="16" t="s">
        <v>569</v>
      </c>
      <c r="B215" s="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26" sqref="D26"/>
    </sheetView>
  </sheetViews>
  <sheetFormatPr defaultRowHeight="14.4" x14ac:dyDescent="0.3"/>
  <sheetData>
    <row r="1" spans="1:1" x14ac:dyDescent="0.3">
      <c r="A1" t="s">
        <v>430</v>
      </c>
    </row>
    <row r="2" spans="1:1" x14ac:dyDescent="0.3">
      <c r="A2" t="s">
        <v>431</v>
      </c>
    </row>
    <row r="3" spans="1:1" x14ac:dyDescent="0.3">
      <c r="A3" t="s">
        <v>432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7a5692-489a-4820-95b9-53038f324b0c" xsi:nil="true"/>
    <lcf76f155ced4ddcb4097134ff3c332f xmlns="3d9e9b26-d791-46d2-91ac-3fc0303a800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5BC66-D2F9-4A2E-9BD7-C242D6DA5945}"/>
</file>

<file path=customXml/itemProps2.xml><?xml version="1.0" encoding="utf-8"?>
<ds:datastoreItem xmlns:ds="http://schemas.openxmlformats.org/officeDocument/2006/customXml" ds:itemID="{15C893F3-088D-4749-87B9-E5EC19835652}">
  <ds:schemaRefs>
    <ds:schemaRef ds:uri="http://schemas.microsoft.com/office/2006/metadata/properties"/>
    <ds:schemaRef ds:uri="http://schemas.microsoft.com/office/infopath/2007/PartnerControls"/>
    <ds:schemaRef ds:uri="13af887f-ac1f-4459-b60b-d4f72558705d"/>
    <ds:schemaRef ds:uri="26ec5143-380d-4281-b78e-508da1110b42"/>
  </ds:schemaRefs>
</ds:datastoreItem>
</file>

<file path=customXml/itemProps3.xml><?xml version="1.0" encoding="utf-8"?>
<ds:datastoreItem xmlns:ds="http://schemas.openxmlformats.org/officeDocument/2006/customXml" ds:itemID="{16B5E782-26A9-4A2B-935C-52BCDDA90E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Resultado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Christhiam Farro Briceño</dc:creator>
  <cp:keywords/>
  <dc:description/>
  <cp:lastModifiedBy>Christhiam Farro Briceño</cp:lastModifiedBy>
  <cp:revision/>
  <dcterms:created xsi:type="dcterms:W3CDTF">2021-12-20T13:39:44Z</dcterms:created>
  <dcterms:modified xsi:type="dcterms:W3CDTF">2024-01-02T16:04:27Z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0x0101006127E06FDBFCA44897FAD77CBCD68BAB</vt:lpwstr>
  </property>
  <property fmtid="{D5CDD505-2E9C-101B-9397-08002B2CF9AE}" pid="11" name="MediaServiceImageTags">
    <vt:lpwstr/>
  </property>
</Properties>
</file>