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cfarro\Documents\2024\Encuestas\Q1\"/>
    </mc:Choice>
  </mc:AlternateContent>
  <xr:revisionPtr revIDLastSave="2" documentId="13_ncr:1_{8846C642-A18A-4B98-912B-475299619C88}" xr6:coauthVersionLast="47" xr6:coauthVersionMax="47" xr10:uidLastSave="{DBB7856D-8A99-49C4-81D8-FBC7B9B2670A}"/>
  <bookViews>
    <workbookView xWindow="-120" yWindow="-120" windowWidth="25440" windowHeight="15390" activeTab="1" xr2:uid="{00000000-000D-0000-FFFF-FFFF00000000}"/>
  </bookViews>
  <sheets>
    <sheet name="Resultados" sheetId="5" r:id="rId1"/>
    <sheet name="BD" sheetId="4" r:id="rId2"/>
    <sheet name="_56F9DC9755BA473782653E2940F9" sheetId="2" state="veryHidden" r:id="rId3"/>
  </sheets>
  <definedNames>
    <definedName name="_56F9DC9755BA473782653E2940F9FormId">"uJr7nK7Fokmrbn30RQgQBHJyJENyGj1Dpt7dUDgnvtlURVNaUE0zRVE1VDlIQ1JaM1dJQk1CVjlLUyQlQCN0PWcu"</definedName>
    <definedName name="_56F9DC9755BA473782653E2940F9ResponseSheet">"Form1"</definedName>
    <definedName name="_56F9DC9755BA473782653E2940F9SourceDocId">"{cdecfd59-63c2-4bff-92cb-0636fa3e4886}"</definedName>
  </definedNames>
  <calcPr calcId="191028"/>
  <pivotCaches>
    <pivotCache cacheId="337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5" l="1"/>
  <c r="C210" i="5"/>
  <c r="C202" i="5"/>
  <c r="C194" i="5"/>
  <c r="C186" i="5"/>
  <c r="C178" i="5"/>
  <c r="C170" i="5"/>
  <c r="C162" i="5"/>
  <c r="C153" i="5"/>
  <c r="C144" i="5"/>
  <c r="C135" i="5"/>
  <c r="C127" i="5"/>
  <c r="C119" i="5"/>
  <c r="C111" i="5"/>
  <c r="C103" i="5"/>
  <c r="C95" i="5"/>
  <c r="C87" i="5"/>
  <c r="C79" i="5"/>
  <c r="C71" i="5"/>
  <c r="C63" i="5"/>
  <c r="C55" i="5"/>
  <c r="C47" i="5"/>
  <c r="C39" i="5"/>
  <c r="C31" i="5"/>
  <c r="C23" i="5"/>
  <c r="C15" i="5"/>
  <c r="C6" i="5"/>
  <c r="F13" i="5" l="1"/>
  <c r="F14" i="5"/>
  <c r="F15" i="5"/>
  <c r="F16" i="5" l="1"/>
</calcChain>
</file>

<file path=xl/sharedStrings.xml><?xml version="1.0" encoding="utf-8"?>
<sst xmlns="http://schemas.openxmlformats.org/spreadsheetml/2006/main" count="10280" uniqueCount="624">
  <si>
    <t>Row Labels</t>
  </si>
  <si>
    <t>Count of En general, ¿cuál es su nivel de satisfacción con TODOS LOS SERVICIOS que le ofrecemos (alimentación, hotelería, lavandería, mantenimiento y oficinas)?</t>
  </si>
  <si>
    <t>Grand Total</t>
  </si>
  <si>
    <t>Count of En general, ¿cuál es su nivel de satisfacción con el SERVICIO DE ALIMENTACIÓN que le ofrecemos?:</t>
  </si>
  <si>
    <t>Promedio atributos Alimentación</t>
  </si>
  <si>
    <t>Promedio atributos Alojamiento</t>
  </si>
  <si>
    <t>Promedio atributos Mantenimiento</t>
  </si>
  <si>
    <t>Promedio SSGG</t>
  </si>
  <si>
    <t>Count of 1. Sazón y Variedad de los alimentos servidos</t>
  </si>
  <si>
    <t>Promedio Transportes</t>
  </si>
  <si>
    <t>INSATISFECHO</t>
  </si>
  <si>
    <t>MUY INSATISFECHO</t>
  </si>
  <si>
    <t>MUY SATISFECHO</t>
  </si>
  <si>
    <t>SATISFECHO</t>
  </si>
  <si>
    <t>Count of 2. Festivales gastronómicos (pollo a la brasa, caja china, postres, panes, parrillada, temático).</t>
  </si>
  <si>
    <t>Count of 3. Disponibilidad de preparaciones u opciones de comedor</t>
  </si>
  <si>
    <t>Count of 4. Trato cordial y oportuno en el comedor</t>
  </si>
  <si>
    <t>Count of 5. Disponibilidad de vajilla y cubertería</t>
  </si>
  <si>
    <t>Count of 6. Servicios de recreación (salón de juegos, spa, coffee, PS5, cine, gimnasio, entre otros)</t>
  </si>
  <si>
    <t>Count of En general, ¿cuál es su nivel de satisfacción con el SERVICIO DE ALOJAMIENTO que le ofrecemos?</t>
  </si>
  <si>
    <t>Count of 1. La limpieza y desinfección de la habitación</t>
  </si>
  <si>
    <t>Count of 2. La limpieza y desinfección en los SSHH de la habitación</t>
  </si>
  <si>
    <t>Count of 3. Entrega semanal de los suministros: Papel higiénico y jabón de tocador</t>
  </si>
  <si>
    <t>Count of 4. Cambio de ropa de cama semanal.</t>
  </si>
  <si>
    <t>Count of 5. Limpieza y desinfección en los SSHH de los comedores.</t>
  </si>
  <si>
    <t>Count of 6. Limpieza y desinfección en las oficinas y/o modulares</t>
  </si>
  <si>
    <t xml:space="preserve">Count of 7. La devolución de su ropa de la lavandería se realiza dentro de las 72 horas. </t>
  </si>
  <si>
    <t>Count of En general, ¿cuál es su nivel de satisfacción con el SERVICIO DE MANTENIMIENTO?:</t>
  </si>
  <si>
    <t>(blank)</t>
  </si>
  <si>
    <t>Count of 1. Mantenimiento y reparación de mobiliarios y equipos en habitaciones cuando lo solicita</t>
  </si>
  <si>
    <t>Count of 2. Mantenimiento y reparación de mobiliario en oficinas cuando lo solicita</t>
  </si>
  <si>
    <t>Count of En general, ¿cuál es su nivel de satisfacción con el servicio de transporte de personal brindado por CIVA?</t>
  </si>
  <si>
    <t>Count of 1. Comportamiento o trato cordial de los conductores.</t>
  </si>
  <si>
    <t>Count of 2. Pericia en el manejo de los conductores</t>
  </si>
  <si>
    <t>Count of 3. Procedimiento para el control de equipaje.</t>
  </si>
  <si>
    <t>Count of 4. Disposición de alcohol en gel en las escaleras de ingreso/salida del bus.</t>
  </si>
  <si>
    <t>Count of 5. Orden y limpieza de los buses.</t>
  </si>
  <si>
    <t>Count of 6. Transbordos por desperfectos  mecánicos en ruta.</t>
  </si>
  <si>
    <t>ID</t>
  </si>
  <si>
    <t>Start time</t>
  </si>
  <si>
    <t>Completion time</t>
  </si>
  <si>
    <t>Email</t>
  </si>
  <si>
    <t>Name</t>
  </si>
  <si>
    <t>Ingrese el número de su DNI:</t>
  </si>
  <si>
    <t>En general, ¿cuál es su nivel de satisfacción con TODOS LOS SERVICIOS que le ofrecemos (alimentación, hotelería, lavandería, mantenimiento y oficinas)?</t>
  </si>
  <si>
    <t>En general, ¿cuál es su nivel de satisfacción con el SERVICIO DE ALIMENTACIÓN que le ofrecemos?:</t>
  </si>
  <si>
    <t>1. Sazón y Variedad de los alimentos servidos</t>
  </si>
  <si>
    <t>2. Festivales gastronómicos (pollo a la brasa, caja china, postres, panes, parrillada, temático).</t>
  </si>
  <si>
    <t>3. Disponibilidad de preparaciones u opciones de comedor</t>
  </si>
  <si>
    <t>4. Trato cordial y oportuno en el comedor</t>
  </si>
  <si>
    <t>5. Disponibilidad de vajilla y cubertería</t>
  </si>
  <si>
    <t>6. Servicios de recreación (salón de juegos, spa, coffee, PS5, cine, gimnasio, entre otros)</t>
  </si>
  <si>
    <t>Por favor indicar el comedor que utiliza para el almuerzo:</t>
  </si>
  <si>
    <t>En general, ¿cuál es su nivel de satisfacción con el SERVICIO DE ALOJAMIENTO que le ofrecemos?</t>
  </si>
  <si>
    <t>1. La limpieza y desinfección de la habitación</t>
  </si>
  <si>
    <t>2. La limpieza y desinfección en los SSHH de la habitación</t>
  </si>
  <si>
    <t>3. Entrega semanal de los suministros: Papel higiénico y jabón de tocador</t>
  </si>
  <si>
    <t>4. Cambio de ropa de cama semanal.</t>
  </si>
  <si>
    <t>5. Limpieza y desinfección en los SSHH de los comedores.</t>
  </si>
  <si>
    <t>6. Limpieza y desinfección en las oficinas y/o modulares</t>
  </si>
  <si>
    <t xml:space="preserve">7. La devolución de su ropa de la lavandería se realiza dentro de las 72 horas. </t>
  </si>
  <si>
    <t>En general, ¿cuál es su nivel de satisfacción con el SERVICIO DE MANTENIMIENTO?:</t>
  </si>
  <si>
    <t>1. Mantenimiento y reparación de mobiliarios y equipos en habitaciones cuando lo solicita</t>
  </si>
  <si>
    <t>2. Mantenimiento y reparación de mobiliario en oficinas cuando lo solicita</t>
  </si>
  <si>
    <t>1. Disponibilidad de Supervisores/ Jefes de servicio</t>
  </si>
  <si>
    <t>2. Presentación del personal (uniforme, limpieza, aseo)</t>
  </si>
  <si>
    <t xml:space="preserve">3. Amabilidad del personal </t>
  </si>
  <si>
    <t>4. Disponibilidad y disposición del personal para atender o resolver necesidades del cliente</t>
  </si>
  <si>
    <t>5. El personal ofrece alternativas de solución adecuadas y rápidas</t>
  </si>
  <si>
    <t>6. Concentración y enfoque del personal en su trabajo durante la atención</t>
  </si>
  <si>
    <t>En general, ¿cuál es su nivel de satisfacción con el servicio de transporte de personal brindado por CIVA?</t>
  </si>
  <si>
    <t>1. Comportamiento o trato cordial de los conductores.</t>
  </si>
  <si>
    <t>2. Pericia en el manejo de los conductores</t>
  </si>
  <si>
    <t>3. Procedimiento para el control de equipaje.</t>
  </si>
  <si>
    <t>4. Disposición de alcohol en gel en las escaleras de ingreso/salida del bus.</t>
  </si>
  <si>
    <t>5. Orden y limpieza de los buses.</t>
  </si>
  <si>
    <t>6. Transbordos por desperfectos  mecánicos en ruta.</t>
  </si>
  <si>
    <t>anonymous</t>
  </si>
  <si>
    <t>10079425</t>
  </si>
  <si>
    <t>Tunshuruco</t>
  </si>
  <si>
    <t>41936597</t>
  </si>
  <si>
    <t>Truck Shop</t>
  </si>
  <si>
    <t>40583138</t>
  </si>
  <si>
    <t>Tuctu</t>
  </si>
  <si>
    <t>41204538</t>
  </si>
  <si>
    <t>46315672</t>
  </si>
  <si>
    <t>41138096</t>
  </si>
  <si>
    <t>43087316</t>
  </si>
  <si>
    <t>21270013</t>
  </si>
  <si>
    <t>21268999</t>
  </si>
  <si>
    <t>19968373</t>
  </si>
  <si>
    <t>41655433</t>
  </si>
  <si>
    <t>43725625</t>
  </si>
  <si>
    <t>41498829</t>
  </si>
  <si>
    <t>44004673</t>
  </si>
  <si>
    <t>20903677</t>
  </si>
  <si>
    <t>40787735</t>
  </si>
  <si>
    <t>40264484</t>
  </si>
  <si>
    <t>46148141</t>
  </si>
  <si>
    <t>70109756</t>
  </si>
  <si>
    <t>21298703</t>
  </si>
  <si>
    <t>43614712</t>
  </si>
  <si>
    <t>6811598</t>
  </si>
  <si>
    <t>44602426</t>
  </si>
  <si>
    <t>21271961</t>
  </si>
  <si>
    <t>21283757</t>
  </si>
  <si>
    <t>20037595</t>
  </si>
  <si>
    <t>21282801</t>
  </si>
  <si>
    <t>41260167</t>
  </si>
  <si>
    <t>19260305</t>
  </si>
  <si>
    <t>46351515</t>
  </si>
  <si>
    <t>22064955</t>
  </si>
  <si>
    <t>21288875</t>
  </si>
  <si>
    <t>43393103</t>
  </si>
  <si>
    <t>71788701</t>
  </si>
  <si>
    <t>45689168</t>
  </si>
  <si>
    <t>45977428</t>
  </si>
  <si>
    <t>45841469</t>
  </si>
  <si>
    <t>46636311</t>
  </si>
  <si>
    <t>22099968</t>
  </si>
  <si>
    <t>71325985</t>
  </si>
  <si>
    <t>41594805</t>
  </si>
  <si>
    <t>20057189</t>
  </si>
  <si>
    <t>72154856</t>
  </si>
  <si>
    <t>43669101</t>
  </si>
  <si>
    <t>46138783</t>
  </si>
  <si>
    <t>4004419</t>
  </si>
  <si>
    <t>42294018</t>
  </si>
  <si>
    <t>40788518</t>
  </si>
  <si>
    <t>43811958</t>
  </si>
  <si>
    <t>40982508</t>
  </si>
  <si>
    <t>9725868</t>
  </si>
  <si>
    <t>40368249</t>
  </si>
  <si>
    <t>72228111</t>
  </si>
  <si>
    <t>44212831</t>
  </si>
  <si>
    <t>42695963</t>
  </si>
  <si>
    <t>45788334</t>
  </si>
  <si>
    <t>43200304</t>
  </si>
  <si>
    <t>41733239</t>
  </si>
  <si>
    <t>71141423</t>
  </si>
  <si>
    <t>44728584</t>
  </si>
  <si>
    <t>20438661</t>
  </si>
  <si>
    <t>46978142</t>
  </si>
  <si>
    <t>71244452</t>
  </si>
  <si>
    <t>29484871</t>
  </si>
  <si>
    <t>10081151</t>
  </si>
  <si>
    <t>47579215</t>
  </si>
  <si>
    <t>40310977</t>
  </si>
  <si>
    <t>45801610</t>
  </si>
  <si>
    <t>42135584</t>
  </si>
  <si>
    <t>43002378</t>
  </si>
  <si>
    <t>46639828</t>
  </si>
  <si>
    <t>46427584</t>
  </si>
  <si>
    <t>42182297</t>
  </si>
  <si>
    <t>48036937</t>
  </si>
  <si>
    <t>41258426</t>
  </si>
  <si>
    <t>44223434</t>
  </si>
  <si>
    <t>45963461</t>
  </si>
  <si>
    <t>40231574</t>
  </si>
  <si>
    <t>40603320</t>
  </si>
  <si>
    <t>40803997</t>
  </si>
  <si>
    <t>4641169</t>
  </si>
  <si>
    <t>40962943</t>
  </si>
  <si>
    <t>80616528</t>
  </si>
  <si>
    <t>41434527</t>
  </si>
  <si>
    <t>42610172</t>
  </si>
  <si>
    <t>16124909</t>
  </si>
  <si>
    <t>48226786</t>
  </si>
  <si>
    <t>44433669</t>
  </si>
  <si>
    <t>29532898</t>
  </si>
  <si>
    <t>45859475</t>
  </si>
  <si>
    <t>43701408</t>
  </si>
  <si>
    <t>42249164</t>
  </si>
  <si>
    <t>41707535</t>
  </si>
  <si>
    <t>21271875</t>
  </si>
  <si>
    <t>46714929</t>
  </si>
  <si>
    <t>29572492</t>
  </si>
  <si>
    <t>3669242</t>
  </si>
  <si>
    <t>20104544</t>
  </si>
  <si>
    <t>46937890</t>
  </si>
  <si>
    <t>45932978</t>
  </si>
  <si>
    <t>44339112</t>
  </si>
  <si>
    <t>40099459</t>
  </si>
  <si>
    <t>40727491</t>
  </si>
  <si>
    <t>42381130</t>
  </si>
  <si>
    <t>42381276</t>
  </si>
  <si>
    <t>40813270</t>
  </si>
  <si>
    <t>40461086</t>
  </si>
  <si>
    <t>21271963</t>
  </si>
  <si>
    <t>40925866</t>
  </si>
  <si>
    <t>15755934</t>
  </si>
  <si>
    <t>46010738</t>
  </si>
  <si>
    <t>Carhuacoto</t>
  </si>
  <si>
    <t>42265478</t>
  </si>
  <si>
    <t>46408353</t>
  </si>
  <si>
    <t>41203583</t>
  </si>
  <si>
    <t>40478126</t>
  </si>
  <si>
    <t>40882820</t>
  </si>
  <si>
    <t>40464240</t>
  </si>
  <si>
    <t>71834510</t>
  </si>
  <si>
    <t>29579244</t>
  </si>
  <si>
    <t>47317817</t>
  </si>
  <si>
    <t>44192827</t>
  </si>
  <si>
    <t>10695762</t>
  </si>
  <si>
    <t>43002382</t>
  </si>
  <si>
    <t>44170542</t>
  </si>
  <si>
    <t>71821917</t>
  </si>
  <si>
    <t>29658965</t>
  </si>
  <si>
    <t>42502129</t>
  </si>
  <si>
    <t>28301918</t>
  </si>
  <si>
    <t>41282609</t>
  </si>
  <si>
    <t>44095523</t>
  </si>
  <si>
    <t>71831087</t>
  </si>
  <si>
    <t>40959391</t>
  </si>
  <si>
    <t>46443734</t>
  </si>
  <si>
    <t>21284396</t>
  </si>
  <si>
    <t>72317552</t>
  </si>
  <si>
    <t>oorrillo@chinalco.com.pe</t>
  </si>
  <si>
    <t>Oriana Orrillo Perez</t>
  </si>
  <si>
    <t>drosas@chinalco.com.pe</t>
  </si>
  <si>
    <t>Danny Rosas Nole</t>
  </si>
  <si>
    <t>jcanetec@chinalco.com.pe</t>
  </si>
  <si>
    <t>Jefherson Cañete Collachagua</t>
  </si>
  <si>
    <t>jandres@chinalco.com.pe</t>
  </si>
  <si>
    <t>Jessica Andres Sotomayor</t>
  </si>
  <si>
    <t>usr_alm02@chinalco.com.pe</t>
  </si>
  <si>
    <t>Usr Alm02</t>
  </si>
  <si>
    <t>fblanco@chinalco.com.pe</t>
  </si>
  <si>
    <t>Freimy Blanco Fernandez</t>
  </si>
  <si>
    <t>jgomezr@chinalco.com.pe</t>
  </si>
  <si>
    <t>Jesus Gomez Rivera</t>
  </si>
  <si>
    <t>amartinez@chinalco.com.pe</t>
  </si>
  <si>
    <t>Alfredo Martinez Velarde</t>
  </si>
  <si>
    <t>jataupillco@chinalco.com.pe</t>
  </si>
  <si>
    <t>Joe Ataupillco Calderon</t>
  </si>
  <si>
    <t>Fnina@chinalco.com.pe</t>
  </si>
  <si>
    <t>Freddy Nina Apaza</t>
  </si>
  <si>
    <t>jcruzado@chinalco.com.pe</t>
  </si>
  <si>
    <t>Jose Luis Cruzado Ruiz</t>
  </si>
  <si>
    <t>pguzman@chinalco.com.pe</t>
  </si>
  <si>
    <t>Pepe Guzman Vargas</t>
  </si>
  <si>
    <t>mpillpad@chinalco.com.pe</t>
  </si>
  <si>
    <t>Miguel Pillpa De La Cruz</t>
  </si>
  <si>
    <t>cpintadon@chinalco.com.pe</t>
  </si>
  <si>
    <t>Cesar Pintado Ninahuanca</t>
  </si>
  <si>
    <t>jterrones@chinalco.com.pe</t>
  </si>
  <si>
    <t>Jose Terrones Carrera</t>
  </si>
  <si>
    <t>vtomanguilla@chinalco.com.pe</t>
  </si>
  <si>
    <t>Victor Tomanguilla Collazos</t>
  </si>
  <si>
    <t>rlozano@chinalco.com.pe</t>
  </si>
  <si>
    <t>Roberto Lozano Santiago</t>
  </si>
  <si>
    <t>murbano@chinalco.com.pe</t>
  </si>
  <si>
    <t>Manuel Urbano Cornejo</t>
  </si>
  <si>
    <t>abueno@chinalco.com.pe</t>
  </si>
  <si>
    <t>Anibal Bueno Huaranga</t>
  </si>
  <si>
    <t>jvasquez@chinalco.com.pe</t>
  </si>
  <si>
    <t>Jose Vasquez Haro</t>
  </si>
  <si>
    <t>rpalacios@chinalco.com.pe</t>
  </si>
  <si>
    <t>Ruddy Palacios Rodriguez</t>
  </si>
  <si>
    <t>jcarrillo@chinalco.com.pe</t>
  </si>
  <si>
    <t>Joseph Carrillo Ibarra</t>
  </si>
  <si>
    <t>hmirandab@chinalco.com.pe</t>
  </si>
  <si>
    <t>Hugo Miranda Basurto</t>
  </si>
  <si>
    <t>dvela@chinalco.com.pe</t>
  </si>
  <si>
    <t>Daniel Vela Teran</t>
  </si>
  <si>
    <t>wchaveza@chinalco.com.pe</t>
  </si>
  <si>
    <t>Wilson Chavez Aliaga</t>
  </si>
  <si>
    <t>dcalderon@chinalco.com.pe</t>
  </si>
  <si>
    <t>Dimas Calderon Martinez</t>
  </si>
  <si>
    <t>cbaldassari@chinalco.com.pe</t>
  </si>
  <si>
    <t>Claudio Alberto Baldassari Talledo</t>
  </si>
  <si>
    <t>ddelaborda@chinalco.com.pe</t>
  </si>
  <si>
    <t>Diego De La Borda La Torre</t>
  </si>
  <si>
    <t>vchomba@chinalco.com.pe</t>
  </si>
  <si>
    <t>Victor Chomba Galvez</t>
  </si>
  <si>
    <t>creyes@chinalco.com.pe</t>
  </si>
  <si>
    <t>Cecilia Reyes Lara</t>
  </si>
  <si>
    <t>jchaveza@chinalco.com.pe</t>
  </si>
  <si>
    <t>Jorge Chavez Atencio</t>
  </si>
  <si>
    <t>jtorrejon@chinalco.com.pe</t>
  </si>
  <si>
    <t>José Jesús Torrejón Zavaleta</t>
  </si>
  <si>
    <t>fjanampag@chinalco.com.pe</t>
  </si>
  <si>
    <t>Fredy Janampa Guzman</t>
  </si>
  <si>
    <t>cvelarde@chinalco.com.pe</t>
  </si>
  <si>
    <t>Carlos Velarde Velarde</t>
  </si>
  <si>
    <t>Usr_alm01@chinalco.com.pe</t>
  </si>
  <si>
    <t>Usr Alm01</t>
  </si>
  <si>
    <t>jluque@chinalco.com.pe</t>
  </si>
  <si>
    <t>Jose Luque Medina</t>
  </si>
  <si>
    <t>jaguilar@chinalco.com.pe</t>
  </si>
  <si>
    <t>Javier Aguilar Castillo</t>
  </si>
  <si>
    <t>ssoveroh@chinalco.com.pe</t>
  </si>
  <si>
    <t>Saul Sovero Hidalgo</t>
  </si>
  <si>
    <t>rhurtado@chinalco.com.pe</t>
  </si>
  <si>
    <t>Ricardo Hurtado Miranda</t>
  </si>
  <si>
    <t>rnarahashi@chinalco.com.pe</t>
  </si>
  <si>
    <t>Roberto Narahashi Yonashiro</t>
  </si>
  <si>
    <t>gnavarro@chinalco.com.pe</t>
  </si>
  <si>
    <t>Gloria Navarro Perez</t>
  </si>
  <si>
    <t>jcespedesc@chinalco.com.pe</t>
  </si>
  <si>
    <t>Jeim Cespedes Calixto</t>
  </si>
  <si>
    <t>efernandez@chinalco.com.pe</t>
  </si>
  <si>
    <t>Emer Fernandez Mena</t>
  </si>
  <si>
    <t>jabarca@chinalco.com.pe</t>
  </si>
  <si>
    <t>Jack Abarca Bernardo</t>
  </si>
  <si>
    <t>tcondorim@chinalco.com.pe</t>
  </si>
  <si>
    <t>Tomas Condori Mendoza</t>
  </si>
  <si>
    <t>jcaminoa@chinalco.com.pe</t>
  </si>
  <si>
    <t>Juan Camino Arpasi</t>
  </si>
  <si>
    <t>jsantamaria@chinalco.com.pe</t>
  </si>
  <si>
    <t>Javier Santa Maria Gomez</t>
  </si>
  <si>
    <t>jgamboa@chinalco.com.pe</t>
  </si>
  <si>
    <t>Juan Gamboa Deza</t>
  </si>
  <si>
    <t>wcaceresv@chinalco.com.pe</t>
  </si>
  <si>
    <t>William Caceres Valdez</t>
  </si>
  <si>
    <t>acordova@chinalco.com.pe</t>
  </si>
  <si>
    <t>Alvaro Fernando Cordova Luque</t>
  </si>
  <si>
    <t>mmartinezm@chinalco.com.pe</t>
  </si>
  <si>
    <t>Milagros Martinez Melendez</t>
  </si>
  <si>
    <t>psanchezo@chinalco.com.pe</t>
  </si>
  <si>
    <t>Piero Sanchez Osco</t>
  </si>
  <si>
    <t>jlarosa@chinalco.com.pe</t>
  </si>
  <si>
    <t>Javier La Rosa Hidalgo</t>
  </si>
  <si>
    <t>jdavila@chinalco.com.pe</t>
  </si>
  <si>
    <t>Jersson Daniel Davila Ruiz</t>
  </si>
  <si>
    <t>ysalomep@chinalco.com.pe</t>
  </si>
  <si>
    <t>Yhoan Salome Perez</t>
  </si>
  <si>
    <t>jflores@chinalco.com.pe</t>
  </si>
  <si>
    <t>Jose Flores Naval</t>
  </si>
  <si>
    <t>ebegazo@chinalco.com.pe</t>
  </si>
  <si>
    <t>Erick Begazo Rodriguez</t>
  </si>
  <si>
    <t>lsuarez@chinalco.com.pe</t>
  </si>
  <si>
    <t>Luis Suarez Zafra</t>
  </si>
  <si>
    <t>jfabian@chinalco.com.pe</t>
  </si>
  <si>
    <t>Juan Fabian Gave</t>
  </si>
  <si>
    <t>jlizandro@chinalco.com.pe</t>
  </si>
  <si>
    <t>Jorge Lizandro Martinez</t>
  </si>
  <si>
    <t>dgutierrez@chinalco.com.pe</t>
  </si>
  <si>
    <t>Diana Jessica Gutierrez Aguirre</t>
  </si>
  <si>
    <t>balvarez@chinalco.com.pe</t>
  </si>
  <si>
    <t>Burhans Alvarez Casachahua</t>
  </si>
  <si>
    <t>clostaunau@chinalco.com.pe</t>
  </si>
  <si>
    <t>Celso Lostaunau Valdez</t>
  </si>
  <si>
    <t>kquispe@chinalco.com.pe</t>
  </si>
  <si>
    <t>Katheryng Quispe Vargas</t>
  </si>
  <si>
    <t>odelgado@chinalco.com.pe</t>
  </si>
  <si>
    <t>Orlando Delgado Vicuna</t>
  </si>
  <si>
    <t>amendozam@chinalco.com.pe</t>
  </si>
  <si>
    <t>Anthony Gabriel Mendoza Mendoza</t>
  </si>
  <si>
    <t>mamaya@chinalco.com.pe</t>
  </si>
  <si>
    <t>Marcos Felix Amaya Ayala</t>
  </si>
  <si>
    <t>rciprianos@chinalco.com.pe</t>
  </si>
  <si>
    <t>Raul Arnold Cipriano Solis</t>
  </si>
  <si>
    <t>salva@chinalco.com.pe</t>
  </si>
  <si>
    <t>Steve Gianpierre Alva Huancas</t>
  </si>
  <si>
    <t>aaguilar@chinalco.com.pe</t>
  </si>
  <si>
    <t>Abel Benigno Aguilar Aymachoque</t>
  </si>
  <si>
    <t>lcrisostomo@chinalco.com.pe</t>
  </si>
  <si>
    <t>Luis Angel Crisostomo Soto</t>
  </si>
  <si>
    <t>jsantiago@chinalco.com.pe</t>
  </si>
  <si>
    <t>Jorge Gustavo Santiago Soto</t>
  </si>
  <si>
    <t>kpariona@chinalco.com.pe</t>
  </si>
  <si>
    <t>Kevin Edwar Pariona Rivaguero</t>
  </si>
  <si>
    <t>rmelchor@chinalco.com.pe</t>
  </si>
  <si>
    <t>Richard Daniel Melchor Crisostomo</t>
  </si>
  <si>
    <t>ecarop@chinalco.com.pe</t>
  </si>
  <si>
    <t>Eyner Guimeth Caro Prudencio</t>
  </si>
  <si>
    <t>respinoza@chinalco.com.pe</t>
  </si>
  <si>
    <t>Regner Alonso Espinoza Ortiz</t>
  </si>
  <si>
    <t>atorresc@chinalco.com.pe</t>
  </si>
  <si>
    <t>André Américo Torres Chavez</t>
  </si>
  <si>
    <t>canaya@chinalco.com.pe</t>
  </si>
  <si>
    <t>Cesar Cristhian Anaya Vivas</t>
  </si>
  <si>
    <t>jvalero@chinalco.com.pe</t>
  </si>
  <si>
    <t>Jussely Kathy Valero Galarza</t>
  </si>
  <si>
    <t>rtorrejon@chinalco.com.pe</t>
  </si>
  <si>
    <t>Roberto Torrejon Reyes</t>
  </si>
  <si>
    <t>jcerpa@chinalco.com.pe</t>
  </si>
  <si>
    <t>Johnny Cerpa Gambarini</t>
  </si>
  <si>
    <t>mmuchar@chinalco.com.pe</t>
  </si>
  <si>
    <t>Marianela Mucha Rodriguez</t>
  </si>
  <si>
    <t>jircanaupa@chinalco.com.pe</t>
  </si>
  <si>
    <t>Yber Ircanaupa Acevedo</t>
  </si>
  <si>
    <t>cbarboza@chinalco.com.pe</t>
  </si>
  <si>
    <t>Cesar Barboza Wimpon</t>
  </si>
  <si>
    <t>asalazar@chinalco.com.pe</t>
  </si>
  <si>
    <t>Isidro Salazar Manrique</t>
  </si>
  <si>
    <t>mleonc@chinalco.com.pe</t>
  </si>
  <si>
    <t>Mayra Leon Chavez</t>
  </si>
  <si>
    <t>tcaceres@chinalco.com.pe</t>
  </si>
  <si>
    <t>Teresa Katherina Caceres Ponce</t>
  </si>
  <si>
    <t>rbroncano@chinalco.com.pe</t>
  </si>
  <si>
    <t>Roger Broncano Reyes</t>
  </si>
  <si>
    <t>fcruz@chinalco.com.pe</t>
  </si>
  <si>
    <t>Frank Cruz More</t>
  </si>
  <si>
    <t>oantonioj@chinalco.com.pe</t>
  </si>
  <si>
    <t>Oswaldo Antonio Javier</t>
  </si>
  <si>
    <t>wyana@chinalco.com.pe</t>
  </si>
  <si>
    <t>Walter Yana Castro</t>
  </si>
  <si>
    <t>cmedina@chinalco.com.pe</t>
  </si>
  <si>
    <t>Clinton Kennedy Medina Mauricio</t>
  </si>
  <si>
    <t>jhuaman@chinalco.com.pe</t>
  </si>
  <si>
    <t>Jaime Huaman Diaz</t>
  </si>
  <si>
    <t>bhuancap@chinalco.com.pe</t>
  </si>
  <si>
    <t>Brandon Huanca Pacheco</t>
  </si>
  <si>
    <t>lsarco@chinalco.com.pe</t>
  </si>
  <si>
    <t>Luis Miguel Sarco Montiel</t>
  </si>
  <si>
    <t>matachagua@chinalco.com.pe</t>
  </si>
  <si>
    <t>Milagros Nohelia Atachagua Yavarino</t>
  </si>
  <si>
    <t>rjurado@chinalco.com.pe</t>
  </si>
  <si>
    <t>Renan Jurado Zorrilla</t>
  </si>
  <si>
    <t>frosado@chinalco.com.pe</t>
  </si>
  <si>
    <t>Franz Rosado Gonzales</t>
  </si>
  <si>
    <t>rvenegas@chinalco.com.pe</t>
  </si>
  <si>
    <t>Ronald Venegas Flores</t>
  </si>
  <si>
    <t>epajuelo@chinalco.com.pe</t>
  </si>
  <si>
    <t>Erwin Pajuelo Santiago</t>
  </si>
  <si>
    <t>jberrospi@chinalco.com.pe</t>
  </si>
  <si>
    <t>Jorge Berrospi Fuster</t>
  </si>
  <si>
    <t>fcolan@chinalco.com.pe</t>
  </si>
  <si>
    <t>Fatima Mercedes Colán Peña</t>
  </si>
  <si>
    <t>fjuarez@chinalco.com.pe</t>
  </si>
  <si>
    <t>Frank Jonathan Juarez Vilca</t>
  </si>
  <si>
    <t>drupay@chinalco.com.pe</t>
  </si>
  <si>
    <t>Dann Rupay Ramirez</t>
  </si>
  <si>
    <t>caracena@chinalco.com.pe</t>
  </si>
  <si>
    <t>Carlos Aracena Lupaca</t>
  </si>
  <si>
    <t>fvargas@chinalco.com.pe</t>
  </si>
  <si>
    <t>d Vargas Navarrete</t>
  </si>
  <si>
    <t>gcoyla@chinalco.com.pe</t>
  </si>
  <si>
    <t>Gonzalo Coyla Corrales</t>
  </si>
  <si>
    <t>cgutierrez@chinalco.com.pe</t>
  </si>
  <si>
    <t>Carlos Gutierrez Corzo</t>
  </si>
  <si>
    <t>jquispe@chinalco.com.pe</t>
  </si>
  <si>
    <t>Jesica Carol Quispe Chuquija</t>
  </si>
  <si>
    <t>rrodriguezc@chinalco.com.pe</t>
  </si>
  <si>
    <t>Richard Rodriguez Cardenas</t>
  </si>
  <si>
    <t>sgarcia@chinalco.com.pe</t>
  </si>
  <si>
    <t>Susana Garcia Durand</t>
  </si>
  <si>
    <t>jportocarrero@chinalco.com.pe</t>
  </si>
  <si>
    <t>Jorge Portocarrero Pelaez</t>
  </si>
  <si>
    <t>malvarez@chinalco.com.pe</t>
  </si>
  <si>
    <t>Magdalena Milagros Alvarez Dominguez</t>
  </si>
  <si>
    <t>mreyes@chinalco.com.pe</t>
  </si>
  <si>
    <t>Martha Reyes Gomez</t>
  </si>
  <si>
    <t>agutierrezc@chinalco.com.pe</t>
  </si>
  <si>
    <t>Abelardo Gutierrez Calisaya</t>
  </si>
  <si>
    <t>crojasb@chinalco.com.pe</t>
  </si>
  <si>
    <t>Christian Manuel Rojas Bazán</t>
  </si>
  <si>
    <t>jmendozab@chinalco.com.pe</t>
  </si>
  <si>
    <t>Judith Mendoza Bonifacio</t>
  </si>
  <si>
    <t>tfabian@chinalco.com.pe</t>
  </si>
  <si>
    <t>Teodoro Fabian Ramirez</t>
  </si>
  <si>
    <t>jquincho@chinalco.com.pe</t>
  </si>
  <si>
    <t>Jose Quincho Marcelo</t>
  </si>
  <si>
    <t>jalbarracin@chinalco.com.pe</t>
  </si>
  <si>
    <t>Juan Albarracin Chavez</t>
  </si>
  <si>
    <t>lzavaleta@chinalco.com.pe</t>
  </si>
  <si>
    <t>Luis Zavaleta Schwartz</t>
  </si>
  <si>
    <t>drobles@chinalco.com.pe</t>
  </si>
  <si>
    <t>Daniel Augusto Robles Tinoco</t>
  </si>
  <si>
    <t>lchicoma@chinalco.com.pe</t>
  </si>
  <si>
    <t>Luis Chicoma Campos</t>
  </si>
  <si>
    <t>acastillo@chinalco.com.pe</t>
  </si>
  <si>
    <t>Abraham Castillo Castillo</t>
  </si>
  <si>
    <t>rgomez@chinalco.com.pe</t>
  </si>
  <si>
    <t>Renzo Jesus Gomez Casas</t>
  </si>
  <si>
    <t>jsosa@chinalco.com.pe</t>
  </si>
  <si>
    <t>Jose David Sosa Naval</t>
  </si>
  <si>
    <t>mriveral@chinalco.com.pe</t>
  </si>
  <si>
    <t>Moises Rivera Lopez</t>
  </si>
  <si>
    <t>ygarcia@chinalco.com.pe</t>
  </si>
  <si>
    <t>Yamile Garcia Ñavincopa</t>
  </si>
  <si>
    <t>omezam@chinalco.com.pe</t>
  </si>
  <si>
    <t>Oscar Meza Maldonado</t>
  </si>
  <si>
    <t>hfernandez@chinalco.com.pe</t>
  </si>
  <si>
    <t>Hans Fernandez Olivera</t>
  </si>
  <si>
    <t>dcabrera@chinalco.com.pe</t>
  </si>
  <si>
    <t>Dhariana Andrea Cabrera Coronel</t>
  </si>
  <si>
    <t>fblas@chinalco.com.pe</t>
  </si>
  <si>
    <t>Freddy Blas Beas</t>
  </si>
  <si>
    <t>arosales@chinalco.com.pe</t>
  </si>
  <si>
    <t>Ana Rosales Reyes</t>
  </si>
  <si>
    <t>mulloa@chinalco.com.pe</t>
  </si>
  <si>
    <t>Marco Ulloa Yaulimango</t>
  </si>
  <si>
    <t>jmontoya@chinalco.com.pe</t>
  </si>
  <si>
    <t>Jonathan Montoya Rojas</t>
  </si>
  <si>
    <t>jpurisv@chinalco.com.pe</t>
  </si>
  <si>
    <t>Jose Puris Velasquez</t>
  </si>
  <si>
    <t>jolorteguis@chinalco.com.pe</t>
  </si>
  <si>
    <t>John Olortegui Solorzano</t>
  </si>
  <si>
    <t>dguerrerosh@chinalco.com.pe</t>
  </si>
  <si>
    <t>David Guerreros Huayra</t>
  </si>
  <si>
    <t>gku@chinalco.com.pe</t>
  </si>
  <si>
    <t>Gian Ku Chung</t>
  </si>
  <si>
    <t>jrojas@chinalco.com.pe</t>
  </si>
  <si>
    <t>Jesus Rojas</t>
  </si>
  <si>
    <t>npalomino@chinalco.com.pe</t>
  </si>
  <si>
    <t>Nicanor Palomino Carazas</t>
  </si>
  <si>
    <t>jamado@chinalco.com.pe</t>
  </si>
  <si>
    <t>Juan Amado Cerpa</t>
  </si>
  <si>
    <t>mvelar@chinalco.com.pe</t>
  </si>
  <si>
    <t>Maria Vela Roque</t>
  </si>
  <si>
    <t>aguere@chinalco.com.pe</t>
  </si>
  <si>
    <t>Andy Ruben Güere Cordova</t>
  </si>
  <si>
    <t>jluy@chinalco.com.pe</t>
  </si>
  <si>
    <t>Juan Luy Marquez</t>
  </si>
  <si>
    <t>halvarez@chinalco.com.pe</t>
  </si>
  <si>
    <t>Harry Alvarez Calleja</t>
  </si>
  <si>
    <t>otassara@chinalco.com.pe</t>
  </si>
  <si>
    <t>Oscar Armando Tassara Chuyes</t>
  </si>
  <si>
    <t>rseminario@chinalco.com.pe</t>
  </si>
  <si>
    <t>Roberto Seminario Pacheco</t>
  </si>
  <si>
    <t>amanchego@chinalco.com.pe</t>
  </si>
  <si>
    <t>Amilcar Manchego Bejarano</t>
  </si>
  <si>
    <t>rgamarra@chinalco.com.pe</t>
  </si>
  <si>
    <t>Riemann Euler Gamarra Santamaria</t>
  </si>
  <si>
    <t>ecancharir@chinalco.com.pe</t>
  </si>
  <si>
    <t>Eloy Canchari Ramos</t>
  </si>
  <si>
    <t>lcavero@chinalco.com.pe</t>
  </si>
  <si>
    <t>Luis Cavero Cavero</t>
  </si>
  <si>
    <t>ptrujillof@chinalco.com.pe</t>
  </si>
  <si>
    <t>Percy Trujillo Fabian</t>
  </si>
  <si>
    <t>dramirez@chinalco.com.pe</t>
  </si>
  <si>
    <t>Deny Ramirez Torre</t>
  </si>
  <si>
    <t>jblasp@chinalco.com.pe</t>
  </si>
  <si>
    <t>Justo Blas Pomachagua</t>
  </si>
  <si>
    <t>dkohira@chinalco.com.pe</t>
  </si>
  <si>
    <t>Daniel Kohira Rodriguez</t>
  </si>
  <si>
    <t>jchirre@chinalco.com.pe</t>
  </si>
  <si>
    <t>Jacqueline Domitila Chirre Manrique​</t>
  </si>
  <si>
    <t>ycalderonc@chinalco.com.pe</t>
  </si>
  <si>
    <t>Yesenia Calderon Cajachagua</t>
  </si>
  <si>
    <t>lluna@chinalco.com.pe</t>
  </si>
  <si>
    <t>Leonidas Luna Figueroa</t>
  </si>
  <si>
    <t>rberrios@chinalco.com.pe</t>
  </si>
  <si>
    <t>Ronald Berrios Rodriguez</t>
  </si>
  <si>
    <t>emontenegro@chinalco.com.pe</t>
  </si>
  <si>
    <t>Elber Montenegro Torres</t>
  </si>
  <si>
    <t>vrojas@chinalco.com.pe</t>
  </si>
  <si>
    <t>Vicente Rojas Mori</t>
  </si>
  <si>
    <t>ramado@chinalco.com.pe</t>
  </si>
  <si>
    <t>Raul Amado Cervantes</t>
  </si>
  <si>
    <t>jgonzales@chinalco.com.pe</t>
  </si>
  <si>
    <t>Juan Alejandro Gonzales Estrada</t>
  </si>
  <si>
    <t>occoycca@chinalco.com.pe</t>
  </si>
  <si>
    <t>Oscar Ccoycca Palacios</t>
  </si>
  <si>
    <t>gchavezm@chinalco.com.pe</t>
  </si>
  <si>
    <t>Gerson Chavez Maguiña</t>
  </si>
  <si>
    <t>mcortez@chinalco.com.pe</t>
  </si>
  <si>
    <t>Marcos Cortez Espinoza</t>
  </si>
  <si>
    <t>nandrade@chinalco.com.pe</t>
  </si>
  <si>
    <t>Nykole Andrade Gordillo</t>
  </si>
  <si>
    <t>ssaimec@chinalco.com.pe</t>
  </si>
  <si>
    <t>Saul Saime Curo</t>
  </si>
  <si>
    <t>elinaress@chinalco.com.pe</t>
  </si>
  <si>
    <t>Ellman Linares Salas</t>
  </si>
  <si>
    <t>mcotrina@chinalco.com.pe</t>
  </si>
  <si>
    <t>Miguel Cotrina Villanueva</t>
  </si>
  <si>
    <t>dparra@chinalco.com.pe</t>
  </si>
  <si>
    <t>Dhany Parra Zambrano</t>
  </si>
  <si>
    <t>jmunayco@chinalco.com.pe</t>
  </si>
  <si>
    <t>Jose Munayco Coronado</t>
  </si>
  <si>
    <t>cfarro@chinalco.com.pe</t>
  </si>
  <si>
    <t>Christhiam Farro Briceno</t>
  </si>
  <si>
    <t>knieto@chinalco.com.pe</t>
  </si>
  <si>
    <t>Katty Nieto Montalvan</t>
  </si>
  <si>
    <t>jpenaloza@chinalco.com.pe</t>
  </si>
  <si>
    <t>Jenny Penaloza Sosa</t>
  </si>
  <si>
    <t>kherrera@chinalco.com.pe</t>
  </si>
  <si>
    <t>Karla Herrera Salas</t>
  </si>
  <si>
    <t>rlazaro@chinalco.com.pe</t>
  </si>
  <si>
    <t>Romel Lazaro Huaman</t>
  </si>
  <si>
    <t>jprieto@chinalco.com.pe</t>
  </si>
  <si>
    <t>Juan Prieto Ascuña</t>
  </si>
  <si>
    <t>vbellina@chinalco.com.pe</t>
  </si>
  <si>
    <t>Victor Bellina Santti</t>
  </si>
  <si>
    <t>mcasimiro@chinalco.com.pe</t>
  </si>
  <si>
    <t>Michael Casimiro Echevarria</t>
  </si>
  <si>
    <t>whuggardcaine@chinalco.com.pe</t>
  </si>
  <si>
    <t>William Huggard Caine Cardo</t>
  </si>
  <si>
    <t>cparisaca@chinalco.com.pe</t>
  </si>
  <si>
    <t>Cesar Parisaca Valdez</t>
  </si>
  <si>
    <t>jhilario@chinalco.com.pe</t>
  </si>
  <si>
    <t>Julio Hilario Gutierrez</t>
  </si>
  <si>
    <t>warbizu@chinalco.com.pe</t>
  </si>
  <si>
    <t>Wagner Arbizu Centeno</t>
  </si>
  <si>
    <t>acamposh@chinalco.com.pe</t>
  </si>
  <si>
    <t>Abel Campos Huaman</t>
  </si>
  <si>
    <t>jbasurto@chinalco.com.pe</t>
  </si>
  <si>
    <t>Jose Basurto Susanibar</t>
  </si>
  <si>
    <t>jvilloslada@chinalco.com.pe</t>
  </si>
  <si>
    <t>John Villoslada Ucanan</t>
  </si>
  <si>
    <t>vmayta@chinalco.com.pe</t>
  </si>
  <si>
    <t>Vladimir Mayta Caceres</t>
  </si>
  <si>
    <t>mchata@chinalco.com.pe</t>
  </si>
  <si>
    <t>Marlene Chata Pisco</t>
  </si>
  <si>
    <t>hbarrera@chinalco.com.pe</t>
  </si>
  <si>
    <t>Hitler Barrera Solorzano</t>
  </si>
  <si>
    <t>zsierra@chinalco.com.pe</t>
  </si>
  <si>
    <t>Zoila Sierra Leon</t>
  </si>
  <si>
    <t>mhinostroza@chinalco.com.pe</t>
  </si>
  <si>
    <t>Maria Hinostroza Beraun</t>
  </si>
  <si>
    <t>jninahuaman@chinalco.com.pe</t>
  </si>
  <si>
    <t>Juan Ninahuaman Bazan</t>
  </si>
  <si>
    <t>jgarciar@chinalco.com.pe</t>
  </si>
  <si>
    <t>Jorge Garcia Ramon</t>
  </si>
  <si>
    <t>hhuanambal@chinalco.com.pe</t>
  </si>
  <si>
    <t>Hector Huanambal Castillo</t>
  </si>
  <si>
    <t>hmoncada@chinalco.com.pe</t>
  </si>
  <si>
    <t>Hypatia Moncada Zenteno</t>
  </si>
  <si>
    <t>fquinde@chinalco.com.pe</t>
  </si>
  <si>
    <t>Fabian Quinde Hernandez</t>
  </si>
  <si>
    <t>arequejo@chinalco.com.pe</t>
  </si>
  <si>
    <t>Augusto Requejo Amaya</t>
  </si>
  <si>
    <t>yramirez@chinalco.com.pe</t>
  </si>
  <si>
    <t>Socorro Ramirez Alva</t>
  </si>
  <si>
    <t>mguerrero@chinalco.com.pe</t>
  </si>
  <si>
    <t>Marco Guerrero Loyola</t>
  </si>
  <si>
    <t>npocohuanca@chinalco.com.pe</t>
  </si>
  <si>
    <t>Noel Pocohuanca Paccori</t>
  </si>
  <si>
    <t>uJr7nK7Fokmrbn30RQgQBHJyJENyGj1Dpt7dUDgnvtlURVNaUE0zRVE1VDlIQ1JaM1dJQk1CVjlLUyQlQCN0PWcu</t>
  </si>
  <si>
    <t>Form1</t>
  </si>
  <si>
    <t>{cdecfd59-63c2-4bff-92cb-0636fa3e4886}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</si>
</sst>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10" fontId="0" fillId="0" borderId="0" xfId="1" applyNumberFormat="1" applyFont="1"/>
    <xf numFmtId="0" fontId="2" fillId="0" borderId="2" xfId="0" applyFont="1" applyBorder="1"/>
    <xf numFmtId="10" fontId="0" fillId="0" borderId="2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 applyAlignment="1">
      <alignment wrapText="1"/>
    </xf>
    <xf numFmtId="0" fontId="2" fillId="0" borderId="1" xfId="0" applyFont="1" applyBorder="1"/>
    <xf numFmtId="10" fontId="2" fillId="0" borderId="1" xfId="0" applyNumberFormat="1" applyFont="1" applyBorder="1"/>
    <xf numFmtId="0" fontId="0" fillId="0" borderId="3" xfId="0" applyBorder="1"/>
    <xf numFmtId="10" fontId="0" fillId="0" borderId="4" xfId="0" applyNumberFormat="1" applyBorder="1"/>
    <xf numFmtId="0" fontId="0" fillId="0" borderId="5" xfId="0" applyBorder="1"/>
    <xf numFmtId="10" fontId="0" fillId="0" borderId="6" xfId="0" applyNumberFormat="1" applyBorder="1"/>
    <xf numFmtId="0" fontId="0" fillId="0" borderId="7" xfId="0" applyBorder="1"/>
    <xf numFmtId="10" fontId="0" fillId="0" borderId="8" xfId="0" applyNumberFormat="1" applyBorder="1"/>
  </cellXfs>
  <cellStyles count="2">
    <cellStyle name="Normal" xfId="0" builtinId="0"/>
    <cellStyle name="Percent" xfId="1" builtinId="5"/>
  </cellStyles>
  <dxfs count="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hiam Farro Briceño" refreshedDate="45377.467528703703" createdVersion="8" refreshedVersion="8" minRefreshableVersion="3" recordCount="337" xr:uid="{510A4809-C79F-4885-A9A2-CA7C4BC47C83}">
  <cacheSource type="worksheet">
    <worksheetSource name="Table134"/>
  </cacheSource>
  <cacheFields count="39">
    <cacheField name="ID" numFmtId="0">
      <sharedItems containsSemiMixedTypes="0" containsString="0" containsNumber="1" containsInteger="1" minValue="1" maxValue="337"/>
    </cacheField>
    <cacheField name="Start time" numFmtId="164">
      <sharedItems containsSemiMixedTypes="0" containsNonDate="0" containsDate="1" containsString="0" minDate="2024-03-16T18:50:46" maxDate="2024-03-25T19:34:22"/>
    </cacheField>
    <cacheField name="Completion time" numFmtId="164">
      <sharedItems containsSemiMixedTypes="0" containsNonDate="0" containsDate="1" containsString="0" minDate="2024-03-16T18:54:47" maxDate="2024-03-25T19:40:35"/>
    </cacheField>
    <cacheField name="Email" numFmtId="0">
      <sharedItems/>
    </cacheField>
    <cacheField name="Name" numFmtId="0">
      <sharedItems containsBlank="1"/>
    </cacheField>
    <cacheField name="Ingrese el número de su DNI:" numFmtId="0">
      <sharedItems containsBlank="1"/>
    </cacheField>
    <cacheField name="En general, ¿cuál es su nivel de satisfacción con TODOS LOS SERVICIOS que le ofrecemos (alimentación, hotelería, lavandería, mantenimiento y oficinas)?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En general, ¿cuál es su nivel de satisfacción con el SERVICIO DE ALIMENTACIÓN que le ofrecemos?: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1. Sazón y Variedad de los alimentos servidos" numFmtId="0">
      <sharedItems count="4">
        <s v="SATISFECHO"/>
        <s v="INSATISFECHO"/>
        <s v="MUY INSATISFECHO"/>
        <s v="MUY SATISFECHO"/>
      </sharedItems>
    </cacheField>
    <cacheField name="2. Festivales gastronómicos (pollo a la brasa, caja china, postres, panes, parrillada, temático)." numFmtId="0">
      <sharedItems count="4">
        <s v="SATISFECHO"/>
        <s v="INSATISFECHO"/>
        <s v="MUY SATISFECHO"/>
        <s v="MUY INSATISFECHO"/>
      </sharedItems>
    </cacheField>
    <cacheField name="3. Disponibilidad de preparaciones u opciones de comedor" numFmtId="0">
      <sharedItems count="4">
        <s v="SATISFECHO"/>
        <s v="INSATISFECHO"/>
        <s v="MUY INSATISFECHO"/>
        <s v="MUY SATISFECHO"/>
      </sharedItems>
    </cacheField>
    <cacheField name="4. Trato cordial y oportuno en el comedor" numFmtId="0">
      <sharedItems count="4">
        <s v="MUY SATISFECHO"/>
        <s v="SATISFECHO"/>
        <s v="INSATISFECHO"/>
        <s v="MUY INSATISFECHO"/>
      </sharedItems>
    </cacheField>
    <cacheField name="5. Disponibilidad de vajilla y cubertería" numFmtId="0">
      <sharedItems count="4">
        <s v="SATISFECHO"/>
        <s v="INSATISFECHO"/>
        <s v="MUY SATISFECHO"/>
        <s v="MUY INSATISFECHO"/>
      </sharedItems>
    </cacheField>
    <cacheField name="6. Servicios de recreación (salón de juegos, spa, coffee, PS5, cine, gimnasio, entre otros)" numFmtId="0">
      <sharedItems count="4">
        <s v="SATISFECHO"/>
        <s v="INSATISFECHO"/>
        <s v="MUY SATISFECHO"/>
        <s v="MUY INSATISFECHO"/>
      </sharedItems>
    </cacheField>
    <cacheField name="Por favor indicar el comedor que utiliza para el almuerzo:" numFmtId="0">
      <sharedItems/>
    </cacheField>
    <cacheField name="En general, ¿cuál es su nivel de satisfacción con el SERVICIO DE ALOJAMIENTO que le ofrecemos?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1. La limpieza y desinfección de la habitación" numFmtId="0">
      <sharedItems count="4">
        <s v="SATISFECHO"/>
        <s v="INSATISFECHO"/>
        <s v="MUY SATISFECHO"/>
        <s v="MUY INSATISFECHO"/>
      </sharedItems>
    </cacheField>
    <cacheField name="2. La limpieza y desinfección en los SSHH de la habitación" numFmtId="0">
      <sharedItems count="4">
        <s v="SATISFECHO"/>
        <s v="INSATISFECHO"/>
        <s v="MUY SATISFECHO"/>
        <s v="MUY INSATISFECHO"/>
      </sharedItems>
    </cacheField>
    <cacheField name="3. Entrega semanal de los suministros: Papel higiénico y jabón de tocador" numFmtId="0">
      <sharedItems count="4">
        <s v="SATISFECHO"/>
        <s v="INSATISFECHO"/>
        <s v="MUY SATISFECHO"/>
        <s v="MUY INSATISFECHO"/>
      </sharedItems>
    </cacheField>
    <cacheField name="4. Cambio de ropa de cama semanal." numFmtId="0">
      <sharedItems count="4">
        <s v="MUY SATISFECHO"/>
        <s v="SATISFECHO"/>
        <s v="INSATISFECHO"/>
        <s v="MUY INSATISFECHO"/>
      </sharedItems>
    </cacheField>
    <cacheField name="5. Limpieza y desinfección en los SSHH de los comedores." numFmtId="0">
      <sharedItems count="4">
        <s v="SATISFECHO"/>
        <s v="INSATISFECHO"/>
        <s v="MUY INSATISFECHO"/>
        <s v="MUY SATISFECHO"/>
      </sharedItems>
    </cacheField>
    <cacheField name="6. Limpieza y desinfección en las oficinas y/o modulares" numFmtId="0">
      <sharedItems count="4">
        <s v="SATISFECHO"/>
        <s v="INSATISFECHO"/>
        <s v="MUY INSATISFECHO"/>
        <s v="MUY SATISFECHO"/>
      </sharedItems>
    </cacheField>
    <cacheField name="7. La devolución de su ropa de la lavandería se realiza dentro de las 72 horas. " numFmtId="0">
      <sharedItems count="4">
        <s v="MUY SATISFECHO"/>
        <s v="INSATISFECHO"/>
        <s v="SATISFECHO"/>
        <s v="MUY INSATISFECHO"/>
      </sharedItems>
    </cacheField>
    <cacheField name="En general, ¿cuál es su nivel de satisfacción con el SERVICIO DE MANTENIMIENTO?:" numFmtId="0">
      <sharedItems containsString="0" containsBlank="1" containsNumber="1" containsInteger="1" minValue="1" maxValue="4" count="5">
        <n v="3"/>
        <m/>
        <n v="2"/>
        <n v="4"/>
        <n v="1"/>
      </sharedItems>
    </cacheField>
    <cacheField name="1. Mantenimiento y reparación de mobiliarios y equipos en habitaciones cuando lo solicita" numFmtId="0">
      <sharedItems containsBlank="1" count="5">
        <s v="SATISFECHO"/>
        <s v="INSATISFECHO"/>
        <m/>
        <s v="MUY SATISFECHO"/>
        <s v="MUY INSATISFECHO"/>
      </sharedItems>
    </cacheField>
    <cacheField name="2. Mantenimiento y reparación de mobiliario en oficinas cuando lo solicita" numFmtId="0">
      <sharedItems containsBlank="1" count="5">
        <s v="SATISFECHO"/>
        <s v="INSATISFECHO"/>
        <m/>
        <s v="MUY INSATISFECHO"/>
        <s v="MUY SATISFECHO"/>
      </sharedItems>
    </cacheField>
    <cacheField name="1. Disponibilidad de Supervisores/ Jefes de servicio" numFmtId="0">
      <sharedItems/>
    </cacheField>
    <cacheField name="2. Presentación del personal (uniforme, limpieza, aseo)" numFmtId="0">
      <sharedItems/>
    </cacheField>
    <cacheField name="3. Amabilidad del personal " numFmtId="0">
      <sharedItems/>
    </cacheField>
    <cacheField name="4. Disponibilidad y disposición del personal para atender o resolver necesidades del cliente" numFmtId="0">
      <sharedItems/>
    </cacheField>
    <cacheField name="5. El personal ofrece alternativas de solución adecuadas y rápidas" numFmtId="0">
      <sharedItems/>
    </cacheField>
    <cacheField name="6. Concentración y enfoque del personal en su trabajo durante la atención" numFmtId="0">
      <sharedItems/>
    </cacheField>
    <cacheField name="En general, ¿cuál es su nivel de satisfacción con el servicio de transporte de personal brindado por CIVA?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1. Comportamiento o trato cordial de los conductores." numFmtId="0">
      <sharedItems count="4">
        <s v="SATISFECHO"/>
        <s v="INSATISFECHO"/>
        <s v="MUY SATISFECHO"/>
        <s v="MUY INSATISFECHO"/>
      </sharedItems>
    </cacheField>
    <cacheField name="2. Pericia en el manejo de los conductores" numFmtId="0">
      <sharedItems count="4">
        <s v="SATISFECHO"/>
        <s v="INSATISFECHO"/>
        <s v="MUY SATISFECHO"/>
        <s v="MUY INSATISFECHO"/>
      </sharedItems>
    </cacheField>
    <cacheField name="3. Procedimiento para el control de equipaje." numFmtId="0">
      <sharedItems count="4">
        <s v="SATISFECHO"/>
        <s v="INSATISFECHO"/>
        <s v="MUY SATISFECHO"/>
        <s v="MUY INSATISFECHO"/>
      </sharedItems>
    </cacheField>
    <cacheField name="4. Disposición de alcohol en gel en las escaleras de ingreso/salida del bus." numFmtId="0">
      <sharedItems count="4">
        <s v="SATISFECHO"/>
        <s v="INSATISFECHO"/>
        <s v="MUY INSATISFECHO"/>
        <s v="MUY SATISFECHO"/>
      </sharedItems>
    </cacheField>
    <cacheField name="5. Orden y limpieza de los buses." numFmtId="0">
      <sharedItems count="4">
        <s v="SATISFECHO"/>
        <s v="INSATISFECHO"/>
        <s v="MUY SATISFECHO"/>
        <s v="MUY INSATISFECHO"/>
      </sharedItems>
    </cacheField>
    <cacheField name="6. Transbordos por desperfectos  mecánicos en ruta." numFmtId="0">
      <sharedItems count="4">
        <s v="INSATISFECHO"/>
        <s v="SATISFECHO"/>
        <s v="MUY SATISFECHO"/>
        <s v="MUY INSATISFECH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n v="1"/>
    <d v="2024-03-16T18:50:46"/>
    <d v="2024-03-16T18:54:47"/>
    <s v="anonymous"/>
    <m/>
    <s v="10079425"/>
    <x v="0"/>
    <x v="0"/>
    <x v="0"/>
    <x v="0"/>
    <x v="0"/>
    <x v="0"/>
    <x v="0"/>
    <x v="0"/>
    <s v="Tunshuruco"/>
    <x v="0"/>
    <x v="0"/>
    <x v="0"/>
    <x v="0"/>
    <x v="0"/>
    <x v="0"/>
    <x v="0"/>
    <x v="0"/>
    <x v="0"/>
    <x v="0"/>
    <x v="0"/>
    <s v="SATISFECHO"/>
    <s v="MUY SATISFECHO"/>
    <s v="MUY SATISFECHO"/>
    <s v="MUY SATISFECHO"/>
    <s v="MUY SATISFECHO"/>
    <s v="MUY SATISFECHO"/>
    <x v="0"/>
    <x v="0"/>
    <x v="0"/>
    <x v="0"/>
    <x v="0"/>
    <x v="0"/>
    <x v="0"/>
  </r>
  <r>
    <n v="2"/>
    <d v="2024-03-16T18:52:43"/>
    <d v="2024-03-16T18:54:55"/>
    <s v="anonymous"/>
    <m/>
    <s v="41936597"/>
    <x v="1"/>
    <x v="0"/>
    <x v="0"/>
    <x v="0"/>
    <x v="0"/>
    <x v="1"/>
    <x v="0"/>
    <x v="0"/>
    <s v="Truck Shop"/>
    <x v="1"/>
    <x v="0"/>
    <x v="0"/>
    <x v="0"/>
    <x v="1"/>
    <x v="0"/>
    <x v="0"/>
    <x v="1"/>
    <x v="1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"/>
    <d v="2024-03-16T18:51:01"/>
    <d v="2024-03-16T18:56:00"/>
    <s v="anonymous"/>
    <m/>
    <s v="40583138"/>
    <x v="1"/>
    <x v="1"/>
    <x v="1"/>
    <x v="1"/>
    <x v="1"/>
    <x v="2"/>
    <x v="1"/>
    <x v="0"/>
    <s v="Tuctu"/>
    <x v="1"/>
    <x v="0"/>
    <x v="0"/>
    <x v="0"/>
    <x v="1"/>
    <x v="0"/>
    <x v="0"/>
    <x v="2"/>
    <x v="2"/>
    <x v="1"/>
    <x v="1"/>
    <s v="INSATISFECHO"/>
    <s v="SATISFECHO"/>
    <s v="SATISFECHO"/>
    <s v="INSATISFECHO"/>
    <s v="INSATISFECHO"/>
    <s v="INSATISFECHO"/>
    <x v="0"/>
    <x v="0"/>
    <x v="0"/>
    <x v="0"/>
    <x v="1"/>
    <x v="0"/>
    <x v="1"/>
  </r>
  <r>
    <n v="4"/>
    <d v="2024-03-16T18:54:45"/>
    <d v="2024-03-16T18:58:06"/>
    <s v="anonymous"/>
    <m/>
    <s v="41204538"/>
    <x v="2"/>
    <x v="0"/>
    <x v="1"/>
    <x v="0"/>
    <x v="0"/>
    <x v="1"/>
    <x v="0"/>
    <x v="1"/>
    <s v="Truck Shop"/>
    <x v="1"/>
    <x v="0"/>
    <x v="1"/>
    <x v="0"/>
    <x v="1"/>
    <x v="0"/>
    <x v="0"/>
    <x v="2"/>
    <x v="1"/>
    <x v="2"/>
    <x v="2"/>
    <s v="SATISFECHO"/>
    <s v="SATISFECHO"/>
    <s v="SATISFECHO"/>
    <s v="SATISFECHO"/>
    <s v="SATISFECHO"/>
    <s v="SATISFECHO"/>
    <x v="0"/>
    <x v="0"/>
    <x v="0"/>
    <x v="0"/>
    <x v="0"/>
    <x v="0"/>
    <x v="1"/>
  </r>
  <r>
    <n v="5"/>
    <d v="2024-03-16T18:58:40"/>
    <d v="2024-03-16T19:03:21"/>
    <s v="anonymous"/>
    <m/>
    <s v="46315672"/>
    <x v="2"/>
    <x v="1"/>
    <x v="1"/>
    <x v="0"/>
    <x v="0"/>
    <x v="1"/>
    <x v="0"/>
    <x v="0"/>
    <s v="Tunshuruco"/>
    <x v="0"/>
    <x v="1"/>
    <x v="1"/>
    <x v="0"/>
    <x v="1"/>
    <x v="1"/>
    <x v="1"/>
    <x v="1"/>
    <x v="0"/>
    <x v="0"/>
    <x v="0"/>
    <s v="INSATISFECHO"/>
    <s v="SATISFECHO"/>
    <s v="SATISFECHO"/>
    <s v="SATISFECHO"/>
    <s v="SATISFECHO"/>
    <s v="SATISFECHO"/>
    <x v="0"/>
    <x v="1"/>
    <x v="1"/>
    <x v="1"/>
    <x v="2"/>
    <x v="1"/>
    <x v="0"/>
  </r>
  <r>
    <n v="6"/>
    <d v="2024-03-16T19:11:08"/>
    <d v="2024-03-16T19:16:09"/>
    <s v="anonymous"/>
    <m/>
    <s v="41138096"/>
    <x v="1"/>
    <x v="2"/>
    <x v="2"/>
    <x v="1"/>
    <x v="2"/>
    <x v="1"/>
    <x v="0"/>
    <x v="0"/>
    <s v="Tuctu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2"/>
    <x v="2"/>
    <x v="2"/>
    <x v="1"/>
    <x v="0"/>
    <x v="1"/>
  </r>
  <r>
    <n v="7"/>
    <d v="2024-03-16T19:21:21"/>
    <d v="2024-03-16T19:22:46"/>
    <s v="anonymous"/>
    <m/>
    <s v="43087316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8"/>
    <d v="2024-03-16T19:22:06"/>
    <d v="2024-03-16T19:28:47"/>
    <s v="anonymous"/>
    <m/>
    <s v="21270013"/>
    <x v="1"/>
    <x v="1"/>
    <x v="1"/>
    <x v="1"/>
    <x v="1"/>
    <x v="2"/>
    <x v="1"/>
    <x v="0"/>
    <s v="Tuctu"/>
    <x v="2"/>
    <x v="1"/>
    <x v="1"/>
    <x v="1"/>
    <x v="2"/>
    <x v="2"/>
    <x v="2"/>
    <x v="1"/>
    <x v="0"/>
    <x v="0"/>
    <x v="0"/>
    <s v="INSATISFECHO"/>
    <s v="SATISFECHO"/>
    <s v="SATISFECHO"/>
    <s v="SATISFECHO"/>
    <s v="SATISFECHO"/>
    <s v="SATISFECHO"/>
    <x v="1"/>
    <x v="1"/>
    <x v="1"/>
    <x v="1"/>
    <x v="1"/>
    <x v="1"/>
    <x v="0"/>
  </r>
  <r>
    <n v="9"/>
    <d v="2024-03-16T19:25:42"/>
    <d v="2024-03-16T19:29:08"/>
    <s v="anonymous"/>
    <m/>
    <s v="21268999"/>
    <x v="0"/>
    <x v="3"/>
    <x v="3"/>
    <x v="0"/>
    <x v="3"/>
    <x v="1"/>
    <x v="0"/>
    <x v="2"/>
    <s v="Tunshuruco"/>
    <x v="0"/>
    <x v="1"/>
    <x v="1"/>
    <x v="1"/>
    <x v="2"/>
    <x v="1"/>
    <x v="1"/>
    <x v="1"/>
    <x v="0"/>
    <x v="0"/>
    <x v="0"/>
    <s v="MUY SATISFECHO"/>
    <s v="MUY SATISFECHO"/>
    <s v="MUY SATISFECHO"/>
    <s v="MUY SATISFECHO"/>
    <s v="SATISFECHO"/>
    <s v="SATISFECHO"/>
    <x v="2"/>
    <x v="2"/>
    <x v="2"/>
    <x v="2"/>
    <x v="3"/>
    <x v="2"/>
    <x v="2"/>
  </r>
  <r>
    <n v="10"/>
    <d v="2024-03-16T19:24:21"/>
    <d v="2024-03-16T19:31:47"/>
    <s v="anonymous"/>
    <m/>
    <s v="19968373"/>
    <x v="2"/>
    <x v="0"/>
    <x v="0"/>
    <x v="0"/>
    <x v="0"/>
    <x v="0"/>
    <x v="0"/>
    <x v="0"/>
    <s v="Truck Shop"/>
    <x v="0"/>
    <x v="2"/>
    <x v="2"/>
    <x v="2"/>
    <x v="0"/>
    <x v="3"/>
    <x v="3"/>
    <x v="0"/>
    <x v="0"/>
    <x v="0"/>
    <x v="0"/>
    <s v="INSATISFECHO"/>
    <s v="SATISFECHO"/>
    <s v="MUY SATISFECHO"/>
    <s v="MUY SATISFECHO"/>
    <s v="MUY SATISFECHO"/>
    <s v="SATISFECHO"/>
    <x v="2"/>
    <x v="0"/>
    <x v="0"/>
    <x v="0"/>
    <x v="0"/>
    <x v="0"/>
    <x v="1"/>
  </r>
  <r>
    <n v="11"/>
    <d v="2024-03-16T19:32:07"/>
    <d v="2024-03-16T19:37:20"/>
    <s v="anonymous"/>
    <m/>
    <s v="41655433"/>
    <x v="2"/>
    <x v="1"/>
    <x v="2"/>
    <x v="1"/>
    <x v="1"/>
    <x v="1"/>
    <x v="0"/>
    <x v="0"/>
    <s v="Tunshuruco"/>
    <x v="1"/>
    <x v="0"/>
    <x v="0"/>
    <x v="2"/>
    <x v="0"/>
    <x v="3"/>
    <x v="0"/>
    <x v="0"/>
    <x v="0"/>
    <x v="0"/>
    <x v="0"/>
    <s v="SATISFECHO"/>
    <s v="SATISFECHO"/>
    <s v="SATISFECHO"/>
    <s v="INSATISFECHO"/>
    <s v="INSATISFECHO"/>
    <s v="SATISFECHO"/>
    <x v="2"/>
    <x v="0"/>
    <x v="0"/>
    <x v="0"/>
    <x v="0"/>
    <x v="0"/>
    <x v="1"/>
  </r>
  <r>
    <n v="12"/>
    <d v="2024-03-16T19:34:08"/>
    <d v="2024-03-16T19:37:57"/>
    <s v="anonymous"/>
    <m/>
    <s v="43725625"/>
    <x v="2"/>
    <x v="0"/>
    <x v="0"/>
    <x v="0"/>
    <x v="0"/>
    <x v="1"/>
    <x v="0"/>
    <x v="0"/>
    <s v="Tunshuruco"/>
    <x v="1"/>
    <x v="0"/>
    <x v="0"/>
    <x v="0"/>
    <x v="1"/>
    <x v="0"/>
    <x v="0"/>
    <x v="2"/>
    <x v="2"/>
    <x v="0"/>
    <x v="0"/>
    <s v="SATISFECHO"/>
    <s v="SATISFECHO"/>
    <s v="SATISFECHO"/>
    <s v="SATISFECHO"/>
    <s v="SATISFECHO"/>
    <s v="SATISFECHO"/>
    <x v="1"/>
    <x v="1"/>
    <x v="1"/>
    <x v="1"/>
    <x v="1"/>
    <x v="1"/>
    <x v="0"/>
  </r>
  <r>
    <n v="13"/>
    <d v="2024-03-16T19:37:06"/>
    <d v="2024-03-16T19:38:58"/>
    <s v="anonymous"/>
    <m/>
    <s v="41498829"/>
    <x v="2"/>
    <x v="0"/>
    <x v="3"/>
    <x v="2"/>
    <x v="3"/>
    <x v="0"/>
    <x v="2"/>
    <x v="2"/>
    <s v="Tunshuruco"/>
    <x v="1"/>
    <x v="2"/>
    <x v="2"/>
    <x v="2"/>
    <x v="0"/>
    <x v="3"/>
    <x v="3"/>
    <x v="0"/>
    <x v="3"/>
    <x v="0"/>
    <x v="0"/>
    <s v="SATISFECHO"/>
    <s v="SATISFECHO"/>
    <s v="SATISFECHO"/>
    <s v="SATISFECHO"/>
    <s v="SATISFECHO"/>
    <s v="SATISFECHO"/>
    <x v="2"/>
    <x v="2"/>
    <x v="2"/>
    <x v="2"/>
    <x v="3"/>
    <x v="2"/>
    <x v="2"/>
  </r>
  <r>
    <n v="14"/>
    <d v="2024-03-16T19:42:45"/>
    <d v="2024-03-16T19:45:11"/>
    <s v="anonymous"/>
    <m/>
    <s v="44004673"/>
    <x v="2"/>
    <x v="1"/>
    <x v="1"/>
    <x v="0"/>
    <x v="1"/>
    <x v="2"/>
    <x v="1"/>
    <x v="1"/>
    <s v="Truck Shop"/>
    <x v="1"/>
    <x v="0"/>
    <x v="0"/>
    <x v="0"/>
    <x v="1"/>
    <x v="0"/>
    <x v="0"/>
    <x v="2"/>
    <x v="2"/>
    <x v="1"/>
    <x v="1"/>
    <s v="INSATISFECHO"/>
    <s v="SATISFECHO"/>
    <s v="INSATISFECHO"/>
    <s v="INSATISFECHO"/>
    <s v="INSATISFECHO"/>
    <s v="INSATISFECHO"/>
    <x v="0"/>
    <x v="1"/>
    <x v="1"/>
    <x v="1"/>
    <x v="2"/>
    <x v="3"/>
    <x v="3"/>
  </r>
  <r>
    <n v="15"/>
    <d v="2024-03-16T19:47:29"/>
    <d v="2024-03-16T19:51:12"/>
    <s v="anonymous"/>
    <m/>
    <s v="20903677"/>
    <x v="2"/>
    <x v="0"/>
    <x v="0"/>
    <x v="0"/>
    <x v="0"/>
    <x v="0"/>
    <x v="2"/>
    <x v="2"/>
    <s v="Tunshuruco"/>
    <x v="0"/>
    <x v="0"/>
    <x v="2"/>
    <x v="2"/>
    <x v="1"/>
    <x v="0"/>
    <x v="0"/>
    <x v="0"/>
    <x v="0"/>
    <x v="3"/>
    <x v="0"/>
    <s v="SATISFECHO"/>
    <s v="MUY SATISFECHO"/>
    <s v="MUY SATISFECHO"/>
    <s v="SATISFECHO"/>
    <s v="SATISFECHO"/>
    <s v="SATISFECHO"/>
    <x v="0"/>
    <x v="0"/>
    <x v="2"/>
    <x v="0"/>
    <x v="0"/>
    <x v="0"/>
    <x v="1"/>
  </r>
  <r>
    <n v="16"/>
    <d v="2024-03-16T19:48:25"/>
    <d v="2024-03-16T19:51:19"/>
    <s v="anonymous"/>
    <m/>
    <s v="40787735"/>
    <x v="3"/>
    <x v="2"/>
    <x v="2"/>
    <x v="3"/>
    <x v="2"/>
    <x v="2"/>
    <x v="1"/>
    <x v="1"/>
    <s v="Truck Shop"/>
    <x v="3"/>
    <x v="3"/>
    <x v="3"/>
    <x v="3"/>
    <x v="3"/>
    <x v="2"/>
    <x v="2"/>
    <x v="3"/>
    <x v="1"/>
    <x v="4"/>
    <x v="3"/>
    <s v="MUY INSATISFECHO"/>
    <s v="MUY INSATISFECHO"/>
    <s v="MUY INSATISFECHO"/>
    <s v="MUY INSATISFECHO"/>
    <s v="MUY INSATISFECHO"/>
    <s v="MUY INSATISFECHO"/>
    <x v="0"/>
    <x v="0"/>
    <x v="0"/>
    <x v="0"/>
    <x v="2"/>
    <x v="1"/>
    <x v="0"/>
  </r>
  <r>
    <n v="17"/>
    <d v="2024-03-16T20:13:03"/>
    <d v="2024-03-16T20:16:42"/>
    <s v="anonymous"/>
    <m/>
    <s v="40264484"/>
    <x v="2"/>
    <x v="0"/>
    <x v="0"/>
    <x v="0"/>
    <x v="1"/>
    <x v="1"/>
    <x v="0"/>
    <x v="0"/>
    <s v="Truck Shop"/>
    <x v="1"/>
    <x v="0"/>
    <x v="0"/>
    <x v="0"/>
    <x v="1"/>
    <x v="1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8"/>
    <d v="2024-03-16T20:27:50"/>
    <d v="2024-03-16T20:30:43"/>
    <s v="anonymous"/>
    <m/>
    <s v="46148141"/>
    <x v="0"/>
    <x v="3"/>
    <x v="0"/>
    <x v="2"/>
    <x v="0"/>
    <x v="0"/>
    <x v="2"/>
    <x v="2"/>
    <s v="Truck Shop"/>
    <x v="0"/>
    <x v="2"/>
    <x v="2"/>
    <x v="2"/>
    <x v="1"/>
    <x v="3"/>
    <x v="3"/>
    <x v="2"/>
    <x v="1"/>
    <x v="2"/>
    <x v="2"/>
    <s v="SATISFECHO"/>
    <s v="MUY SATISFECHO"/>
    <s v="MUY SATISFECHO"/>
    <s v="MUY SATISFECHO"/>
    <s v="MUY SATISFECHO"/>
    <s v="MUY SATISFECHO"/>
    <x v="2"/>
    <x v="2"/>
    <x v="2"/>
    <x v="2"/>
    <x v="0"/>
    <x v="2"/>
    <x v="2"/>
  </r>
  <r>
    <n v="19"/>
    <d v="2024-03-16T20:31:27"/>
    <d v="2024-03-16T20:33:02"/>
    <s v="anonymous"/>
    <m/>
    <s v="70109756"/>
    <x v="2"/>
    <x v="0"/>
    <x v="2"/>
    <x v="3"/>
    <x v="2"/>
    <x v="3"/>
    <x v="3"/>
    <x v="3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0"/>
    <d v="2024-03-16T20:39:31"/>
    <d v="2024-03-16T20:44:36"/>
    <s v="anonymous"/>
    <m/>
    <s v="21298703"/>
    <x v="1"/>
    <x v="1"/>
    <x v="0"/>
    <x v="0"/>
    <x v="0"/>
    <x v="0"/>
    <x v="0"/>
    <x v="0"/>
    <s v="Tunshuruco"/>
    <x v="2"/>
    <x v="0"/>
    <x v="0"/>
    <x v="0"/>
    <x v="1"/>
    <x v="0"/>
    <x v="0"/>
    <x v="3"/>
    <x v="2"/>
    <x v="0"/>
    <x v="0"/>
    <s v="SATISFECHO"/>
    <s v="SATISFECHO"/>
    <s v="SATISFECHO"/>
    <s v="SATISFECHO"/>
    <s v="MUY INSATISFECHO"/>
    <s v="SATISFECHO"/>
    <x v="1"/>
    <x v="0"/>
    <x v="0"/>
    <x v="0"/>
    <x v="2"/>
    <x v="0"/>
    <x v="1"/>
  </r>
  <r>
    <n v="21"/>
    <d v="2024-03-16T21:31:22"/>
    <d v="2024-03-16T21:38:00"/>
    <s v="anonymous"/>
    <m/>
    <s v="43614712"/>
    <x v="1"/>
    <x v="1"/>
    <x v="1"/>
    <x v="0"/>
    <x v="0"/>
    <x v="2"/>
    <x v="1"/>
    <x v="0"/>
    <s v="Truck Shop"/>
    <x v="1"/>
    <x v="0"/>
    <x v="0"/>
    <x v="0"/>
    <x v="1"/>
    <x v="0"/>
    <x v="0"/>
    <x v="1"/>
    <x v="2"/>
    <x v="0"/>
    <x v="0"/>
    <s v="INSATISFECHO"/>
    <s v="SATISFECHO"/>
    <s v="INSATISFECHO"/>
    <s v="INSATISFECHO"/>
    <s v="INSATISFECHO"/>
    <s v="SATISFECHO"/>
    <x v="1"/>
    <x v="1"/>
    <x v="1"/>
    <x v="0"/>
    <x v="1"/>
    <x v="0"/>
    <x v="1"/>
  </r>
  <r>
    <n v="22"/>
    <d v="2024-03-16T21:35:42"/>
    <d v="2024-03-16T21:39:55"/>
    <s v="anonymous"/>
    <m/>
    <s v="6811598"/>
    <x v="0"/>
    <x v="0"/>
    <x v="0"/>
    <x v="0"/>
    <x v="0"/>
    <x v="1"/>
    <x v="0"/>
    <x v="0"/>
    <s v="Tunshuruco"/>
    <x v="1"/>
    <x v="2"/>
    <x v="0"/>
    <x v="2"/>
    <x v="0"/>
    <x v="0"/>
    <x v="0"/>
    <x v="0"/>
    <x v="0"/>
    <x v="0"/>
    <x v="0"/>
    <s v="SATISFECHO"/>
    <s v="MUY SATISFECHO"/>
    <s v="MUY SATISFECHO"/>
    <s v="MUY SATISFECHO"/>
    <s v="SATISFECHO"/>
    <s v="MUY SATISFECHO"/>
    <x v="0"/>
    <x v="0"/>
    <x v="0"/>
    <x v="0"/>
    <x v="0"/>
    <x v="0"/>
    <x v="1"/>
  </r>
  <r>
    <n v="23"/>
    <d v="2024-03-16T22:24:18"/>
    <d v="2024-03-16T22:28:05"/>
    <s v="anonymous"/>
    <m/>
    <s v="44602426"/>
    <x v="0"/>
    <x v="3"/>
    <x v="0"/>
    <x v="0"/>
    <x v="0"/>
    <x v="1"/>
    <x v="2"/>
    <x v="2"/>
    <s v="Truck Shop"/>
    <x v="0"/>
    <x v="2"/>
    <x v="0"/>
    <x v="2"/>
    <x v="0"/>
    <x v="3"/>
    <x v="3"/>
    <x v="0"/>
    <x v="1"/>
    <x v="2"/>
    <x v="2"/>
    <s v="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4"/>
    <d v="2024-03-16T22:41:09"/>
    <d v="2024-03-16T22:45:18"/>
    <s v="anonymous"/>
    <m/>
    <s v="21271961"/>
    <x v="1"/>
    <x v="1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INSATISFECHO"/>
    <s v="SATISFECHO"/>
    <s v="SATISFECHO"/>
    <s v="SATISFECHO"/>
    <x v="0"/>
    <x v="0"/>
    <x v="0"/>
    <x v="0"/>
    <x v="1"/>
    <x v="0"/>
    <x v="0"/>
  </r>
  <r>
    <n v="25"/>
    <d v="2024-03-17T05:41:19"/>
    <d v="2024-03-17T05:42:59"/>
    <s v="anonymous"/>
    <m/>
    <s v="21283757"/>
    <x v="2"/>
    <x v="0"/>
    <x v="0"/>
    <x v="0"/>
    <x v="0"/>
    <x v="1"/>
    <x v="0"/>
    <x v="0"/>
    <s v="Tunshuruco"/>
    <x v="1"/>
    <x v="1"/>
    <x v="1"/>
    <x v="1"/>
    <x v="2"/>
    <x v="1"/>
    <x v="1"/>
    <x v="1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6"/>
    <d v="2024-03-17T06:19:08"/>
    <d v="2024-03-17T06:23:45"/>
    <s v="anonymous"/>
    <m/>
    <s v="20037595"/>
    <x v="1"/>
    <x v="1"/>
    <x v="1"/>
    <x v="0"/>
    <x v="1"/>
    <x v="1"/>
    <x v="0"/>
    <x v="0"/>
    <s v="Tunshuruco"/>
    <x v="2"/>
    <x v="0"/>
    <x v="0"/>
    <x v="0"/>
    <x v="1"/>
    <x v="0"/>
    <x v="0"/>
    <x v="1"/>
    <x v="1"/>
    <x v="0"/>
    <x v="0"/>
    <s v="INSATISFECHO"/>
    <s v="SATISFECHO"/>
    <s v="SATISFECHO"/>
    <s v="INSATISFECHO"/>
    <s v="INSATISFECHO"/>
    <s v="SATISFECHO"/>
    <x v="0"/>
    <x v="0"/>
    <x v="0"/>
    <x v="0"/>
    <x v="0"/>
    <x v="0"/>
    <x v="0"/>
  </r>
  <r>
    <n v="27"/>
    <d v="2024-03-17T08:06:50"/>
    <d v="2024-03-17T08:10:35"/>
    <s v="anonymous"/>
    <m/>
    <s v="21282801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8"/>
    <d v="2024-03-17T08:36:21"/>
    <d v="2024-03-17T08:38:11"/>
    <s v="anonymous"/>
    <m/>
    <s v="41260167"/>
    <x v="2"/>
    <x v="0"/>
    <x v="0"/>
    <x v="0"/>
    <x v="0"/>
    <x v="1"/>
    <x v="0"/>
    <x v="0"/>
    <s v="Tunshuruco"/>
    <x v="0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9"/>
    <d v="2024-03-17T08:38:34"/>
    <d v="2024-03-17T08:40:18"/>
    <s v="anonymous"/>
    <m/>
    <s v="19260305"/>
    <x v="2"/>
    <x v="0"/>
    <x v="0"/>
    <x v="0"/>
    <x v="0"/>
    <x v="1"/>
    <x v="0"/>
    <x v="0"/>
    <s v="Tunshuruco"/>
    <x v="0"/>
    <x v="0"/>
    <x v="0"/>
    <x v="0"/>
    <x v="1"/>
    <x v="0"/>
    <x v="0"/>
    <x v="2"/>
    <x v="3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30"/>
    <d v="2024-03-17T09:10:45"/>
    <d v="2024-03-17T09:15:43"/>
    <s v="anonymous"/>
    <m/>
    <s v="46351515"/>
    <x v="2"/>
    <x v="0"/>
    <x v="3"/>
    <x v="0"/>
    <x v="0"/>
    <x v="0"/>
    <x v="2"/>
    <x v="0"/>
    <s v="Truck Shop"/>
    <x v="1"/>
    <x v="2"/>
    <x v="0"/>
    <x v="2"/>
    <x v="0"/>
    <x v="3"/>
    <x v="3"/>
    <x v="2"/>
    <x v="0"/>
    <x v="0"/>
    <x v="0"/>
    <s v="SATISFECHO"/>
    <s v="MUY SATISFECHO"/>
    <s v="MUY SATISFECHO"/>
    <s v="SATISFECHO"/>
    <s v="MUY SATISFECHO"/>
    <s v="MUY SATISFECHO"/>
    <x v="0"/>
    <x v="0"/>
    <x v="0"/>
    <x v="2"/>
    <x v="0"/>
    <x v="0"/>
    <x v="1"/>
  </r>
  <r>
    <n v="31"/>
    <d v="2024-03-17T09:43:35"/>
    <d v="2024-03-17T09:46:14"/>
    <s v="anonymous"/>
    <m/>
    <s v="22064955"/>
    <x v="2"/>
    <x v="0"/>
    <x v="0"/>
    <x v="0"/>
    <x v="0"/>
    <x v="1"/>
    <x v="0"/>
    <x v="0"/>
    <s v="Truck Shop"/>
    <x v="1"/>
    <x v="0"/>
    <x v="0"/>
    <x v="0"/>
    <x v="1"/>
    <x v="0"/>
    <x v="0"/>
    <x v="2"/>
    <x v="1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2"/>
    <d v="2024-03-17T09:40:19"/>
    <d v="2024-03-17T09:46:34"/>
    <s v="anonymous"/>
    <m/>
    <s v="21288875"/>
    <x v="1"/>
    <x v="0"/>
    <x v="0"/>
    <x v="1"/>
    <x v="0"/>
    <x v="2"/>
    <x v="0"/>
    <x v="1"/>
    <s v="Truck Shop"/>
    <x v="1"/>
    <x v="1"/>
    <x v="1"/>
    <x v="0"/>
    <x v="2"/>
    <x v="0"/>
    <x v="0"/>
    <x v="1"/>
    <x v="2"/>
    <x v="0"/>
    <x v="0"/>
    <s v="INSATISFECHO"/>
    <s v="INSATISFECHO"/>
    <s v="INSATISFECHO"/>
    <s v="INSATISFECHO"/>
    <s v="INSATISFECHO"/>
    <s v="INSATISFECHO"/>
    <x v="0"/>
    <x v="0"/>
    <x v="0"/>
    <x v="0"/>
    <x v="0"/>
    <x v="0"/>
    <x v="1"/>
  </r>
  <r>
    <n v="33"/>
    <d v="2024-03-17T09:59:02"/>
    <d v="2024-03-17T10:03:47"/>
    <s v="anonymous"/>
    <m/>
    <s v="43393103"/>
    <x v="0"/>
    <x v="3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4"/>
    <d v="2024-03-17T12:01:28"/>
    <d v="2024-03-17T12:02:37"/>
    <s v="anonymous"/>
    <m/>
    <s v="71788701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5"/>
    <d v="2024-03-17T16:26:16"/>
    <d v="2024-03-17T16:30:42"/>
    <s v="anonymous"/>
    <m/>
    <s v="45689168"/>
    <x v="1"/>
    <x v="1"/>
    <x v="1"/>
    <x v="0"/>
    <x v="1"/>
    <x v="1"/>
    <x v="0"/>
    <x v="0"/>
    <s v="Tunshuruco"/>
    <x v="1"/>
    <x v="0"/>
    <x v="0"/>
    <x v="0"/>
    <x v="2"/>
    <x v="0"/>
    <x v="0"/>
    <x v="1"/>
    <x v="0"/>
    <x v="0"/>
    <x v="0"/>
    <s v="INSATISFECHO"/>
    <s v="INSATISFECHO"/>
    <s v="INSATISFECHO"/>
    <s v="INSATISFECHO"/>
    <s v="INSATISFECHO"/>
    <s v="INSATISFECHO"/>
    <x v="0"/>
    <x v="0"/>
    <x v="0"/>
    <x v="0"/>
    <x v="1"/>
    <x v="0"/>
    <x v="1"/>
  </r>
  <r>
    <n v="36"/>
    <d v="2024-03-17T17:05:37"/>
    <d v="2024-03-17T17:07:52"/>
    <s v="anonymous"/>
    <m/>
    <s v="45977428"/>
    <x v="1"/>
    <x v="1"/>
    <x v="1"/>
    <x v="1"/>
    <x v="1"/>
    <x v="2"/>
    <x v="1"/>
    <x v="1"/>
    <s v="Truck Shop"/>
    <x v="2"/>
    <x v="1"/>
    <x v="1"/>
    <x v="1"/>
    <x v="2"/>
    <x v="1"/>
    <x v="1"/>
    <x v="1"/>
    <x v="2"/>
    <x v="1"/>
    <x v="1"/>
    <s v="INSATISFECHO"/>
    <s v="INSATISFECHO"/>
    <s v="INSATISFECHO"/>
    <s v="INSATISFECHO"/>
    <s v="INSATISFECHO"/>
    <s v="INSATISFECHO"/>
    <x v="1"/>
    <x v="0"/>
    <x v="0"/>
    <x v="0"/>
    <x v="0"/>
    <x v="0"/>
    <x v="1"/>
  </r>
  <r>
    <n v="37"/>
    <d v="2024-03-17T17:31:32"/>
    <d v="2024-03-17T17:33:41"/>
    <s v="anonymous"/>
    <m/>
    <s v="45841469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2"/>
    <x v="2"/>
    <x v="2"/>
    <x v="2"/>
    <x v="3"/>
    <x v="2"/>
    <x v="2"/>
  </r>
  <r>
    <n v="38"/>
    <d v="2024-03-17T18:01:23"/>
    <d v="2024-03-17T18:03:36"/>
    <s v="anonymous"/>
    <m/>
    <s v="46636311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9"/>
    <d v="2024-03-17T20:11:23"/>
    <d v="2024-03-17T20:17:32"/>
    <s v="anonymous"/>
    <m/>
    <s v="22099968"/>
    <x v="2"/>
    <x v="0"/>
    <x v="1"/>
    <x v="1"/>
    <x v="1"/>
    <x v="2"/>
    <x v="1"/>
    <x v="1"/>
    <s v="Tunshuruco"/>
    <x v="0"/>
    <x v="0"/>
    <x v="0"/>
    <x v="0"/>
    <x v="1"/>
    <x v="0"/>
    <x v="0"/>
    <x v="2"/>
    <x v="0"/>
    <x v="0"/>
    <x v="0"/>
    <s v="INSATISFECHO"/>
    <s v="INSATISFECHO"/>
    <s v="INSATISFECHO"/>
    <s v="INSATISFECHO"/>
    <s v="INSATISFECHO"/>
    <s v="INSATISFECHO"/>
    <x v="0"/>
    <x v="0"/>
    <x v="0"/>
    <x v="0"/>
    <x v="0"/>
    <x v="0"/>
    <x v="1"/>
  </r>
  <r>
    <n v="40"/>
    <d v="2024-03-17T20:36:03"/>
    <d v="2024-03-17T20:37:43"/>
    <s v="anonymous"/>
    <m/>
    <s v="71325985"/>
    <x v="2"/>
    <x v="0"/>
    <x v="1"/>
    <x v="1"/>
    <x v="1"/>
    <x v="2"/>
    <x v="3"/>
    <x v="3"/>
    <s v="Tunshuruco"/>
    <x v="0"/>
    <x v="3"/>
    <x v="3"/>
    <x v="3"/>
    <x v="3"/>
    <x v="2"/>
    <x v="2"/>
    <x v="3"/>
    <x v="0"/>
    <x v="4"/>
    <x v="3"/>
    <s v="INSATISFECHO"/>
    <s v="INSATISFECHO"/>
    <s v="INSATISFECHO"/>
    <s v="INSATISFECHO"/>
    <s v="INSATISFECHO"/>
    <s v="INSATISFECHO"/>
    <x v="0"/>
    <x v="3"/>
    <x v="3"/>
    <x v="3"/>
    <x v="2"/>
    <x v="3"/>
    <x v="3"/>
  </r>
  <r>
    <n v="41"/>
    <d v="2024-03-17T22:36:41"/>
    <d v="2024-03-17T22:40:57"/>
    <s v="anonymous"/>
    <m/>
    <s v="41594805"/>
    <x v="0"/>
    <x v="0"/>
    <x v="0"/>
    <x v="0"/>
    <x v="0"/>
    <x v="1"/>
    <x v="0"/>
    <x v="0"/>
    <s v="Truck Shop"/>
    <x v="0"/>
    <x v="2"/>
    <x v="2"/>
    <x v="2"/>
    <x v="0"/>
    <x v="3"/>
    <x v="3"/>
    <x v="0"/>
    <x v="1"/>
    <x v="2"/>
    <x v="2"/>
    <s v="SATISFECHO"/>
    <s v="MUY SATISFECHO"/>
    <s v="SATISFECHO"/>
    <s v="SATISFECHO"/>
    <s v="SATISFECHO"/>
    <s v="SATISFECHO"/>
    <x v="2"/>
    <x v="2"/>
    <x v="2"/>
    <x v="2"/>
    <x v="3"/>
    <x v="2"/>
    <x v="2"/>
  </r>
  <r>
    <n v="42"/>
    <d v="2024-03-18T06:47:33"/>
    <d v="2024-03-18T06:52:32"/>
    <s v="anonymous"/>
    <m/>
    <s v="20057189"/>
    <x v="2"/>
    <x v="0"/>
    <x v="1"/>
    <x v="0"/>
    <x v="0"/>
    <x v="1"/>
    <x v="0"/>
    <x v="0"/>
    <s v="Tuctu"/>
    <x v="0"/>
    <x v="0"/>
    <x v="0"/>
    <x v="0"/>
    <x v="1"/>
    <x v="0"/>
    <x v="0"/>
    <x v="2"/>
    <x v="3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43"/>
    <d v="2024-03-18T14:18:30"/>
    <d v="2024-03-18T14:19:30"/>
    <s v="anonymous"/>
    <m/>
    <s v="72154856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44"/>
    <d v="2024-03-18T18:02:00"/>
    <d v="2024-03-18T18:05:04"/>
    <s v="anonymous"/>
    <m/>
    <s v="43669101"/>
    <x v="1"/>
    <x v="2"/>
    <x v="2"/>
    <x v="1"/>
    <x v="2"/>
    <x v="1"/>
    <x v="0"/>
    <x v="1"/>
    <s v="Tuctu"/>
    <x v="2"/>
    <x v="1"/>
    <x v="1"/>
    <x v="0"/>
    <x v="2"/>
    <x v="1"/>
    <x v="0"/>
    <x v="2"/>
    <x v="2"/>
    <x v="4"/>
    <x v="1"/>
    <s v="INSATISFECHO"/>
    <s v="SATISFECHO"/>
    <s v="SATISFECHO"/>
    <s v="INSATISFECHO"/>
    <s v="INSATISFECHO"/>
    <s v="SATISFECHO"/>
    <x v="1"/>
    <x v="0"/>
    <x v="0"/>
    <x v="0"/>
    <x v="0"/>
    <x v="1"/>
    <x v="0"/>
  </r>
  <r>
    <n v="45"/>
    <d v="2024-03-18T22:43:19"/>
    <d v="2024-03-18T22:44:23"/>
    <s v="anonymous"/>
    <m/>
    <s v="46138783"/>
    <x v="1"/>
    <x v="1"/>
    <x v="2"/>
    <x v="3"/>
    <x v="2"/>
    <x v="3"/>
    <x v="3"/>
    <x v="3"/>
    <s v="Tunshuruco"/>
    <x v="2"/>
    <x v="3"/>
    <x v="3"/>
    <x v="3"/>
    <x v="3"/>
    <x v="2"/>
    <x v="2"/>
    <x v="3"/>
    <x v="2"/>
    <x v="4"/>
    <x v="3"/>
    <s v="MUY INSATISFECHO"/>
    <s v="MUY INSATISFECHO"/>
    <s v="MUY INSATISFECHO"/>
    <s v="MUY INSATISFECHO"/>
    <s v="MUY INSATISFECHO"/>
    <s v="MUY INSATISFECHO"/>
    <x v="0"/>
    <x v="1"/>
    <x v="1"/>
    <x v="1"/>
    <x v="1"/>
    <x v="1"/>
    <x v="0"/>
  </r>
  <r>
    <n v="46"/>
    <d v="2024-03-19T11:04:55"/>
    <d v="2024-03-19T11:13:01"/>
    <s v="anonymous"/>
    <m/>
    <s v="4004419"/>
    <x v="0"/>
    <x v="3"/>
    <x v="0"/>
    <x v="0"/>
    <x v="0"/>
    <x v="1"/>
    <x v="0"/>
    <x v="0"/>
    <s v="Tunshuruco"/>
    <x v="0"/>
    <x v="2"/>
    <x v="2"/>
    <x v="2"/>
    <x v="0"/>
    <x v="3"/>
    <x v="3"/>
    <x v="0"/>
    <x v="3"/>
    <x v="3"/>
    <x v="1"/>
    <s v="MUY SATISFECHO"/>
    <s v="MUY SATISFECHO"/>
    <s v="MUY SATISFECHO"/>
    <s v="MUY SATISFECHO"/>
    <s v="MUY SATISFECHO"/>
    <s v="MUY SATISFECHO"/>
    <x v="2"/>
    <x v="3"/>
    <x v="3"/>
    <x v="3"/>
    <x v="2"/>
    <x v="3"/>
    <x v="3"/>
  </r>
  <r>
    <n v="47"/>
    <d v="2024-03-19T18:44:49"/>
    <d v="2024-03-19T18:51:08"/>
    <s v="anonymous"/>
    <m/>
    <s v="42294018"/>
    <x v="2"/>
    <x v="0"/>
    <x v="1"/>
    <x v="1"/>
    <x v="1"/>
    <x v="2"/>
    <x v="1"/>
    <x v="0"/>
    <s v="Tunshuruco"/>
    <x v="2"/>
    <x v="1"/>
    <x v="1"/>
    <x v="1"/>
    <x v="1"/>
    <x v="1"/>
    <x v="1"/>
    <x v="1"/>
    <x v="2"/>
    <x v="1"/>
    <x v="1"/>
    <s v="INSATISFECHO"/>
    <s v="SATISFECHO"/>
    <s v="INSATISFECHO"/>
    <s v="INSATISFECHO"/>
    <s v="INSATISFECHO"/>
    <s v="SATISFECHO"/>
    <x v="0"/>
    <x v="0"/>
    <x v="0"/>
    <x v="0"/>
    <x v="1"/>
    <x v="0"/>
    <x v="0"/>
  </r>
  <r>
    <n v="48"/>
    <d v="2024-03-19T18:52:34"/>
    <d v="2024-03-19T18:54:14"/>
    <s v="anonymous"/>
    <m/>
    <s v="40788518"/>
    <x v="1"/>
    <x v="1"/>
    <x v="1"/>
    <x v="1"/>
    <x v="1"/>
    <x v="2"/>
    <x v="1"/>
    <x v="1"/>
    <s v="Tunshuruco"/>
    <x v="2"/>
    <x v="1"/>
    <x v="1"/>
    <x v="1"/>
    <x v="2"/>
    <x v="1"/>
    <x v="1"/>
    <x v="1"/>
    <x v="2"/>
    <x v="1"/>
    <x v="1"/>
    <s v="INSATISFECHO"/>
    <s v="INSATISFECHO"/>
    <s v="INSATISFECHO"/>
    <s v="INSATISFECHO"/>
    <s v="INSATISFECHO"/>
    <s v="INSATISFECHO"/>
    <x v="1"/>
    <x v="1"/>
    <x v="1"/>
    <x v="1"/>
    <x v="1"/>
    <x v="1"/>
    <x v="0"/>
  </r>
  <r>
    <n v="49"/>
    <d v="2024-03-19T18:51:55"/>
    <d v="2024-03-19T18:54:48"/>
    <s v="anonymous"/>
    <m/>
    <s v="43811958"/>
    <x v="2"/>
    <x v="0"/>
    <x v="1"/>
    <x v="0"/>
    <x v="0"/>
    <x v="1"/>
    <x v="0"/>
    <x v="0"/>
    <s v="Tunshuruco"/>
    <x v="1"/>
    <x v="0"/>
    <x v="1"/>
    <x v="0"/>
    <x v="1"/>
    <x v="0"/>
    <x v="0"/>
    <x v="2"/>
    <x v="0"/>
    <x v="0"/>
    <x v="0"/>
    <s v="INSATISFECHO"/>
    <s v="SATISFECHO"/>
    <s v="SATISFECHO"/>
    <s v="SATISFECHO"/>
    <s v="SATISFECHO"/>
    <s v="SATISFECHO"/>
    <x v="0"/>
    <x v="1"/>
    <x v="0"/>
    <x v="0"/>
    <x v="1"/>
    <x v="0"/>
    <x v="0"/>
  </r>
  <r>
    <n v="50"/>
    <d v="2024-03-24T15:55:21"/>
    <d v="2024-03-24T15:57:54"/>
    <s v="anonymous"/>
    <m/>
    <s v="40982508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51"/>
    <d v="2024-03-24T15:54:56"/>
    <d v="2024-03-24T15:59:07"/>
    <s v="anonymous"/>
    <m/>
    <s v="9725868"/>
    <x v="2"/>
    <x v="0"/>
    <x v="0"/>
    <x v="0"/>
    <x v="0"/>
    <x v="1"/>
    <x v="0"/>
    <x v="0"/>
    <s v="Tunshuruco"/>
    <x v="2"/>
    <x v="0"/>
    <x v="1"/>
    <x v="0"/>
    <x v="1"/>
    <x v="1"/>
    <x v="1"/>
    <x v="2"/>
    <x v="1"/>
    <x v="2"/>
    <x v="2"/>
    <s v="SATISFECHO"/>
    <s v="SATISFECHO"/>
    <s v="SATISFECHO"/>
    <s v="SATISFECHO"/>
    <s v="SATISFECHO"/>
    <s v="SATISFECHO"/>
    <x v="0"/>
    <x v="0"/>
    <x v="0"/>
    <x v="0"/>
    <x v="0"/>
    <x v="0"/>
    <x v="1"/>
  </r>
  <r>
    <n v="52"/>
    <d v="2024-03-24T15:57:08"/>
    <d v="2024-03-24T16:01:04"/>
    <s v="anonymous"/>
    <m/>
    <s v="40368249"/>
    <x v="2"/>
    <x v="0"/>
    <x v="1"/>
    <x v="0"/>
    <x v="0"/>
    <x v="1"/>
    <x v="0"/>
    <x v="0"/>
    <s v="Tunshuruco"/>
    <x v="1"/>
    <x v="0"/>
    <x v="1"/>
    <x v="0"/>
    <x v="1"/>
    <x v="2"/>
    <x v="0"/>
    <x v="2"/>
    <x v="1"/>
    <x v="2"/>
    <x v="2"/>
    <s v="SATISFECHO"/>
    <s v="SATISFECHO"/>
    <s v="SATISFECHO"/>
    <s v="SATISFECHO"/>
    <s v="SATISFECHO"/>
    <s v="SATISFECHO"/>
    <x v="0"/>
    <x v="0"/>
    <x v="0"/>
    <x v="0"/>
    <x v="0"/>
    <x v="0"/>
    <x v="1"/>
  </r>
  <r>
    <n v="53"/>
    <d v="2024-03-24T16:01:03"/>
    <d v="2024-03-24T16:02:40"/>
    <s v="anonymous"/>
    <m/>
    <s v="72228111"/>
    <x v="0"/>
    <x v="3"/>
    <x v="0"/>
    <x v="0"/>
    <x v="0"/>
    <x v="1"/>
    <x v="0"/>
    <x v="0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54"/>
    <d v="2024-03-24T16:01:09"/>
    <d v="2024-03-24T16:02:47"/>
    <s v="anonymous"/>
    <m/>
    <s v="44212831"/>
    <x v="2"/>
    <x v="0"/>
    <x v="0"/>
    <x v="0"/>
    <x v="0"/>
    <x v="1"/>
    <x v="0"/>
    <x v="0"/>
    <s v="Tunshuruco"/>
    <x v="1"/>
    <x v="0"/>
    <x v="0"/>
    <x v="0"/>
    <x v="1"/>
    <x v="0"/>
    <x v="0"/>
    <x v="2"/>
    <x v="2"/>
    <x v="1"/>
    <x v="1"/>
    <s v="SATISFECHO"/>
    <s v="SATISFECHO"/>
    <s v="SATISFECHO"/>
    <s v="SATISFECHO"/>
    <s v="SATISFECHO"/>
    <s v="SATISFECHO"/>
    <x v="0"/>
    <x v="0"/>
    <x v="0"/>
    <x v="0"/>
    <x v="0"/>
    <x v="0"/>
    <x v="1"/>
  </r>
  <r>
    <n v="55"/>
    <d v="2024-03-24T16:02:11"/>
    <d v="2024-03-24T16:04:22"/>
    <s v="anonymous"/>
    <m/>
    <s v="42695963"/>
    <x v="2"/>
    <x v="1"/>
    <x v="1"/>
    <x v="1"/>
    <x v="1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56"/>
    <d v="2024-03-24T16:19:30"/>
    <d v="2024-03-24T16:20:59"/>
    <s v="anonymous"/>
    <m/>
    <s v="45788334"/>
    <x v="2"/>
    <x v="0"/>
    <x v="0"/>
    <x v="1"/>
    <x v="1"/>
    <x v="1"/>
    <x v="0"/>
    <x v="0"/>
    <s v="Tunshuruco"/>
    <x v="1"/>
    <x v="1"/>
    <x v="1"/>
    <x v="1"/>
    <x v="2"/>
    <x v="1"/>
    <x v="1"/>
    <x v="1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57"/>
    <d v="2024-03-24T16:23:32"/>
    <d v="2024-03-24T16:26:22"/>
    <s v="anonymous"/>
    <m/>
    <s v="43200304"/>
    <x v="2"/>
    <x v="0"/>
    <x v="0"/>
    <x v="0"/>
    <x v="1"/>
    <x v="1"/>
    <x v="0"/>
    <x v="0"/>
    <s v="Tunshuruco"/>
    <x v="1"/>
    <x v="0"/>
    <x v="0"/>
    <x v="0"/>
    <x v="1"/>
    <x v="0"/>
    <x v="0"/>
    <x v="1"/>
    <x v="2"/>
    <x v="1"/>
    <x v="1"/>
    <s v="INSATISFECHO"/>
    <s v="SATISFECHO"/>
    <s v="SATISFECHO"/>
    <s v="SATISFECHO"/>
    <s v="SATISFECHO"/>
    <s v="SATISFECHO"/>
    <x v="0"/>
    <x v="0"/>
    <x v="0"/>
    <x v="0"/>
    <x v="0"/>
    <x v="1"/>
    <x v="1"/>
  </r>
  <r>
    <n v="58"/>
    <d v="2024-03-24T16:30:55"/>
    <d v="2024-03-24T16:32:32"/>
    <s v="anonymous"/>
    <m/>
    <s v="41733239"/>
    <x v="0"/>
    <x v="3"/>
    <x v="0"/>
    <x v="0"/>
    <x v="0"/>
    <x v="1"/>
    <x v="0"/>
    <x v="0"/>
    <s v="Tuctu"/>
    <x v="0"/>
    <x v="0"/>
    <x v="0"/>
    <x v="0"/>
    <x v="1"/>
    <x v="0"/>
    <x v="0"/>
    <x v="2"/>
    <x v="3"/>
    <x v="0"/>
    <x v="0"/>
    <s v="SATISFECHO"/>
    <s v="SATISFECHO"/>
    <s v="SATISFECHO"/>
    <s v="SATISFECHO"/>
    <s v="SATISFECHO"/>
    <s v="SATISFECHO"/>
    <x v="2"/>
    <x v="2"/>
    <x v="2"/>
    <x v="2"/>
    <x v="3"/>
    <x v="2"/>
    <x v="2"/>
  </r>
  <r>
    <n v="59"/>
    <d v="2024-03-24T16:28:51"/>
    <d v="2024-03-24T16:34:05"/>
    <s v="anonymous"/>
    <m/>
    <s v="71141423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60"/>
    <d v="2024-03-24T16:33:07"/>
    <d v="2024-03-24T16:34:57"/>
    <s v="anonymous"/>
    <m/>
    <s v="44728584"/>
    <x v="2"/>
    <x v="0"/>
    <x v="0"/>
    <x v="2"/>
    <x v="0"/>
    <x v="0"/>
    <x v="2"/>
    <x v="1"/>
    <s v="Tunshuruco"/>
    <x v="1"/>
    <x v="2"/>
    <x v="0"/>
    <x v="2"/>
    <x v="0"/>
    <x v="0"/>
    <x v="0"/>
    <x v="1"/>
    <x v="2"/>
    <x v="1"/>
    <x v="1"/>
    <s v="INSATISFECHO"/>
    <s v="SATISFECHO"/>
    <s v="MUY SATISFECHO"/>
    <s v="SATISFECHO"/>
    <s v="INSATISFECHO"/>
    <s v="INSATISFECHO"/>
    <x v="0"/>
    <x v="0"/>
    <x v="0"/>
    <x v="0"/>
    <x v="1"/>
    <x v="0"/>
    <x v="1"/>
  </r>
  <r>
    <n v="61"/>
    <d v="2024-03-24T16:30:48"/>
    <d v="2024-03-24T16:35:43"/>
    <s v="anonymous"/>
    <m/>
    <s v="20438661"/>
    <x v="0"/>
    <x v="0"/>
    <x v="0"/>
    <x v="0"/>
    <x v="1"/>
    <x v="0"/>
    <x v="0"/>
    <x v="0"/>
    <s v="Tunshuruco"/>
    <x v="1"/>
    <x v="2"/>
    <x v="0"/>
    <x v="2"/>
    <x v="0"/>
    <x v="0"/>
    <x v="0"/>
    <x v="0"/>
    <x v="2"/>
    <x v="0"/>
    <x v="0"/>
    <s v="SATISFECHO"/>
    <s v="MUY SATISFECHO"/>
    <s v="MUY SATISFECHO"/>
    <s v="MUY SATISFECHO"/>
    <s v="SATISFECHO"/>
    <s v="MUY SATISFECHO"/>
    <x v="0"/>
    <x v="1"/>
    <x v="0"/>
    <x v="0"/>
    <x v="0"/>
    <x v="2"/>
    <x v="1"/>
  </r>
  <r>
    <n v="62"/>
    <d v="2024-03-24T16:35:43"/>
    <d v="2024-03-24T16:37:57"/>
    <s v="anonymous"/>
    <m/>
    <s v="46978142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63"/>
    <d v="2024-03-24T16:35:12"/>
    <d v="2024-03-24T16:38:29"/>
    <s v="anonymous"/>
    <m/>
    <s v="71244452"/>
    <x v="2"/>
    <x v="1"/>
    <x v="0"/>
    <x v="0"/>
    <x v="0"/>
    <x v="2"/>
    <x v="0"/>
    <x v="0"/>
    <s v="Tunshuruco"/>
    <x v="0"/>
    <x v="0"/>
    <x v="0"/>
    <x v="0"/>
    <x v="1"/>
    <x v="0"/>
    <x v="0"/>
    <x v="1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64"/>
    <d v="2024-03-24T16:21:58"/>
    <d v="2024-03-24T16:42:15"/>
    <s v="anonymous"/>
    <m/>
    <s v="29484871"/>
    <x v="2"/>
    <x v="1"/>
    <x v="1"/>
    <x v="1"/>
    <x v="1"/>
    <x v="1"/>
    <x v="0"/>
    <x v="0"/>
    <s v="Tuctu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65"/>
    <d v="2024-03-24T16:47:31"/>
    <d v="2024-03-24T16:50:17"/>
    <s v="anonymous"/>
    <m/>
    <s v="10081151"/>
    <x v="1"/>
    <x v="2"/>
    <x v="2"/>
    <x v="3"/>
    <x v="2"/>
    <x v="2"/>
    <x v="1"/>
    <x v="1"/>
    <s v="Truck Shop"/>
    <x v="1"/>
    <x v="2"/>
    <x v="0"/>
    <x v="2"/>
    <x v="1"/>
    <x v="3"/>
    <x v="3"/>
    <x v="0"/>
    <x v="0"/>
    <x v="0"/>
    <x v="0"/>
    <s v="INSATISFECHO"/>
    <s v="SATISFECHO"/>
    <s v="SATISFECHO"/>
    <s v="INSATISFECHO"/>
    <s v="INSATISFECHO"/>
    <s v="INSATISFECHO"/>
    <x v="0"/>
    <x v="0"/>
    <x v="0"/>
    <x v="0"/>
    <x v="0"/>
    <x v="0"/>
    <x v="1"/>
  </r>
  <r>
    <n v="66"/>
    <d v="2024-03-24T16:52:23"/>
    <d v="2024-03-24T16:58:21"/>
    <s v="anonymous"/>
    <m/>
    <s v="47579215"/>
    <x v="2"/>
    <x v="2"/>
    <x v="1"/>
    <x v="0"/>
    <x v="2"/>
    <x v="0"/>
    <x v="2"/>
    <x v="0"/>
    <s v="Tunshuruco"/>
    <x v="1"/>
    <x v="0"/>
    <x v="1"/>
    <x v="0"/>
    <x v="0"/>
    <x v="1"/>
    <x v="0"/>
    <x v="3"/>
    <x v="2"/>
    <x v="0"/>
    <x v="0"/>
    <s v="SATISFECHO"/>
    <s v="SATISFECHO"/>
    <s v="MUY SATISFECHO"/>
    <s v="SATISFECHO"/>
    <s v="SATISFECHO"/>
    <s v="SATISFECHO"/>
    <x v="0"/>
    <x v="0"/>
    <x v="0"/>
    <x v="0"/>
    <x v="0"/>
    <x v="3"/>
    <x v="1"/>
  </r>
  <r>
    <n v="67"/>
    <d v="2024-03-24T17:01:45"/>
    <d v="2024-03-24T17:04:21"/>
    <s v="anonymous"/>
    <m/>
    <s v="40310977"/>
    <x v="2"/>
    <x v="1"/>
    <x v="1"/>
    <x v="1"/>
    <x v="0"/>
    <x v="2"/>
    <x v="1"/>
    <x v="0"/>
    <s v="Tunshuruco"/>
    <x v="1"/>
    <x v="0"/>
    <x v="1"/>
    <x v="0"/>
    <x v="1"/>
    <x v="1"/>
    <x v="1"/>
    <x v="2"/>
    <x v="2"/>
    <x v="1"/>
    <x v="1"/>
    <s v="SATISFECHO"/>
    <s v="INSATISFECHO"/>
    <s v="SATISFECHO"/>
    <s v="SATISFECHO"/>
    <s v="INSATISFECHO"/>
    <s v="SATISFECHO"/>
    <x v="2"/>
    <x v="0"/>
    <x v="0"/>
    <x v="0"/>
    <x v="0"/>
    <x v="0"/>
    <x v="1"/>
  </r>
  <r>
    <n v="68"/>
    <d v="2024-03-24T17:02:02"/>
    <d v="2024-03-24T17:05:40"/>
    <s v="anonymous"/>
    <m/>
    <s v="45801610"/>
    <x v="2"/>
    <x v="0"/>
    <x v="1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69"/>
    <d v="2024-03-24T17:01:38"/>
    <d v="2024-03-24T17:06:52"/>
    <s v="anonymous"/>
    <m/>
    <s v="42135584"/>
    <x v="1"/>
    <x v="2"/>
    <x v="2"/>
    <x v="0"/>
    <x v="2"/>
    <x v="3"/>
    <x v="3"/>
    <x v="0"/>
    <s v="Truck Shop"/>
    <x v="2"/>
    <x v="0"/>
    <x v="0"/>
    <x v="0"/>
    <x v="1"/>
    <x v="0"/>
    <x v="0"/>
    <x v="2"/>
    <x v="1"/>
    <x v="2"/>
    <x v="2"/>
    <s v="MUY INSATISFECHO"/>
    <s v="SATISFECHO"/>
    <s v="MUY INSATISFECHO"/>
    <s v="MUY INSATISFECHO"/>
    <s v="MUY INSATISFECHO"/>
    <s v="MUY INSATISFECHO"/>
    <x v="2"/>
    <x v="0"/>
    <x v="0"/>
    <x v="0"/>
    <x v="1"/>
    <x v="1"/>
    <x v="1"/>
  </r>
  <r>
    <n v="70"/>
    <d v="2024-03-24T17:12:56"/>
    <d v="2024-03-24T17:17:20"/>
    <s v="anonymous"/>
    <m/>
    <s v="43002378"/>
    <x v="1"/>
    <x v="1"/>
    <x v="1"/>
    <x v="1"/>
    <x v="1"/>
    <x v="2"/>
    <x v="1"/>
    <x v="1"/>
    <s v="Truck Shop"/>
    <x v="1"/>
    <x v="0"/>
    <x v="1"/>
    <x v="0"/>
    <x v="1"/>
    <x v="0"/>
    <x v="0"/>
    <x v="2"/>
    <x v="1"/>
    <x v="0"/>
    <x v="0"/>
    <s v="INSATISFECHO"/>
    <s v="INSATISFECHO"/>
    <s v="INSATISFECHO"/>
    <s v="INSATISFECHO"/>
    <s v="INSATISFECHO"/>
    <s v="INSATISFECHO"/>
    <x v="0"/>
    <x v="0"/>
    <x v="1"/>
    <x v="1"/>
    <x v="0"/>
    <x v="0"/>
    <x v="1"/>
  </r>
  <r>
    <n v="71"/>
    <d v="2024-03-24T17:15:06"/>
    <d v="2024-03-24T17:19:07"/>
    <s v="anonymous"/>
    <m/>
    <s v="46639828"/>
    <x v="0"/>
    <x v="0"/>
    <x v="1"/>
    <x v="1"/>
    <x v="1"/>
    <x v="1"/>
    <x v="0"/>
    <x v="0"/>
    <s v="Truck Shop"/>
    <x v="0"/>
    <x v="0"/>
    <x v="0"/>
    <x v="0"/>
    <x v="1"/>
    <x v="0"/>
    <x v="0"/>
    <x v="2"/>
    <x v="1"/>
    <x v="2"/>
    <x v="2"/>
    <s v="INSATISFECHO"/>
    <s v="SATISFECHO"/>
    <s v="SATISFECHO"/>
    <s v="INSATISFECHO"/>
    <s v="INSATISFECHO"/>
    <s v="SATISFECHO"/>
    <x v="3"/>
    <x v="3"/>
    <x v="3"/>
    <x v="1"/>
    <x v="2"/>
    <x v="3"/>
    <x v="0"/>
  </r>
  <r>
    <n v="72"/>
    <d v="2024-03-24T17:20:10"/>
    <d v="2024-03-24T17:23:31"/>
    <s v="anonymous"/>
    <m/>
    <s v="46427584"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1"/>
    <x v="2"/>
    <x v="2"/>
  </r>
  <r>
    <n v="73"/>
    <d v="2024-03-24T17:20:00"/>
    <d v="2024-03-24T17:23:42"/>
    <s v="anonymous"/>
    <m/>
    <s v="42182297"/>
    <x v="2"/>
    <x v="0"/>
    <x v="0"/>
    <x v="0"/>
    <x v="0"/>
    <x v="0"/>
    <x v="2"/>
    <x v="0"/>
    <s v="Tunshuruco"/>
    <x v="0"/>
    <x v="2"/>
    <x v="0"/>
    <x v="2"/>
    <x v="0"/>
    <x v="3"/>
    <x v="0"/>
    <x v="0"/>
    <x v="1"/>
    <x v="2"/>
    <x v="2"/>
    <s v="MUY SATISFECHO"/>
    <s v="MUY SATISFECHO"/>
    <s v="MUY SATISFECHO"/>
    <s v="MUY SATISFECHO"/>
    <s v="MUY SATISFECHO"/>
    <s v="MUY SATISFECHO"/>
    <x v="0"/>
    <x v="0"/>
    <x v="0"/>
    <x v="0"/>
    <x v="0"/>
    <x v="0"/>
    <x v="1"/>
  </r>
  <r>
    <n v="74"/>
    <d v="2024-03-24T17:20:09"/>
    <d v="2024-03-24T17:26:12"/>
    <s v="anonymous"/>
    <m/>
    <s v="48036937"/>
    <x v="0"/>
    <x v="3"/>
    <x v="0"/>
    <x v="0"/>
    <x v="0"/>
    <x v="0"/>
    <x v="2"/>
    <x v="0"/>
    <s v="Tunshuruco"/>
    <x v="0"/>
    <x v="0"/>
    <x v="0"/>
    <x v="0"/>
    <x v="1"/>
    <x v="0"/>
    <x v="0"/>
    <x v="2"/>
    <x v="1"/>
    <x v="2"/>
    <x v="2"/>
    <s v="SATISFECHO"/>
    <s v="SATISFECHO"/>
    <s v="SATISFECHO"/>
    <s v="SATISFECHO"/>
    <s v="SATISFECHO"/>
    <s v="SATISFECHO"/>
    <x v="0"/>
    <x v="0"/>
    <x v="0"/>
    <x v="0"/>
    <x v="0"/>
    <x v="0"/>
    <x v="1"/>
  </r>
  <r>
    <n v="75"/>
    <d v="2024-03-24T17:36:16"/>
    <d v="2024-03-24T17:40:10"/>
    <s v="anonymous"/>
    <m/>
    <s v="41258426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76"/>
    <d v="2024-03-24T17:39:09"/>
    <d v="2024-03-24T17:41:44"/>
    <s v="anonymous"/>
    <m/>
    <s v="44223434"/>
    <x v="1"/>
    <x v="1"/>
    <x v="1"/>
    <x v="1"/>
    <x v="1"/>
    <x v="0"/>
    <x v="1"/>
    <x v="1"/>
    <s v="Tunshuruco"/>
    <x v="2"/>
    <x v="1"/>
    <x v="1"/>
    <x v="1"/>
    <x v="1"/>
    <x v="0"/>
    <x v="0"/>
    <x v="2"/>
    <x v="2"/>
    <x v="1"/>
    <x v="1"/>
    <s v="INSATISFECHO"/>
    <s v="SATISFECHO"/>
    <s v="SATISFECHO"/>
    <s v="INSATISFECHO"/>
    <s v="SATISFECHO"/>
    <s v="SATISFECHO"/>
    <x v="0"/>
    <x v="0"/>
    <x v="0"/>
    <x v="0"/>
    <x v="0"/>
    <x v="0"/>
    <x v="1"/>
  </r>
  <r>
    <n v="77"/>
    <d v="2024-03-24T17:39:05"/>
    <d v="2024-03-24T17:42:31"/>
    <s v="anonymous"/>
    <m/>
    <s v="45963461"/>
    <x v="2"/>
    <x v="1"/>
    <x v="1"/>
    <x v="1"/>
    <x v="0"/>
    <x v="1"/>
    <x v="0"/>
    <x v="0"/>
    <s v="Tunshuruco"/>
    <x v="2"/>
    <x v="1"/>
    <x v="1"/>
    <x v="0"/>
    <x v="1"/>
    <x v="0"/>
    <x v="0"/>
    <x v="2"/>
    <x v="4"/>
    <x v="1"/>
    <x v="0"/>
    <s v="SATISFECHO"/>
    <s v="SATISFECHO"/>
    <s v="MUY SATISFECHO"/>
    <s v="SATISFECHO"/>
    <s v="SATISFECHO"/>
    <s v="SATISFECHO"/>
    <x v="2"/>
    <x v="2"/>
    <x v="2"/>
    <x v="2"/>
    <x v="3"/>
    <x v="2"/>
    <x v="2"/>
  </r>
  <r>
    <n v="78"/>
    <d v="2024-03-24T17:40:07"/>
    <d v="2024-03-24T17:44:36"/>
    <s v="anonymous"/>
    <m/>
    <s v="40231574"/>
    <x v="2"/>
    <x v="1"/>
    <x v="1"/>
    <x v="0"/>
    <x v="0"/>
    <x v="1"/>
    <x v="1"/>
    <x v="0"/>
    <s v="Tunshuruco"/>
    <x v="1"/>
    <x v="0"/>
    <x v="0"/>
    <x v="0"/>
    <x v="1"/>
    <x v="1"/>
    <x v="0"/>
    <x v="2"/>
    <x v="0"/>
    <x v="0"/>
    <x v="0"/>
    <s v="SATISFECHO"/>
    <s v="SATISFECHO"/>
    <s v="INSATISFECHO"/>
    <s v="SATISFECHO"/>
    <s v="SATISFECHO"/>
    <s v="SATISFECHO"/>
    <x v="0"/>
    <x v="0"/>
    <x v="0"/>
    <x v="0"/>
    <x v="0"/>
    <x v="0"/>
    <x v="1"/>
  </r>
  <r>
    <n v="79"/>
    <d v="2024-03-24T17:38:53"/>
    <d v="2024-03-24T17:48:23"/>
    <s v="anonymous"/>
    <m/>
    <s v="40603320"/>
    <x v="2"/>
    <x v="0"/>
    <x v="0"/>
    <x v="0"/>
    <x v="0"/>
    <x v="0"/>
    <x v="0"/>
    <x v="1"/>
    <s v="Tunshuruco"/>
    <x v="1"/>
    <x v="0"/>
    <x v="0"/>
    <x v="0"/>
    <x v="1"/>
    <x v="0"/>
    <x v="0"/>
    <x v="1"/>
    <x v="2"/>
    <x v="0"/>
    <x v="0"/>
    <s v="SATISFECHO"/>
    <s v="SATISFECHO"/>
    <s v="MUY SATISFECHO"/>
    <s v="MUY SATISFECHO"/>
    <s v="SATISFECHO"/>
    <s v="SATISFECHO"/>
    <x v="0"/>
    <x v="2"/>
    <x v="2"/>
    <x v="2"/>
    <x v="2"/>
    <x v="0"/>
    <x v="1"/>
  </r>
  <r>
    <n v="80"/>
    <d v="2024-03-24T17:43:54"/>
    <d v="2024-03-24T17:48:36"/>
    <s v="anonymous"/>
    <m/>
    <s v="40803997"/>
    <x v="2"/>
    <x v="0"/>
    <x v="1"/>
    <x v="1"/>
    <x v="1"/>
    <x v="1"/>
    <x v="0"/>
    <x v="1"/>
    <s v="Truck Shop"/>
    <x v="0"/>
    <x v="2"/>
    <x v="2"/>
    <x v="2"/>
    <x v="0"/>
    <x v="3"/>
    <x v="3"/>
    <x v="0"/>
    <x v="3"/>
    <x v="0"/>
    <x v="0"/>
    <s v="SATISFECHO"/>
    <s v="SATISFECHO"/>
    <s v="MUY SATISFECHO"/>
    <s v="SATISFECHO"/>
    <s v="SATISFECHO"/>
    <s v="SATISFECHO"/>
    <x v="0"/>
    <x v="0"/>
    <x v="1"/>
    <x v="0"/>
    <x v="1"/>
    <x v="0"/>
    <x v="1"/>
  </r>
  <r>
    <n v="81"/>
    <d v="2024-03-24T17:44:45"/>
    <d v="2024-03-24T17:51:22"/>
    <s v="anonymous"/>
    <m/>
    <s v="4641169"/>
    <x v="1"/>
    <x v="3"/>
    <x v="3"/>
    <x v="2"/>
    <x v="3"/>
    <x v="0"/>
    <x v="2"/>
    <x v="2"/>
    <s v="Tunshuruco"/>
    <x v="2"/>
    <x v="2"/>
    <x v="2"/>
    <x v="2"/>
    <x v="0"/>
    <x v="3"/>
    <x v="3"/>
    <x v="0"/>
    <x v="3"/>
    <x v="3"/>
    <x v="4"/>
    <s v="MUY SATISFECHO"/>
    <s v="INSATISFECHO"/>
    <s v="MUY SATISFECHO"/>
    <s v="MUY SATISFECHO"/>
    <s v="MUY SATISFECHO"/>
    <s v="MUY SATISFECHO"/>
    <x v="2"/>
    <x v="2"/>
    <x v="2"/>
    <x v="2"/>
    <x v="3"/>
    <x v="2"/>
    <x v="2"/>
  </r>
  <r>
    <n v="82"/>
    <d v="2024-03-24T17:51:07"/>
    <d v="2024-03-24T17:55:05"/>
    <s v="anonymous"/>
    <m/>
    <s v="40962943"/>
    <x v="2"/>
    <x v="0"/>
    <x v="0"/>
    <x v="0"/>
    <x v="0"/>
    <x v="2"/>
    <x v="0"/>
    <x v="0"/>
    <s v="Tunshuruco"/>
    <x v="0"/>
    <x v="0"/>
    <x v="0"/>
    <x v="0"/>
    <x v="1"/>
    <x v="0"/>
    <x v="1"/>
    <x v="1"/>
    <x v="0"/>
    <x v="0"/>
    <x v="0"/>
    <s v="INSATISFECHO"/>
    <s v="SATISFECHO"/>
    <s v="INSATISFECHO"/>
    <s v="INSATISFECHO"/>
    <s v="INSATISFECHO"/>
    <s v="SATISFECHO"/>
    <x v="0"/>
    <x v="0"/>
    <x v="0"/>
    <x v="0"/>
    <x v="0"/>
    <x v="1"/>
    <x v="0"/>
  </r>
  <r>
    <n v="83"/>
    <d v="2024-03-24T17:55:22"/>
    <d v="2024-03-24T17:57:40"/>
    <s v="anonymous"/>
    <m/>
    <s v="80616528"/>
    <x v="0"/>
    <x v="3"/>
    <x v="3"/>
    <x v="2"/>
    <x v="3"/>
    <x v="0"/>
    <x v="2"/>
    <x v="2"/>
    <s v="Tunshuruco"/>
    <x v="0"/>
    <x v="2"/>
    <x v="2"/>
    <x v="2"/>
    <x v="0"/>
    <x v="3"/>
    <x v="3"/>
    <x v="0"/>
    <x v="1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84"/>
    <d v="2024-03-24T17:54:49"/>
    <d v="2024-03-24T17:58:01"/>
    <s v="anonymous"/>
    <m/>
    <s v="41434527"/>
    <x v="2"/>
    <x v="0"/>
    <x v="0"/>
    <x v="0"/>
    <x v="2"/>
    <x v="1"/>
    <x v="0"/>
    <x v="0"/>
    <s v="Tunshuruco"/>
    <x v="1"/>
    <x v="0"/>
    <x v="0"/>
    <x v="0"/>
    <x v="1"/>
    <x v="0"/>
    <x v="0"/>
    <x v="1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85"/>
    <d v="2024-03-24T17:55:53"/>
    <d v="2024-03-24T17:59:11"/>
    <s v="anonymous"/>
    <m/>
    <s v="42610172"/>
    <x v="2"/>
    <x v="2"/>
    <x v="0"/>
    <x v="0"/>
    <x v="0"/>
    <x v="1"/>
    <x v="0"/>
    <x v="0"/>
    <s v="Tunshuruco"/>
    <x v="1"/>
    <x v="1"/>
    <x v="1"/>
    <x v="1"/>
    <x v="1"/>
    <x v="1"/>
    <x v="0"/>
    <x v="1"/>
    <x v="0"/>
    <x v="0"/>
    <x v="0"/>
    <s v="INSATISFECHO"/>
    <s v="INSATISFECHO"/>
    <s v="INSATISFECHO"/>
    <s v="INSATISFECHO"/>
    <s v="INSATISFECHO"/>
    <s v="INSATISFECHO"/>
    <x v="0"/>
    <x v="0"/>
    <x v="0"/>
    <x v="0"/>
    <x v="0"/>
    <x v="0"/>
    <x v="1"/>
  </r>
  <r>
    <n v="86"/>
    <d v="2024-03-24T17:57:28"/>
    <d v="2024-03-24T18:00:46"/>
    <s v="anonymous"/>
    <m/>
    <s v="16124909"/>
    <x v="2"/>
    <x v="0"/>
    <x v="0"/>
    <x v="0"/>
    <x v="0"/>
    <x v="1"/>
    <x v="2"/>
    <x v="0"/>
    <s v="Tunshuruco"/>
    <x v="1"/>
    <x v="0"/>
    <x v="0"/>
    <x v="2"/>
    <x v="0"/>
    <x v="0"/>
    <x v="0"/>
    <x v="2"/>
    <x v="2"/>
    <x v="0"/>
    <x v="0"/>
    <s v="INSATISFECHO"/>
    <s v="SATISFECHO"/>
    <s v="SATISFECHO"/>
    <s v="INSATISFECHO"/>
    <s v="SATISFECHO"/>
    <s v="SATISFECHO"/>
    <x v="2"/>
    <x v="0"/>
    <x v="0"/>
    <x v="0"/>
    <x v="0"/>
    <x v="0"/>
    <x v="1"/>
  </r>
  <r>
    <n v="87"/>
    <d v="2024-03-24T18:00:47"/>
    <d v="2024-03-24T18:02:43"/>
    <s v="anonymous"/>
    <m/>
    <s v="48226786"/>
    <x v="0"/>
    <x v="0"/>
    <x v="0"/>
    <x v="2"/>
    <x v="0"/>
    <x v="1"/>
    <x v="0"/>
    <x v="2"/>
    <s v="Tunshuruco"/>
    <x v="0"/>
    <x v="2"/>
    <x v="2"/>
    <x v="2"/>
    <x v="0"/>
    <x v="3"/>
    <x v="3"/>
    <x v="0"/>
    <x v="3"/>
    <x v="3"/>
    <x v="4"/>
    <s v="SATISFECHO"/>
    <s v="MUY SATISFECHO"/>
    <s v="MUY SATISFECHO"/>
    <s v="MUY SATISFECHO"/>
    <s v="MUY SATISFECHO"/>
    <s v="MUY SATISFECHO"/>
    <x v="0"/>
    <x v="2"/>
    <x v="0"/>
    <x v="0"/>
    <x v="0"/>
    <x v="0"/>
    <x v="1"/>
  </r>
  <r>
    <n v="88"/>
    <d v="2024-03-24T18:01:57"/>
    <d v="2024-03-24T18:12:54"/>
    <s v="anonymous"/>
    <m/>
    <s v="44433669"/>
    <x v="0"/>
    <x v="3"/>
    <x v="0"/>
    <x v="0"/>
    <x v="0"/>
    <x v="1"/>
    <x v="0"/>
    <x v="0"/>
    <s v="Tunshuruco"/>
    <x v="0"/>
    <x v="0"/>
    <x v="0"/>
    <x v="0"/>
    <x v="1"/>
    <x v="0"/>
    <x v="0"/>
    <x v="2"/>
    <x v="3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89"/>
    <d v="2024-03-24T18:12:49"/>
    <d v="2024-03-24T18:18:17"/>
    <s v="anonymous"/>
    <m/>
    <s v="29532898"/>
    <x v="2"/>
    <x v="0"/>
    <x v="1"/>
    <x v="1"/>
    <x v="0"/>
    <x v="1"/>
    <x v="0"/>
    <x v="0"/>
    <s v="Tuctu"/>
    <x v="0"/>
    <x v="0"/>
    <x v="0"/>
    <x v="0"/>
    <x v="1"/>
    <x v="0"/>
    <x v="0"/>
    <x v="1"/>
    <x v="1"/>
    <x v="2"/>
    <x v="2"/>
    <s v="INSATISFECHO"/>
    <s v="SATISFECHO"/>
    <s v="SATISFECHO"/>
    <s v="INSATISFECHO"/>
    <s v="INSATISFECHO"/>
    <s v="SATISFECHO"/>
    <x v="2"/>
    <x v="0"/>
    <x v="0"/>
    <x v="0"/>
    <x v="0"/>
    <x v="0"/>
    <x v="1"/>
  </r>
  <r>
    <n v="90"/>
    <d v="2024-03-24T18:23:20"/>
    <d v="2024-03-24T18:26:28"/>
    <s v="anonymous"/>
    <m/>
    <s v="45859475"/>
    <x v="1"/>
    <x v="1"/>
    <x v="1"/>
    <x v="1"/>
    <x v="1"/>
    <x v="2"/>
    <x v="0"/>
    <x v="1"/>
    <s v="Truck Shop"/>
    <x v="2"/>
    <x v="0"/>
    <x v="0"/>
    <x v="0"/>
    <x v="2"/>
    <x v="0"/>
    <x v="0"/>
    <x v="1"/>
    <x v="2"/>
    <x v="1"/>
    <x v="1"/>
    <s v="INSATISFECHO"/>
    <s v="SATISFECHO"/>
    <s v="INSATISFECHO"/>
    <s v="INSATISFECHO"/>
    <s v="SATISFECHO"/>
    <s v="INSATISFECHO"/>
    <x v="0"/>
    <x v="0"/>
    <x v="0"/>
    <x v="0"/>
    <x v="0"/>
    <x v="0"/>
    <x v="1"/>
  </r>
  <r>
    <n v="91"/>
    <d v="2024-03-24T18:26:24"/>
    <d v="2024-03-24T18:29:05"/>
    <s v="anonymous"/>
    <m/>
    <s v="43701408"/>
    <x v="2"/>
    <x v="0"/>
    <x v="3"/>
    <x v="2"/>
    <x v="3"/>
    <x v="0"/>
    <x v="2"/>
    <x v="1"/>
    <s v="Truck Shop"/>
    <x v="0"/>
    <x v="0"/>
    <x v="0"/>
    <x v="0"/>
    <x v="1"/>
    <x v="0"/>
    <x v="0"/>
    <x v="2"/>
    <x v="3"/>
    <x v="3"/>
    <x v="4"/>
    <s v="SATISFECHO"/>
    <s v="SATISFECHO"/>
    <s v="SATISFECHO"/>
    <s v="SATISFECHO"/>
    <s v="SATISFECHO"/>
    <s v="SATISFECHO"/>
    <x v="0"/>
    <x v="0"/>
    <x v="0"/>
    <x v="0"/>
    <x v="0"/>
    <x v="0"/>
    <x v="1"/>
  </r>
  <r>
    <n v="92"/>
    <d v="2024-03-24T18:27:06"/>
    <d v="2024-03-24T18:30:44"/>
    <s v="anonymous"/>
    <m/>
    <s v="42249164"/>
    <x v="1"/>
    <x v="0"/>
    <x v="1"/>
    <x v="0"/>
    <x v="0"/>
    <x v="1"/>
    <x v="0"/>
    <x v="0"/>
    <s v="Truck Shop"/>
    <x v="0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93"/>
    <d v="2024-03-24T18:30:33"/>
    <d v="2024-03-24T18:33:21"/>
    <s v="anonymous"/>
    <m/>
    <s v="41707535"/>
    <x v="2"/>
    <x v="0"/>
    <x v="0"/>
    <x v="0"/>
    <x v="0"/>
    <x v="1"/>
    <x v="0"/>
    <x v="0"/>
    <s v="Truck Shop"/>
    <x v="2"/>
    <x v="0"/>
    <x v="1"/>
    <x v="3"/>
    <x v="1"/>
    <x v="1"/>
    <x v="0"/>
    <x v="2"/>
    <x v="2"/>
    <x v="4"/>
    <x v="3"/>
    <s v="INSATISFECHO"/>
    <s v="SATISFECHO"/>
    <s v="SATISFECHO"/>
    <s v="SATISFECHO"/>
    <s v="SATISFECHO"/>
    <s v="SATISFECHO"/>
    <x v="1"/>
    <x v="0"/>
    <x v="0"/>
    <x v="0"/>
    <x v="1"/>
    <x v="1"/>
    <x v="0"/>
  </r>
  <r>
    <n v="94"/>
    <d v="2024-03-24T18:27:57"/>
    <d v="2024-03-24T18:33:30"/>
    <s v="anonymous"/>
    <m/>
    <s v="21271875"/>
    <x v="2"/>
    <x v="0"/>
    <x v="0"/>
    <x v="0"/>
    <x v="0"/>
    <x v="2"/>
    <x v="0"/>
    <x v="1"/>
    <s v="Tunshuruco"/>
    <x v="1"/>
    <x v="0"/>
    <x v="0"/>
    <x v="0"/>
    <x v="1"/>
    <x v="0"/>
    <x v="0"/>
    <x v="2"/>
    <x v="0"/>
    <x v="0"/>
    <x v="0"/>
    <s v="INSATISFECHO"/>
    <s v="SATISFECHO"/>
    <s v="SATISFECHO"/>
    <s v="SATISFECHO"/>
    <s v="SATISFECHO"/>
    <s v="SATISFECHO"/>
    <x v="0"/>
    <x v="0"/>
    <x v="0"/>
    <x v="0"/>
    <x v="1"/>
    <x v="0"/>
    <x v="1"/>
  </r>
  <r>
    <n v="95"/>
    <d v="2024-03-24T18:36:39"/>
    <d v="2024-03-24T18:38:49"/>
    <s v="anonymous"/>
    <m/>
    <s v="46714929"/>
    <x v="0"/>
    <x v="2"/>
    <x v="1"/>
    <x v="1"/>
    <x v="1"/>
    <x v="2"/>
    <x v="1"/>
    <x v="1"/>
    <s v="Truck Shop"/>
    <x v="1"/>
    <x v="0"/>
    <x v="0"/>
    <x v="0"/>
    <x v="1"/>
    <x v="0"/>
    <x v="0"/>
    <x v="2"/>
    <x v="3"/>
    <x v="0"/>
    <x v="0"/>
    <s v="MUY SATISFECHO"/>
    <s v="MUY SATISFECHO"/>
    <s v="MUY SATISFECHO"/>
    <s v="MUY SATISFECHO"/>
    <s v="MUY SATISFECHO"/>
    <s v="MUY SATISFECHO"/>
    <x v="0"/>
    <x v="0"/>
    <x v="0"/>
    <x v="0"/>
    <x v="0"/>
    <x v="0"/>
    <x v="1"/>
  </r>
  <r>
    <n v="96"/>
    <d v="2024-03-24T18:34:09"/>
    <d v="2024-03-24T18:42:09"/>
    <s v="anonymous"/>
    <m/>
    <s v="29572492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97"/>
    <d v="2024-03-24T18:34:33"/>
    <d v="2024-03-24T18:42:09"/>
    <s v="anonymous"/>
    <m/>
    <s v="3669242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INSATISFECHO"/>
    <s v="SATISFECHO"/>
    <s v="SATISFECHO"/>
    <s v="SATISFECHO"/>
    <s v="SATISFECHO"/>
    <s v="SATISFECHO"/>
    <x v="0"/>
    <x v="0"/>
    <x v="0"/>
    <x v="0"/>
    <x v="0"/>
    <x v="0"/>
    <x v="1"/>
  </r>
  <r>
    <n v="98"/>
    <d v="2024-03-24T18:43:53"/>
    <d v="2024-03-24T18:50:40"/>
    <s v="anonymous"/>
    <m/>
    <s v="20104544"/>
    <x v="2"/>
    <x v="0"/>
    <x v="0"/>
    <x v="1"/>
    <x v="1"/>
    <x v="1"/>
    <x v="2"/>
    <x v="2"/>
    <s v="Tuctu"/>
    <x v="1"/>
    <x v="0"/>
    <x v="0"/>
    <x v="0"/>
    <x v="1"/>
    <x v="0"/>
    <x v="0"/>
    <x v="1"/>
    <x v="0"/>
    <x v="0"/>
    <x v="0"/>
    <s v="SATISFECHO"/>
    <s v="SATISFECHO"/>
    <s v="SATISFECHO"/>
    <s v="SATISFECHO"/>
    <s v="SATISFECHO"/>
    <s v="SATISFECHO"/>
    <x v="0"/>
    <x v="1"/>
    <x v="1"/>
    <x v="1"/>
    <x v="1"/>
    <x v="1"/>
    <x v="0"/>
  </r>
  <r>
    <n v="99"/>
    <d v="2024-03-24T18:51:33"/>
    <d v="2024-03-24T18:55:30"/>
    <s v="anonymous"/>
    <m/>
    <s v="46937890"/>
    <x v="2"/>
    <x v="3"/>
    <x v="0"/>
    <x v="2"/>
    <x v="0"/>
    <x v="1"/>
    <x v="0"/>
    <x v="2"/>
    <s v="Tunshuruco"/>
    <x v="1"/>
    <x v="0"/>
    <x v="0"/>
    <x v="0"/>
    <x v="1"/>
    <x v="0"/>
    <x v="0"/>
    <x v="1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00"/>
    <d v="2024-03-24T19:11:42"/>
    <d v="2024-03-24T19:13:05"/>
    <s v="anonymous"/>
    <m/>
    <s v="45932978"/>
    <x v="2"/>
    <x v="1"/>
    <x v="1"/>
    <x v="1"/>
    <x v="1"/>
    <x v="2"/>
    <x v="1"/>
    <x v="1"/>
    <s v="Truck Shop"/>
    <x v="1"/>
    <x v="1"/>
    <x v="1"/>
    <x v="1"/>
    <x v="2"/>
    <x v="1"/>
    <x v="1"/>
    <x v="1"/>
    <x v="0"/>
    <x v="1"/>
    <x v="1"/>
    <s v="INSATISFECHO"/>
    <s v="INSATISFECHO"/>
    <s v="INSATISFECHO"/>
    <s v="INSATISFECHO"/>
    <s v="INSATISFECHO"/>
    <s v="INSATISFECHO"/>
    <x v="0"/>
    <x v="0"/>
    <x v="0"/>
    <x v="0"/>
    <x v="0"/>
    <x v="0"/>
    <x v="1"/>
  </r>
  <r>
    <n v="101"/>
    <d v="2024-03-24T19:12:40"/>
    <d v="2024-03-24T19:15:17"/>
    <s v="anonymous"/>
    <m/>
    <s v="44339112"/>
    <x v="0"/>
    <x v="3"/>
    <x v="3"/>
    <x v="2"/>
    <x v="0"/>
    <x v="0"/>
    <x v="2"/>
    <x v="2"/>
    <s v="Tunshuruco"/>
    <x v="1"/>
    <x v="2"/>
    <x v="2"/>
    <x v="2"/>
    <x v="0"/>
    <x v="0"/>
    <x v="0"/>
    <x v="0"/>
    <x v="0"/>
    <x v="0"/>
    <x v="0"/>
    <s v="SATISFECHO"/>
    <s v="MUY SATISFECHO"/>
    <s v="MUY SATISFECHO"/>
    <s v="MUY SATISFECHO"/>
    <s v="MUY SATISFECHO"/>
    <s v="MUY SATISFECHO"/>
    <x v="2"/>
    <x v="2"/>
    <x v="2"/>
    <x v="2"/>
    <x v="3"/>
    <x v="0"/>
    <x v="2"/>
  </r>
  <r>
    <n v="102"/>
    <d v="2024-03-24T19:17:29"/>
    <d v="2024-03-24T19:22:39"/>
    <s v="anonymous"/>
    <m/>
    <s v="40099459"/>
    <x v="2"/>
    <x v="1"/>
    <x v="1"/>
    <x v="0"/>
    <x v="1"/>
    <x v="0"/>
    <x v="2"/>
    <x v="2"/>
    <s v="Truck Shop"/>
    <x v="1"/>
    <x v="2"/>
    <x v="2"/>
    <x v="2"/>
    <x v="0"/>
    <x v="3"/>
    <x v="3"/>
    <x v="2"/>
    <x v="0"/>
    <x v="0"/>
    <x v="0"/>
    <s v="MUY SATISFECHO"/>
    <s v="SATISFECHO"/>
    <s v="MUY SATISFECHO"/>
    <s v="SATISFECHO"/>
    <s v="MUY SATISFECHO"/>
    <s v="MUY SATISFECHO"/>
    <x v="2"/>
    <x v="2"/>
    <x v="2"/>
    <x v="2"/>
    <x v="3"/>
    <x v="2"/>
    <x v="1"/>
  </r>
  <r>
    <n v="103"/>
    <d v="2024-03-24T19:21:26"/>
    <d v="2024-03-24T19:23:31"/>
    <s v="anonymous"/>
    <m/>
    <s v="40727491"/>
    <x v="2"/>
    <x v="0"/>
    <x v="0"/>
    <x v="1"/>
    <x v="0"/>
    <x v="2"/>
    <x v="1"/>
    <x v="0"/>
    <s v="Tunshuruco"/>
    <x v="1"/>
    <x v="0"/>
    <x v="0"/>
    <x v="0"/>
    <x v="0"/>
    <x v="0"/>
    <x v="0"/>
    <x v="0"/>
    <x v="0"/>
    <x v="0"/>
    <x v="0"/>
    <s v="INSATISFECHO"/>
    <s v="SATISFECHO"/>
    <s v="INSATISFECHO"/>
    <s v="SATISFECHO"/>
    <s v="INSATISFECHO"/>
    <s v="SATISFECHO"/>
    <x v="0"/>
    <x v="0"/>
    <x v="0"/>
    <x v="0"/>
    <x v="0"/>
    <x v="0"/>
    <x v="1"/>
  </r>
  <r>
    <n v="104"/>
    <d v="2024-03-24T19:20:59"/>
    <d v="2024-03-24T19:24:16"/>
    <s v="anonymous"/>
    <m/>
    <s v="42381130"/>
    <x v="1"/>
    <x v="1"/>
    <x v="1"/>
    <x v="3"/>
    <x v="2"/>
    <x v="2"/>
    <x v="1"/>
    <x v="1"/>
    <s v="Tunshuruco"/>
    <x v="1"/>
    <x v="0"/>
    <x v="0"/>
    <x v="0"/>
    <x v="1"/>
    <x v="1"/>
    <x v="0"/>
    <x v="3"/>
    <x v="2"/>
    <x v="4"/>
    <x v="3"/>
    <s v="SATISFECHO"/>
    <s v="SATISFECHO"/>
    <s v="SATISFECHO"/>
    <s v="SATISFECHO"/>
    <s v="SATISFECHO"/>
    <s v="SATISFECHO"/>
    <x v="1"/>
    <x v="0"/>
    <x v="0"/>
    <x v="3"/>
    <x v="1"/>
    <x v="3"/>
    <x v="3"/>
  </r>
  <r>
    <n v="105"/>
    <d v="2024-03-24T19:24:16"/>
    <d v="2024-03-24T19:26:16"/>
    <s v="anonymous"/>
    <m/>
    <s v="42381276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06"/>
    <d v="2024-03-24T19:28:24"/>
    <d v="2024-03-24T19:31:58"/>
    <s v="anonymous"/>
    <m/>
    <s v="40813270"/>
    <x v="2"/>
    <x v="0"/>
    <x v="0"/>
    <x v="2"/>
    <x v="3"/>
    <x v="0"/>
    <x v="2"/>
    <x v="0"/>
    <s v="Truck Shop"/>
    <x v="1"/>
    <x v="0"/>
    <x v="0"/>
    <x v="2"/>
    <x v="1"/>
    <x v="3"/>
    <x v="3"/>
    <x v="0"/>
    <x v="0"/>
    <x v="0"/>
    <x v="0"/>
    <s v="SATISFECHO"/>
    <s v="SATISFECHO"/>
    <s v="SATISFECHO"/>
    <s v="SATISFECHO"/>
    <s v="SATISFECHO"/>
    <s v="SATISFECHO"/>
    <x v="2"/>
    <x v="2"/>
    <x v="2"/>
    <x v="2"/>
    <x v="3"/>
    <x v="2"/>
    <x v="2"/>
  </r>
  <r>
    <n v="107"/>
    <d v="2024-03-24T19:32:22"/>
    <d v="2024-03-24T19:36:29"/>
    <s v="anonymous"/>
    <m/>
    <s v="40461086"/>
    <x v="2"/>
    <x v="0"/>
    <x v="0"/>
    <x v="0"/>
    <x v="0"/>
    <x v="0"/>
    <x v="2"/>
    <x v="2"/>
    <s v="Tunshuruco"/>
    <x v="0"/>
    <x v="2"/>
    <x v="2"/>
    <x v="2"/>
    <x v="0"/>
    <x v="3"/>
    <x v="3"/>
    <x v="0"/>
    <x v="3"/>
    <x v="0"/>
    <x v="4"/>
    <s v="SATISFECHO"/>
    <s v="MUY SATISFECHO"/>
    <s v="MUY SATISFECHO"/>
    <s v="MUY SATISFECHO"/>
    <s v="MUY SATISFECHO"/>
    <s v="SATISFECHO"/>
    <x v="2"/>
    <x v="0"/>
    <x v="0"/>
    <x v="2"/>
    <x v="2"/>
    <x v="1"/>
    <x v="0"/>
  </r>
  <r>
    <n v="108"/>
    <d v="2024-03-24T19:32:28"/>
    <d v="2024-03-24T19:39:11"/>
    <s v="anonymous"/>
    <m/>
    <s v="21271963"/>
    <x v="3"/>
    <x v="2"/>
    <x v="2"/>
    <x v="1"/>
    <x v="2"/>
    <x v="3"/>
    <x v="1"/>
    <x v="1"/>
    <s v="Truck Shop"/>
    <x v="2"/>
    <x v="0"/>
    <x v="0"/>
    <x v="1"/>
    <x v="1"/>
    <x v="0"/>
    <x v="1"/>
    <x v="2"/>
    <x v="0"/>
    <x v="1"/>
    <x v="2"/>
    <s v="INSATISFECHO"/>
    <s v="SATISFECHO"/>
    <s v="SATISFECHO"/>
    <s v="INSATISFECHO"/>
    <s v="INSATISFECHO"/>
    <s v="SATISFECHO"/>
    <x v="0"/>
    <x v="0"/>
    <x v="1"/>
    <x v="1"/>
    <x v="1"/>
    <x v="0"/>
    <x v="0"/>
  </r>
  <r>
    <n v="109"/>
    <d v="2024-03-24T19:43:04"/>
    <d v="2024-03-24T19:45:49"/>
    <s v="anonymous"/>
    <m/>
    <s v="40925866"/>
    <x v="2"/>
    <x v="1"/>
    <x v="2"/>
    <x v="1"/>
    <x v="1"/>
    <x v="2"/>
    <x v="0"/>
    <x v="0"/>
    <s v="Tuctu"/>
    <x v="1"/>
    <x v="0"/>
    <x v="0"/>
    <x v="0"/>
    <x v="1"/>
    <x v="0"/>
    <x v="0"/>
    <x v="2"/>
    <x v="1"/>
    <x v="2"/>
    <x v="2"/>
    <s v="INSATISFECHO"/>
    <s v="SATISFECHO"/>
    <s v="INSATISFECHO"/>
    <s v="INSATISFECHO"/>
    <s v="INSATISFECHO"/>
    <s v="SATISFECHO"/>
    <x v="0"/>
    <x v="0"/>
    <x v="0"/>
    <x v="0"/>
    <x v="0"/>
    <x v="0"/>
    <x v="1"/>
  </r>
  <r>
    <n v="110"/>
    <d v="2024-03-24T19:42:50"/>
    <d v="2024-03-24T19:46:27"/>
    <s v="anonymous"/>
    <m/>
    <s v="15755934"/>
    <x v="1"/>
    <x v="1"/>
    <x v="1"/>
    <x v="1"/>
    <x v="1"/>
    <x v="1"/>
    <x v="0"/>
    <x v="0"/>
    <s v="Tunshuruco"/>
    <x v="2"/>
    <x v="1"/>
    <x v="3"/>
    <x v="1"/>
    <x v="2"/>
    <x v="1"/>
    <x v="1"/>
    <x v="3"/>
    <x v="2"/>
    <x v="4"/>
    <x v="3"/>
    <s v="MUY INSATISFECHO"/>
    <s v="INSATISFECHO"/>
    <s v="SATISFECHO"/>
    <s v="INSATISFECHO"/>
    <s v="INSATISFECHO"/>
    <s v="INSATISFECHO"/>
    <x v="1"/>
    <x v="1"/>
    <x v="3"/>
    <x v="1"/>
    <x v="2"/>
    <x v="1"/>
    <x v="0"/>
  </r>
  <r>
    <n v="111"/>
    <d v="2024-03-24T19:50:47"/>
    <d v="2024-03-24T19:53:15"/>
    <s v="anonymous"/>
    <m/>
    <s v="46010738"/>
    <x v="2"/>
    <x v="0"/>
    <x v="0"/>
    <x v="0"/>
    <x v="0"/>
    <x v="0"/>
    <x v="2"/>
    <x v="2"/>
    <s v="Carhuacoto"/>
    <x v="0"/>
    <x v="2"/>
    <x v="2"/>
    <x v="2"/>
    <x v="0"/>
    <x v="3"/>
    <x v="3"/>
    <x v="0"/>
    <x v="0"/>
    <x v="0"/>
    <x v="0"/>
    <s v="SATISFECHO"/>
    <s v="MUY SATISFECHO"/>
    <s v="SATISFECHO"/>
    <s v="SATISFECHO"/>
    <s v="SATISFECHO"/>
    <s v="MUY SATISFECHO"/>
    <x v="2"/>
    <x v="2"/>
    <x v="2"/>
    <x v="2"/>
    <x v="3"/>
    <x v="2"/>
    <x v="2"/>
  </r>
  <r>
    <n v="112"/>
    <d v="2024-03-24T19:56:29"/>
    <d v="2024-03-24T20:00:22"/>
    <s v="anonymous"/>
    <m/>
    <s v="42265478"/>
    <x v="2"/>
    <x v="0"/>
    <x v="0"/>
    <x v="0"/>
    <x v="0"/>
    <x v="0"/>
    <x v="0"/>
    <x v="2"/>
    <s v="Tunshuruco"/>
    <x v="1"/>
    <x v="0"/>
    <x v="0"/>
    <x v="2"/>
    <x v="0"/>
    <x v="0"/>
    <x v="0"/>
    <x v="2"/>
    <x v="0"/>
    <x v="1"/>
    <x v="1"/>
    <s v="SATISFECHO"/>
    <s v="SATISFECHO"/>
    <s v="MUY SATISFECHO"/>
    <s v="MUY SATISFECHO"/>
    <s v="MUY SATISFECHO"/>
    <s v="SATISFECHO"/>
    <x v="2"/>
    <x v="2"/>
    <x v="0"/>
    <x v="2"/>
    <x v="3"/>
    <x v="0"/>
    <x v="1"/>
  </r>
  <r>
    <n v="113"/>
    <d v="2024-03-24T20:08:03"/>
    <d v="2024-03-24T20:10:16"/>
    <s v="anonymous"/>
    <m/>
    <s v="46408353"/>
    <x v="2"/>
    <x v="1"/>
    <x v="1"/>
    <x v="1"/>
    <x v="0"/>
    <x v="1"/>
    <x v="1"/>
    <x v="0"/>
    <s v="Tunshuruco"/>
    <x v="1"/>
    <x v="0"/>
    <x v="0"/>
    <x v="0"/>
    <x v="1"/>
    <x v="0"/>
    <x v="0"/>
    <x v="2"/>
    <x v="0"/>
    <x v="0"/>
    <x v="0"/>
    <s v="INSATISFECHO"/>
    <s v="INSATISFECHO"/>
    <s v="INSATISFECHO"/>
    <s v="INSATISFECHO"/>
    <s v="INSATISFECHO"/>
    <s v="INSATISFECHO"/>
    <x v="0"/>
    <x v="1"/>
    <x v="0"/>
    <x v="0"/>
    <x v="1"/>
    <x v="0"/>
    <x v="1"/>
  </r>
  <r>
    <n v="114"/>
    <d v="2024-03-24T20:08:13"/>
    <d v="2024-03-24T20:12:51"/>
    <s v="anonymous"/>
    <m/>
    <s v="41203583"/>
    <x v="3"/>
    <x v="2"/>
    <x v="1"/>
    <x v="1"/>
    <x v="1"/>
    <x v="1"/>
    <x v="0"/>
    <x v="1"/>
    <s v="Truck Shop"/>
    <x v="3"/>
    <x v="0"/>
    <x v="0"/>
    <x v="0"/>
    <x v="1"/>
    <x v="0"/>
    <x v="0"/>
    <x v="2"/>
    <x v="4"/>
    <x v="2"/>
    <x v="2"/>
    <s v="SATISFECHO"/>
    <s v="SATISFECHO"/>
    <s v="SATISFECHO"/>
    <s v="SATISFECHO"/>
    <s v="SATISFECHO"/>
    <s v="SATISFECHO"/>
    <x v="0"/>
    <x v="0"/>
    <x v="0"/>
    <x v="0"/>
    <x v="0"/>
    <x v="0"/>
    <x v="1"/>
  </r>
  <r>
    <n v="115"/>
    <d v="2024-03-24T20:42:04"/>
    <d v="2024-03-24T20:46:00"/>
    <s v="anonymous"/>
    <m/>
    <s v="40478126"/>
    <x v="2"/>
    <x v="0"/>
    <x v="0"/>
    <x v="0"/>
    <x v="0"/>
    <x v="1"/>
    <x v="0"/>
    <x v="0"/>
    <s v="Tunshuruco"/>
    <x v="1"/>
    <x v="0"/>
    <x v="0"/>
    <x v="0"/>
    <x v="1"/>
    <x v="0"/>
    <x v="0"/>
    <x v="2"/>
    <x v="1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16"/>
    <d v="2024-03-24T20:47:44"/>
    <d v="2024-03-24T20:51:51"/>
    <s v="anonymous"/>
    <m/>
    <s v="40882820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17"/>
    <d v="2024-03-24T20:52:16"/>
    <d v="2024-03-24T20:54:45"/>
    <s v="anonymous"/>
    <m/>
    <s v="40464240"/>
    <x v="2"/>
    <x v="0"/>
    <x v="0"/>
    <x v="0"/>
    <x v="0"/>
    <x v="0"/>
    <x v="2"/>
    <x v="0"/>
    <s v="Truck Shop"/>
    <x v="0"/>
    <x v="2"/>
    <x v="2"/>
    <x v="2"/>
    <x v="0"/>
    <x v="3"/>
    <x v="3"/>
    <x v="0"/>
    <x v="0"/>
    <x v="0"/>
    <x v="0"/>
    <s v="MUY SATISFECHO"/>
    <s v="MUY SATISFECHO"/>
    <s v="MUY SATISFECHO"/>
    <s v="MUY SATISFECHO"/>
    <s v="MUY SATISFECHO"/>
    <s v="MUY SATISFECHO"/>
    <x v="0"/>
    <x v="2"/>
    <x v="2"/>
    <x v="2"/>
    <x v="3"/>
    <x v="2"/>
    <x v="1"/>
  </r>
  <r>
    <n v="118"/>
    <d v="2024-03-24T21:01:29"/>
    <d v="2024-03-24T21:05:13"/>
    <s v="anonymous"/>
    <m/>
    <s v="71834510"/>
    <x v="0"/>
    <x v="3"/>
    <x v="3"/>
    <x v="2"/>
    <x v="3"/>
    <x v="0"/>
    <x v="2"/>
    <x v="2"/>
    <s v="Truck Shop"/>
    <x v="0"/>
    <x v="2"/>
    <x v="2"/>
    <x v="2"/>
    <x v="0"/>
    <x v="3"/>
    <x v="3"/>
    <x v="0"/>
    <x v="3"/>
    <x v="3"/>
    <x v="4"/>
    <s v="SATISFECHO"/>
    <s v="MUY SATISFECHO"/>
    <s v="MUY SATISFECHO"/>
    <s v="MUY SATISFECHO"/>
    <s v="MUY SATISFECHO"/>
    <s v="MUY SATISFECHO"/>
    <x v="2"/>
    <x v="2"/>
    <x v="2"/>
    <x v="2"/>
    <x v="0"/>
    <x v="2"/>
    <x v="2"/>
  </r>
  <r>
    <n v="119"/>
    <d v="2024-03-24T21:06:12"/>
    <d v="2024-03-24T21:14:02"/>
    <s v="anonymous"/>
    <m/>
    <s v="29579244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20"/>
    <d v="2024-03-24T21:42:50"/>
    <d v="2024-03-24T21:45:36"/>
    <s v="anonymous"/>
    <m/>
    <s v="47317817"/>
    <x v="2"/>
    <x v="0"/>
    <x v="0"/>
    <x v="0"/>
    <x v="0"/>
    <x v="1"/>
    <x v="0"/>
    <x v="0"/>
    <s v="Truck Shop"/>
    <x v="2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21"/>
    <d v="2024-03-24T22:40:13"/>
    <d v="2024-03-24T22:44:58"/>
    <s v="anonymous"/>
    <m/>
    <s v="44192827"/>
    <x v="0"/>
    <x v="3"/>
    <x v="3"/>
    <x v="2"/>
    <x v="3"/>
    <x v="0"/>
    <x v="2"/>
    <x v="2"/>
    <s v="Truck Shop"/>
    <x v="0"/>
    <x v="2"/>
    <x v="2"/>
    <x v="2"/>
    <x v="0"/>
    <x v="3"/>
    <x v="3"/>
    <x v="0"/>
    <x v="3"/>
    <x v="0"/>
    <x v="0"/>
    <s v="SATISFECHO"/>
    <s v="SATISFECHO"/>
    <s v="SATISFECHO"/>
    <s v="SATISFECHO"/>
    <s v="SATISFECHO"/>
    <s v="SATISFECHO"/>
    <x v="2"/>
    <x v="2"/>
    <x v="2"/>
    <x v="2"/>
    <x v="3"/>
    <x v="2"/>
    <x v="2"/>
  </r>
  <r>
    <n v="122"/>
    <d v="2024-03-24T22:57:59"/>
    <d v="2024-03-24T23:03:21"/>
    <s v="anonymous"/>
    <m/>
    <s v="10695762"/>
    <x v="2"/>
    <x v="0"/>
    <x v="1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23"/>
    <d v="2024-03-24T23:33:40"/>
    <d v="2024-03-24T23:35:25"/>
    <s v="anonymous"/>
    <m/>
    <s v="43002382"/>
    <x v="2"/>
    <x v="0"/>
    <x v="0"/>
    <x v="0"/>
    <x v="0"/>
    <x v="1"/>
    <x v="0"/>
    <x v="0"/>
    <s v="Tunshuruco"/>
    <x v="1"/>
    <x v="0"/>
    <x v="0"/>
    <x v="0"/>
    <x v="1"/>
    <x v="0"/>
    <x v="0"/>
    <x v="2"/>
    <x v="1"/>
    <x v="1"/>
    <x v="1"/>
    <s v="SATISFECHO"/>
    <s v="SATISFECHO"/>
    <s v="SATISFECHO"/>
    <s v="SATISFECHO"/>
    <s v="SATISFECHO"/>
    <s v="SATISFECHO"/>
    <x v="0"/>
    <x v="0"/>
    <x v="0"/>
    <x v="0"/>
    <x v="0"/>
    <x v="0"/>
    <x v="1"/>
  </r>
  <r>
    <n v="124"/>
    <d v="2024-03-24T23:32:49"/>
    <d v="2024-03-24T23:37:31"/>
    <s v="anonymous"/>
    <m/>
    <s v="44170542"/>
    <x v="1"/>
    <x v="0"/>
    <x v="1"/>
    <x v="0"/>
    <x v="1"/>
    <x v="1"/>
    <x v="1"/>
    <x v="1"/>
    <s v="Tunshuruco"/>
    <x v="3"/>
    <x v="1"/>
    <x v="1"/>
    <x v="1"/>
    <x v="2"/>
    <x v="1"/>
    <x v="1"/>
    <x v="1"/>
    <x v="0"/>
    <x v="1"/>
    <x v="1"/>
    <s v="MUY INSATISFECHO"/>
    <s v="INSATISFECHO"/>
    <s v="INSATISFECHO"/>
    <s v="MUY INSATISFECHO"/>
    <s v="INSATISFECHO"/>
    <s v="INSATISFECHO"/>
    <x v="0"/>
    <x v="1"/>
    <x v="1"/>
    <x v="1"/>
    <x v="1"/>
    <x v="1"/>
    <x v="0"/>
  </r>
  <r>
    <n v="125"/>
    <d v="2024-03-25T00:01:22"/>
    <d v="2024-03-25T00:03:00"/>
    <s v="anonymous"/>
    <m/>
    <s v="71821917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26"/>
    <d v="2024-03-25T05:32:33"/>
    <d v="2024-03-25T05:40:59"/>
    <s v="anonymous"/>
    <m/>
    <s v="29658965"/>
    <x v="2"/>
    <x v="2"/>
    <x v="2"/>
    <x v="3"/>
    <x v="2"/>
    <x v="0"/>
    <x v="2"/>
    <x v="1"/>
    <s v="Truck Shop"/>
    <x v="1"/>
    <x v="1"/>
    <x v="0"/>
    <x v="2"/>
    <x v="1"/>
    <x v="0"/>
    <x v="0"/>
    <x v="0"/>
    <x v="2"/>
    <x v="1"/>
    <x v="1"/>
    <s v="INSATISFECHO"/>
    <s v="SATISFECHO"/>
    <s v="SATISFECHO"/>
    <s v="INSATISFECHO"/>
    <s v="INSATISFECHO"/>
    <s v="SATISFECHO"/>
    <x v="2"/>
    <x v="2"/>
    <x v="2"/>
    <x v="2"/>
    <x v="3"/>
    <x v="2"/>
    <x v="2"/>
  </r>
  <r>
    <n v="127"/>
    <d v="2024-03-25T05:56:35"/>
    <d v="2024-03-25T06:02:05"/>
    <s v="anonymous"/>
    <m/>
    <s v="42502129"/>
    <x v="2"/>
    <x v="0"/>
    <x v="0"/>
    <x v="0"/>
    <x v="0"/>
    <x v="1"/>
    <x v="0"/>
    <x v="0"/>
    <s v="Tunshuruco"/>
    <x v="2"/>
    <x v="0"/>
    <x v="0"/>
    <x v="0"/>
    <x v="1"/>
    <x v="0"/>
    <x v="0"/>
    <x v="2"/>
    <x v="2"/>
    <x v="0"/>
    <x v="0"/>
    <s v="SATISFECHO"/>
    <s v="SATISFECHO"/>
    <s v="SATISFECHO"/>
    <s v="SATISFECHO"/>
    <s v="SATISFECHO"/>
    <s v="SATISFECHO"/>
    <x v="3"/>
    <x v="0"/>
    <x v="0"/>
    <x v="0"/>
    <x v="0"/>
    <x v="0"/>
    <x v="1"/>
  </r>
  <r>
    <n v="128"/>
    <d v="2024-03-25T06:06:39"/>
    <d v="2024-03-25T06:12:18"/>
    <s v="anonymous"/>
    <m/>
    <s v="28301918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29"/>
    <d v="2024-03-25T08:05:19"/>
    <d v="2024-03-25T08:08:11"/>
    <s v="anonymous"/>
    <m/>
    <s v="41282609"/>
    <x v="1"/>
    <x v="1"/>
    <x v="2"/>
    <x v="3"/>
    <x v="2"/>
    <x v="3"/>
    <x v="0"/>
    <x v="1"/>
    <s v="Truck Shop"/>
    <x v="0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30"/>
    <d v="2024-03-25T10:39:44"/>
    <d v="2024-03-25T10:41:43"/>
    <s v="anonymous"/>
    <m/>
    <s v="44095523"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1"/>
    <x v="1"/>
  </r>
  <r>
    <n v="131"/>
    <d v="2024-03-25T11:25:52"/>
    <d v="2024-03-25T11:28:08"/>
    <s v="anonymous"/>
    <m/>
    <s v="71831087"/>
    <x v="3"/>
    <x v="2"/>
    <x v="1"/>
    <x v="1"/>
    <x v="2"/>
    <x v="1"/>
    <x v="1"/>
    <x v="1"/>
    <s v="Tuctu"/>
    <x v="3"/>
    <x v="1"/>
    <x v="1"/>
    <x v="1"/>
    <x v="1"/>
    <x v="1"/>
    <x v="1"/>
    <x v="0"/>
    <x v="4"/>
    <x v="1"/>
    <x v="1"/>
    <s v="MUY INSATISFECHO"/>
    <s v="MUY INSATISFECHO"/>
    <s v="MUY INSATISFECHO"/>
    <s v="MUY INSATISFECHO"/>
    <s v="MUY INSATISFECHO"/>
    <s v="MUY INSATISFECHO"/>
    <x v="3"/>
    <x v="1"/>
    <x v="1"/>
    <x v="1"/>
    <x v="1"/>
    <x v="1"/>
    <x v="0"/>
  </r>
  <r>
    <n v="132"/>
    <d v="2024-03-25T14:05:09"/>
    <d v="2024-03-25T14:14:35"/>
    <s v="anonymous"/>
    <m/>
    <s v="40959391"/>
    <x v="2"/>
    <x v="0"/>
    <x v="0"/>
    <x v="0"/>
    <x v="0"/>
    <x v="1"/>
    <x v="0"/>
    <x v="1"/>
    <s v="Truck Shop"/>
    <x v="1"/>
    <x v="0"/>
    <x v="0"/>
    <x v="0"/>
    <x v="1"/>
    <x v="0"/>
    <x v="0"/>
    <x v="1"/>
    <x v="2"/>
    <x v="0"/>
    <x v="0"/>
    <s v="SATISFECHO"/>
    <s v="SATISFECHO"/>
    <s v="SATISFECHO"/>
    <s v="SATISFECHO"/>
    <s v="SATISFECHO"/>
    <s v="SATISFECHO"/>
    <x v="0"/>
    <x v="2"/>
    <x v="0"/>
    <x v="0"/>
    <x v="0"/>
    <x v="0"/>
    <x v="1"/>
  </r>
  <r>
    <n v="133"/>
    <d v="2024-03-25T14:41:42"/>
    <d v="2024-03-25T14:44:57"/>
    <s v="anonymous"/>
    <m/>
    <s v="46443734"/>
    <x v="2"/>
    <x v="1"/>
    <x v="0"/>
    <x v="0"/>
    <x v="0"/>
    <x v="1"/>
    <x v="0"/>
    <x v="0"/>
    <s v="Truck Shop"/>
    <x v="1"/>
    <x v="0"/>
    <x v="0"/>
    <x v="0"/>
    <x v="1"/>
    <x v="0"/>
    <x v="0"/>
    <x v="2"/>
    <x v="1"/>
    <x v="2"/>
    <x v="2"/>
    <s v="SATISFECHO"/>
    <s v="SATISFECHO"/>
    <s v="SATISFECHO"/>
    <s v="SATISFECHO"/>
    <s v="SATISFECHO"/>
    <s v="SATISFECHO"/>
    <x v="0"/>
    <x v="2"/>
    <x v="2"/>
    <x v="2"/>
    <x v="0"/>
    <x v="2"/>
    <x v="1"/>
  </r>
  <r>
    <n v="134"/>
    <d v="2024-03-25T16:47:13"/>
    <d v="2024-03-25T16:50:58"/>
    <s v="anonymous"/>
    <m/>
    <s v="21284396"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1"/>
    <x v="0"/>
    <x v="0"/>
    <x v="0"/>
    <x v="1"/>
    <x v="0"/>
    <x v="0"/>
  </r>
  <r>
    <n v="135"/>
    <d v="2024-03-25T19:34:22"/>
    <d v="2024-03-25T19:40:35"/>
    <s v="anonymous"/>
    <m/>
    <s v="72317552"/>
    <x v="0"/>
    <x v="0"/>
    <x v="0"/>
    <x v="2"/>
    <x v="0"/>
    <x v="0"/>
    <x v="2"/>
    <x v="0"/>
    <s v="Tunshuruco"/>
    <x v="1"/>
    <x v="2"/>
    <x v="2"/>
    <x v="2"/>
    <x v="0"/>
    <x v="3"/>
    <x v="3"/>
    <x v="2"/>
    <x v="1"/>
    <x v="3"/>
    <x v="4"/>
    <s v="SATISFECHO"/>
    <s v="SATISFECHO"/>
    <s v="SATISFECHO"/>
    <s v="SATISFECHO"/>
    <s v="SATISFECHO"/>
    <s v="SATISFECHO"/>
    <x v="0"/>
    <x v="0"/>
    <x v="0"/>
    <x v="0"/>
    <x v="0"/>
    <x v="0"/>
    <x v="1"/>
  </r>
  <r>
    <n v="136"/>
    <d v="2024-03-17T10:16:08"/>
    <d v="2024-03-17T10:16:50"/>
    <s v="oorrillo@chinalco.com.pe"/>
    <s v="Oriana Orrillo Perez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37"/>
    <d v="2024-03-17T10:16:55"/>
    <d v="2024-03-17T10:18:20"/>
    <s v="drosas@chinalco.com.pe"/>
    <s v="Danny Rosas Nole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38"/>
    <d v="2024-03-17T10:16:35"/>
    <d v="2024-03-17T10:19:19"/>
    <s v="jcanetec@chinalco.com.pe"/>
    <s v="Jefherson Cañete Collachagua"/>
    <m/>
    <x v="1"/>
    <x v="1"/>
    <x v="1"/>
    <x v="1"/>
    <x v="1"/>
    <x v="2"/>
    <x v="0"/>
    <x v="1"/>
    <s v="Tunshuruco"/>
    <x v="2"/>
    <x v="0"/>
    <x v="1"/>
    <x v="0"/>
    <x v="1"/>
    <x v="0"/>
    <x v="1"/>
    <x v="3"/>
    <x v="1"/>
    <x v="0"/>
    <x v="0"/>
    <s v="INSATISFECHO"/>
    <s v="SATISFECHO"/>
    <s v="SATISFECHO"/>
    <s v="INSATISFECHO"/>
    <s v="INSATISFECHO"/>
    <s v="SATISFECHO"/>
    <x v="0"/>
    <x v="0"/>
    <x v="0"/>
    <x v="0"/>
    <x v="0"/>
    <x v="0"/>
    <x v="1"/>
  </r>
  <r>
    <n v="139"/>
    <d v="2024-03-17T10:20:20"/>
    <d v="2024-03-17T10:20:52"/>
    <s v="jandres@chinalco.com.pe"/>
    <s v="Jessica Andres Sotomayor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40"/>
    <d v="2024-03-17T10:18:01"/>
    <d v="2024-03-17T10:21:01"/>
    <s v="usr_alm02@chinalco.com.pe"/>
    <s v="Usr Alm02"/>
    <m/>
    <x v="1"/>
    <x v="0"/>
    <x v="1"/>
    <x v="1"/>
    <x v="1"/>
    <x v="3"/>
    <x v="0"/>
    <x v="1"/>
    <s v="Tunshuruco"/>
    <x v="2"/>
    <x v="0"/>
    <x v="0"/>
    <x v="0"/>
    <x v="1"/>
    <x v="0"/>
    <x v="0"/>
    <x v="2"/>
    <x v="0"/>
    <x v="0"/>
    <x v="0"/>
    <s v="INSATISFECHO"/>
    <s v="SATISFECHO"/>
    <s v="MUY INSATISFECHO"/>
    <s v="MUY INSATISFECHO"/>
    <s v="INSATISFECHO"/>
    <s v="SATISFECHO"/>
    <x v="3"/>
    <x v="3"/>
    <x v="1"/>
    <x v="3"/>
    <x v="1"/>
    <x v="1"/>
    <x v="1"/>
  </r>
  <r>
    <n v="141"/>
    <d v="2024-03-17T10:21:41"/>
    <d v="2024-03-17T10:23:20"/>
    <s v="fblanco@chinalco.com.pe"/>
    <s v="Freimy Blanco Fernandez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42"/>
    <d v="2024-03-17T10:19:30"/>
    <d v="2024-03-17T10:23:28"/>
    <s v="jgomezr@chinalco.com.pe"/>
    <s v="Jesus Gomez Rivera"/>
    <m/>
    <x v="2"/>
    <x v="1"/>
    <x v="0"/>
    <x v="0"/>
    <x v="0"/>
    <x v="0"/>
    <x v="0"/>
    <x v="0"/>
    <s v="Carhuacoto"/>
    <x v="0"/>
    <x v="0"/>
    <x v="0"/>
    <x v="0"/>
    <x v="1"/>
    <x v="0"/>
    <x v="0"/>
    <x v="2"/>
    <x v="0"/>
    <x v="3"/>
    <x v="4"/>
    <s v="SATISFECHO"/>
    <s v="MUY SATISFECHO"/>
    <s v="MUY SATISFECHO"/>
    <s v="SATISFECHO"/>
    <s v="SATISFECHO"/>
    <s v="MUY SATISFECHO"/>
    <x v="2"/>
    <x v="2"/>
    <x v="2"/>
    <x v="2"/>
    <x v="3"/>
    <x v="2"/>
    <x v="2"/>
  </r>
  <r>
    <n v="143"/>
    <d v="2024-03-17T10:22:23"/>
    <d v="2024-03-17T10:25:57"/>
    <s v="amartinez@chinalco.com.pe"/>
    <s v="Alfredo Martinez Velarde"/>
    <m/>
    <x v="3"/>
    <x v="2"/>
    <x v="2"/>
    <x v="3"/>
    <x v="2"/>
    <x v="2"/>
    <x v="1"/>
    <x v="3"/>
    <s v="Truck Shop"/>
    <x v="2"/>
    <x v="1"/>
    <x v="1"/>
    <x v="1"/>
    <x v="1"/>
    <x v="0"/>
    <x v="1"/>
    <x v="0"/>
    <x v="2"/>
    <x v="1"/>
    <x v="1"/>
    <s v="MUY INSATISFECHO"/>
    <s v="INSATISFECHO"/>
    <s v="INSATISFECHO"/>
    <s v="MUY INSATISFECHO"/>
    <s v="INSATISFECHO"/>
    <s v="MUY INSATISFECHO"/>
    <x v="2"/>
    <x v="2"/>
    <x v="2"/>
    <x v="2"/>
    <x v="3"/>
    <x v="2"/>
    <x v="2"/>
  </r>
  <r>
    <n v="144"/>
    <d v="2024-03-17T10:24:57"/>
    <d v="2024-03-17T10:26:30"/>
    <s v="jataupillco@chinalco.com.pe"/>
    <s v="Joe Ataupillco Calderon"/>
    <m/>
    <x v="3"/>
    <x v="2"/>
    <x v="2"/>
    <x v="3"/>
    <x v="2"/>
    <x v="3"/>
    <x v="3"/>
    <x v="3"/>
    <s v="Tunshuruco"/>
    <x v="3"/>
    <x v="3"/>
    <x v="3"/>
    <x v="1"/>
    <x v="3"/>
    <x v="2"/>
    <x v="2"/>
    <x v="3"/>
    <x v="4"/>
    <x v="4"/>
    <x v="3"/>
    <s v="MUY INSATISFECHO"/>
    <s v="MUY INSATISFECHO"/>
    <s v="INSATISFECHO"/>
    <s v="MUY INSATISFECHO"/>
    <s v="MUY INSATISFECHO"/>
    <s v="MUY INSATISFECHO"/>
    <x v="1"/>
    <x v="3"/>
    <x v="3"/>
    <x v="1"/>
    <x v="2"/>
    <x v="3"/>
    <x v="3"/>
  </r>
  <r>
    <n v="145"/>
    <d v="2024-03-17T10:26:33"/>
    <d v="2024-03-17T10:28:16"/>
    <s v="Fnina@chinalco.com.pe"/>
    <s v="Freddy Nina Apaza"/>
    <m/>
    <x v="0"/>
    <x v="3"/>
    <x v="0"/>
    <x v="0"/>
    <x v="0"/>
    <x v="1"/>
    <x v="0"/>
    <x v="0"/>
    <s v="Truck Shop"/>
    <x v="0"/>
    <x v="0"/>
    <x v="0"/>
    <x v="0"/>
    <x v="1"/>
    <x v="0"/>
    <x v="0"/>
    <x v="2"/>
    <x v="1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146"/>
    <d v="2024-03-17T10:16:41"/>
    <d v="2024-03-17T10:29:24"/>
    <s v="jcruzado@chinalco.com.pe"/>
    <s v="Jose Luis Cruzado Ruiz"/>
    <m/>
    <x v="2"/>
    <x v="1"/>
    <x v="2"/>
    <x v="1"/>
    <x v="1"/>
    <x v="1"/>
    <x v="0"/>
    <x v="0"/>
    <s v="Truck Shop"/>
    <x v="0"/>
    <x v="2"/>
    <x v="2"/>
    <x v="2"/>
    <x v="0"/>
    <x v="3"/>
    <x v="3"/>
    <x v="0"/>
    <x v="0"/>
    <x v="0"/>
    <x v="0"/>
    <s v="SATISFECHO"/>
    <s v="SATISFECHO"/>
    <s v="SATISFECHO"/>
    <s v="SATISFECHO"/>
    <s v="SATISFECHO"/>
    <s v="SATISFECHO"/>
    <x v="1"/>
    <x v="2"/>
    <x v="0"/>
    <x v="0"/>
    <x v="0"/>
    <x v="1"/>
    <x v="1"/>
  </r>
  <r>
    <n v="147"/>
    <d v="2024-03-17T10:27:36"/>
    <d v="2024-03-17T10:33:03"/>
    <s v="pguzman@chinalco.com.pe"/>
    <s v="Pepe Guzman Vargas"/>
    <m/>
    <x v="2"/>
    <x v="1"/>
    <x v="1"/>
    <x v="1"/>
    <x v="2"/>
    <x v="1"/>
    <x v="0"/>
    <x v="0"/>
    <s v="Truck Shop"/>
    <x v="1"/>
    <x v="2"/>
    <x v="0"/>
    <x v="0"/>
    <x v="1"/>
    <x v="0"/>
    <x v="0"/>
    <x v="0"/>
    <x v="0"/>
    <x v="0"/>
    <x v="1"/>
    <s v="SATISFECHO"/>
    <s v="SATISFECHO"/>
    <s v="SATISFECHO"/>
    <s v="SATISFECHO"/>
    <s v="SATISFECHO"/>
    <s v="SATISFECHO"/>
    <x v="2"/>
    <x v="0"/>
    <x v="0"/>
    <x v="0"/>
    <x v="1"/>
    <x v="1"/>
    <x v="1"/>
  </r>
  <r>
    <n v="148"/>
    <d v="2024-03-17T10:34:32"/>
    <d v="2024-03-17T10:36:58"/>
    <s v="mpillpad@chinalco.com.pe"/>
    <s v="Miguel Pillpa De La Cruz"/>
    <m/>
    <x v="0"/>
    <x v="3"/>
    <x v="1"/>
    <x v="2"/>
    <x v="0"/>
    <x v="1"/>
    <x v="2"/>
    <x v="2"/>
    <s v="Tunshuruco"/>
    <x v="1"/>
    <x v="2"/>
    <x v="0"/>
    <x v="2"/>
    <x v="0"/>
    <x v="0"/>
    <x v="0"/>
    <x v="2"/>
    <x v="3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149"/>
    <d v="2024-03-17T10:34:23"/>
    <d v="2024-03-17T10:37:15"/>
    <s v="cpintadon@chinalco.com.pe"/>
    <s v="Cesar Pintado Ninahuanca"/>
    <m/>
    <x v="1"/>
    <x v="0"/>
    <x v="1"/>
    <x v="1"/>
    <x v="1"/>
    <x v="1"/>
    <x v="0"/>
    <x v="0"/>
    <s v="Tunshuruco"/>
    <x v="2"/>
    <x v="0"/>
    <x v="1"/>
    <x v="0"/>
    <x v="1"/>
    <x v="1"/>
    <x v="0"/>
    <x v="2"/>
    <x v="2"/>
    <x v="1"/>
    <x v="1"/>
    <s v="INSATISFECHO"/>
    <s v="SATISFECHO"/>
    <s v="SATISFECHO"/>
    <s v="INSATISFECHO"/>
    <s v="INSATISFECHO"/>
    <s v="INSATISFECHO"/>
    <x v="1"/>
    <x v="0"/>
    <x v="0"/>
    <x v="0"/>
    <x v="0"/>
    <x v="1"/>
    <x v="0"/>
  </r>
  <r>
    <n v="150"/>
    <d v="2024-03-17T10:40:09"/>
    <d v="2024-03-17T10:41:06"/>
    <s v="jterrones@chinalco.com.pe"/>
    <s v="Jose Terrones Carrera"/>
    <m/>
    <x v="0"/>
    <x v="3"/>
    <x v="3"/>
    <x v="2"/>
    <x v="3"/>
    <x v="0"/>
    <x v="2"/>
    <x v="2"/>
    <s v="Truck Shop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51"/>
    <d v="2024-03-17T10:39:28"/>
    <d v="2024-03-17T10:45:13"/>
    <s v="vtomanguilla@chinalco.com.pe"/>
    <s v="Victor Tomanguilla Collazos"/>
    <m/>
    <x v="2"/>
    <x v="1"/>
    <x v="0"/>
    <x v="3"/>
    <x v="1"/>
    <x v="0"/>
    <x v="0"/>
    <x v="0"/>
    <s v="Tunshuruco"/>
    <x v="0"/>
    <x v="2"/>
    <x v="2"/>
    <x v="1"/>
    <x v="1"/>
    <x v="0"/>
    <x v="0"/>
    <x v="3"/>
    <x v="0"/>
    <x v="0"/>
    <x v="0"/>
    <s v="SATISFECHO"/>
    <s v="SATISFECHO"/>
    <s v="MUY SATISFECHO"/>
    <s v="SATISFECHO"/>
    <s v="SATISFECHO"/>
    <s v="SATISFECHO"/>
    <x v="2"/>
    <x v="2"/>
    <x v="2"/>
    <x v="0"/>
    <x v="1"/>
    <x v="0"/>
    <x v="1"/>
  </r>
  <r>
    <n v="152"/>
    <d v="2024-03-17T10:49:14"/>
    <d v="2024-03-17T10:52:18"/>
    <s v="rlozano@chinalco.com.pe"/>
    <s v="Roberto Lozano Santiago"/>
    <m/>
    <x v="2"/>
    <x v="0"/>
    <x v="0"/>
    <x v="0"/>
    <x v="1"/>
    <x v="1"/>
    <x v="0"/>
    <x v="0"/>
    <s v="Truck Shop"/>
    <x v="1"/>
    <x v="0"/>
    <x v="0"/>
    <x v="1"/>
    <x v="1"/>
    <x v="0"/>
    <x v="0"/>
    <x v="2"/>
    <x v="1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53"/>
    <d v="2024-03-17T10:51:01"/>
    <d v="2024-03-17T10:54:56"/>
    <s v="murbano@chinalco.com.pe"/>
    <s v="Manuel Urbano Cornejo"/>
    <m/>
    <x v="1"/>
    <x v="2"/>
    <x v="2"/>
    <x v="3"/>
    <x v="2"/>
    <x v="2"/>
    <x v="1"/>
    <x v="0"/>
    <s v="Truck Shop"/>
    <x v="1"/>
    <x v="0"/>
    <x v="0"/>
    <x v="0"/>
    <x v="1"/>
    <x v="0"/>
    <x v="0"/>
    <x v="2"/>
    <x v="0"/>
    <x v="1"/>
    <x v="1"/>
    <s v="MUY INSATISFECHO"/>
    <s v="MUY INSATISFECHO"/>
    <s v="MUY INSATISFECHO"/>
    <s v="MUY INSATISFECHO"/>
    <s v="MUY INSATISFECHO"/>
    <s v="MUY INSATISFECHO"/>
    <x v="0"/>
    <x v="0"/>
    <x v="0"/>
    <x v="0"/>
    <x v="0"/>
    <x v="0"/>
    <x v="1"/>
  </r>
  <r>
    <n v="154"/>
    <d v="2024-03-17T10:55:11"/>
    <d v="2024-03-17T10:56:34"/>
    <s v="abueno@chinalco.com.pe"/>
    <s v="Anibal Bueno Huaranga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55"/>
    <d v="2024-03-17T10:59:38"/>
    <d v="2024-03-17T11:03:02"/>
    <s v="jvasquez@chinalco.com.pe"/>
    <s v="Jose Vasquez Haro"/>
    <m/>
    <x v="0"/>
    <x v="3"/>
    <x v="3"/>
    <x v="2"/>
    <x v="0"/>
    <x v="0"/>
    <x v="2"/>
    <x v="2"/>
    <s v="Tunshuruco"/>
    <x v="0"/>
    <x v="2"/>
    <x v="2"/>
    <x v="2"/>
    <x v="0"/>
    <x v="0"/>
    <x v="3"/>
    <x v="0"/>
    <x v="3"/>
    <x v="3"/>
    <x v="4"/>
    <s v="SATISFECHO"/>
    <s v="SATISFECHO"/>
    <s v="MUY SATISFECHO"/>
    <s v="MUY SATISFECHO"/>
    <s v="MUY SATISFECHO"/>
    <s v="MUY SATISFECHO"/>
    <x v="2"/>
    <x v="2"/>
    <x v="2"/>
    <x v="2"/>
    <x v="0"/>
    <x v="2"/>
    <x v="2"/>
  </r>
  <r>
    <n v="156"/>
    <d v="2024-03-17T11:07:37"/>
    <d v="2024-03-17T11:11:03"/>
    <s v="rpalacios@chinalco.com.pe"/>
    <s v="Ruddy Palacios Rodriguez"/>
    <m/>
    <x v="2"/>
    <x v="0"/>
    <x v="1"/>
    <x v="1"/>
    <x v="0"/>
    <x v="0"/>
    <x v="0"/>
    <x v="2"/>
    <s v="Truck Shop"/>
    <x v="1"/>
    <x v="1"/>
    <x v="1"/>
    <x v="2"/>
    <x v="0"/>
    <x v="0"/>
    <x v="3"/>
    <x v="0"/>
    <x v="0"/>
    <x v="1"/>
    <x v="1"/>
    <s v="MUY SATISFECHO"/>
    <s v="MUY SATISFECHO"/>
    <s v="MUY SATISFECHO"/>
    <s v="MUY SATISFECHO"/>
    <s v="MUY SATISFECHO"/>
    <s v="MUY SATISFECHO"/>
    <x v="0"/>
    <x v="0"/>
    <x v="0"/>
    <x v="0"/>
    <x v="0"/>
    <x v="1"/>
    <x v="1"/>
  </r>
  <r>
    <n v="157"/>
    <d v="2024-03-17T11:17:12"/>
    <d v="2024-03-17T11:18:02"/>
    <s v="jcarrillo@chinalco.com.pe"/>
    <s v="Joseph Carrillo Ibarra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58"/>
    <d v="2024-03-17T11:13:53"/>
    <d v="2024-03-17T11:18:33"/>
    <s v="hmirandab@chinalco.com.pe"/>
    <s v="Hugo Miranda Basurto"/>
    <m/>
    <x v="1"/>
    <x v="1"/>
    <x v="1"/>
    <x v="1"/>
    <x v="1"/>
    <x v="2"/>
    <x v="1"/>
    <x v="0"/>
    <s v="Carhuacoto"/>
    <x v="1"/>
    <x v="0"/>
    <x v="0"/>
    <x v="0"/>
    <x v="1"/>
    <x v="1"/>
    <x v="0"/>
    <x v="2"/>
    <x v="0"/>
    <x v="0"/>
    <x v="0"/>
    <s v="INSATISFECHO"/>
    <s v="INSATISFECHO"/>
    <s v="INSATISFECHO"/>
    <s v="INSATISFECHO"/>
    <s v="INSATISFECHO"/>
    <s v="INSATISFECHO"/>
    <x v="0"/>
    <x v="0"/>
    <x v="0"/>
    <x v="0"/>
    <x v="0"/>
    <x v="0"/>
    <x v="1"/>
  </r>
  <r>
    <n v="159"/>
    <d v="2024-03-17T11:24:37"/>
    <d v="2024-03-17T11:29:06"/>
    <s v="dvela@chinalco.com.pe"/>
    <s v="Daniel Vela Teran"/>
    <m/>
    <x v="1"/>
    <x v="2"/>
    <x v="2"/>
    <x v="3"/>
    <x v="2"/>
    <x v="3"/>
    <x v="1"/>
    <x v="1"/>
    <s v="Truck Shop"/>
    <x v="1"/>
    <x v="0"/>
    <x v="0"/>
    <x v="1"/>
    <x v="1"/>
    <x v="0"/>
    <x v="0"/>
    <x v="2"/>
    <x v="0"/>
    <x v="0"/>
    <x v="0"/>
    <s v="INSATISFECHO"/>
    <s v="SATISFECHO"/>
    <s v="SATISFECHO"/>
    <s v="SATISFECHO"/>
    <s v="SATISFECHO"/>
    <s v="SATISFECHO"/>
    <x v="0"/>
    <x v="0"/>
    <x v="0"/>
    <x v="0"/>
    <x v="0"/>
    <x v="1"/>
    <x v="1"/>
  </r>
  <r>
    <n v="160"/>
    <d v="2024-03-17T11:39:19"/>
    <d v="2024-03-17T11:41:07"/>
    <s v="wchaveza@chinalco.com.pe"/>
    <s v="Wilson Chavez Aliaga"/>
    <m/>
    <x v="2"/>
    <x v="0"/>
    <x v="0"/>
    <x v="2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61"/>
    <d v="2024-03-17T11:39:19"/>
    <d v="2024-03-17T11:42:02"/>
    <s v="dcalderon@chinalco.com.pe"/>
    <s v="Dimas Calderon Martinez"/>
    <m/>
    <x v="0"/>
    <x v="3"/>
    <x v="3"/>
    <x v="2"/>
    <x v="3"/>
    <x v="0"/>
    <x v="2"/>
    <x v="2"/>
    <s v="Tuctu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62"/>
    <d v="2024-03-17T11:40:49"/>
    <d v="2024-03-17T11:44:27"/>
    <s v="cbaldassari@chinalco.com.pe"/>
    <s v="Claudio Alberto Baldassari Talledo"/>
    <m/>
    <x v="0"/>
    <x v="3"/>
    <x v="3"/>
    <x v="2"/>
    <x v="0"/>
    <x v="0"/>
    <x v="2"/>
    <x v="2"/>
    <s v="Tunshuruco"/>
    <x v="1"/>
    <x v="2"/>
    <x v="2"/>
    <x v="1"/>
    <x v="2"/>
    <x v="0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63"/>
    <d v="2024-03-17T11:43:04"/>
    <d v="2024-03-17T11:44:32"/>
    <s v="ddelaborda@chinalco.com.pe"/>
    <s v="Diego De La Borda La Torre"/>
    <m/>
    <x v="2"/>
    <x v="1"/>
    <x v="1"/>
    <x v="1"/>
    <x v="0"/>
    <x v="0"/>
    <x v="1"/>
    <x v="0"/>
    <s v="Tuctu"/>
    <x v="0"/>
    <x v="0"/>
    <x v="0"/>
    <x v="0"/>
    <x v="1"/>
    <x v="0"/>
    <x v="0"/>
    <x v="0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64"/>
    <d v="2024-03-17T12:00:27"/>
    <d v="2024-03-17T12:04:50"/>
    <s v="vchomba@chinalco.com.pe"/>
    <s v="Victor Chomba Galvez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0"/>
    <x v="2"/>
    <x v="2"/>
    <s v="SATISFECHO"/>
    <s v="MUY SATISFECHO"/>
    <s v="MUY SATISFECHO"/>
    <s v="INSATISFECHO"/>
    <s v="INSATISFECHO"/>
    <s v="MUY SATISFECHO"/>
    <x v="2"/>
    <x v="2"/>
    <x v="2"/>
    <x v="2"/>
    <x v="3"/>
    <x v="2"/>
    <x v="2"/>
  </r>
  <r>
    <n v="165"/>
    <d v="2024-03-17T12:02:11"/>
    <d v="2024-03-17T12:07:02"/>
    <s v="creyes@chinalco.com.pe"/>
    <s v="Cecilia Reyes Lara"/>
    <m/>
    <x v="2"/>
    <x v="0"/>
    <x v="0"/>
    <x v="0"/>
    <x v="0"/>
    <x v="1"/>
    <x v="0"/>
    <x v="2"/>
    <s v="Tunshuruco"/>
    <x v="1"/>
    <x v="0"/>
    <x v="0"/>
    <x v="2"/>
    <x v="0"/>
    <x v="0"/>
    <x v="3"/>
    <x v="2"/>
    <x v="0"/>
    <x v="0"/>
    <x v="0"/>
    <s v="SATISFECHO"/>
    <s v="SATISFECHO"/>
    <s v="SATISFECHO"/>
    <s v="SATISFECHO"/>
    <s v="SATISFECHO"/>
    <s v="SATISFECHO"/>
    <x v="2"/>
    <x v="2"/>
    <x v="2"/>
    <x v="2"/>
    <x v="3"/>
    <x v="2"/>
    <x v="2"/>
  </r>
  <r>
    <n v="166"/>
    <d v="2024-03-17T12:35:01"/>
    <d v="2024-03-17T12:37:53"/>
    <s v="jchaveza@chinalco.com.pe"/>
    <s v="Jorge Chavez Atencio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67"/>
    <d v="2024-03-17T13:12:37"/>
    <d v="2024-03-17T13:14:36"/>
    <s v="jtorrejon@chinalco.com.pe"/>
    <s v="José Jesús Torrejón Zavaleta"/>
    <m/>
    <x v="2"/>
    <x v="1"/>
    <x v="1"/>
    <x v="0"/>
    <x v="1"/>
    <x v="1"/>
    <x v="1"/>
    <x v="1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68"/>
    <d v="2024-03-17T13:49:31"/>
    <d v="2024-03-17T13:51:40"/>
    <s v="fjanampag@chinalco.com.pe"/>
    <s v="Fredy Janampa Guzman"/>
    <m/>
    <x v="2"/>
    <x v="0"/>
    <x v="0"/>
    <x v="0"/>
    <x v="0"/>
    <x v="1"/>
    <x v="0"/>
    <x v="0"/>
    <s v="Tunshuruco"/>
    <x v="0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69"/>
    <d v="2024-03-17T14:02:05"/>
    <d v="2024-03-17T14:04:31"/>
    <s v="cvelarde@chinalco.com.pe"/>
    <s v="Carlos Velarde Velarde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70"/>
    <d v="2024-03-17T14:21:21"/>
    <d v="2024-03-17T14:25:27"/>
    <s v="Usr_alm01@chinalco.com.pe"/>
    <s v="Usr Alm01"/>
    <m/>
    <x v="2"/>
    <x v="0"/>
    <x v="0"/>
    <x v="1"/>
    <x v="0"/>
    <x v="1"/>
    <x v="0"/>
    <x v="1"/>
    <s v="Tunshuruco"/>
    <x v="1"/>
    <x v="0"/>
    <x v="0"/>
    <x v="0"/>
    <x v="1"/>
    <x v="0"/>
    <x v="0"/>
    <x v="1"/>
    <x v="0"/>
    <x v="0"/>
    <x v="0"/>
    <s v="INSATISFECHO"/>
    <s v="SATISFECHO"/>
    <s v="SATISFECHO"/>
    <s v="SATISFECHO"/>
    <s v="SATISFECHO"/>
    <s v="SATISFECHO"/>
    <x v="0"/>
    <x v="0"/>
    <x v="0"/>
    <x v="0"/>
    <x v="1"/>
    <x v="0"/>
    <x v="1"/>
  </r>
  <r>
    <n v="171"/>
    <d v="2024-03-17T15:30:29"/>
    <d v="2024-03-17T15:32:06"/>
    <s v="jluque@chinalco.com.pe"/>
    <s v="Jose Luque Medina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72"/>
    <d v="2024-03-17T15:56:48"/>
    <d v="2024-03-17T16:00:26"/>
    <s v="jaguilar@chinalco.com.pe"/>
    <s v="Javier Aguilar Castillo"/>
    <m/>
    <x v="0"/>
    <x v="0"/>
    <x v="0"/>
    <x v="2"/>
    <x v="0"/>
    <x v="0"/>
    <x v="0"/>
    <x v="0"/>
    <s v="Tunshuruco"/>
    <x v="0"/>
    <x v="2"/>
    <x v="2"/>
    <x v="2"/>
    <x v="0"/>
    <x v="0"/>
    <x v="3"/>
    <x v="2"/>
    <x v="1"/>
    <x v="3"/>
    <x v="4"/>
    <s v="SATISFECHO"/>
    <s v="MUY SATISFECHO"/>
    <s v="SATISFECHO"/>
    <s v="SATISFECHO"/>
    <s v="SATISFECHO"/>
    <s v="SATISFECHO"/>
    <x v="2"/>
    <x v="2"/>
    <x v="0"/>
    <x v="2"/>
    <x v="3"/>
    <x v="2"/>
    <x v="2"/>
  </r>
  <r>
    <n v="173"/>
    <d v="2024-03-17T16:07:53"/>
    <d v="2024-03-17T16:11:04"/>
    <s v="ssoveroh@chinalco.com.pe"/>
    <s v="Saul Sovero Hidalgo"/>
    <m/>
    <x v="2"/>
    <x v="1"/>
    <x v="2"/>
    <x v="3"/>
    <x v="2"/>
    <x v="0"/>
    <x v="1"/>
    <x v="0"/>
    <s v="Truck Shop"/>
    <x v="0"/>
    <x v="2"/>
    <x v="2"/>
    <x v="2"/>
    <x v="0"/>
    <x v="3"/>
    <x v="3"/>
    <x v="0"/>
    <x v="2"/>
    <x v="1"/>
    <x v="1"/>
    <s v="INSATISFECHO"/>
    <s v="MUY SATISFECHO"/>
    <s v="MUY SATISFECHO"/>
    <s v="MUY SATISFECHO"/>
    <s v="MUY SATISFECHO"/>
    <s v="MUY SATISFECHO"/>
    <x v="0"/>
    <x v="2"/>
    <x v="2"/>
    <x v="2"/>
    <x v="3"/>
    <x v="2"/>
    <x v="2"/>
  </r>
  <r>
    <n v="174"/>
    <d v="2024-03-17T14:39:19"/>
    <d v="2024-03-17T16:41:31"/>
    <s v="rhurtado@chinalco.com.pe"/>
    <s v="Ricardo Hurtado Miranda"/>
    <m/>
    <x v="1"/>
    <x v="1"/>
    <x v="1"/>
    <x v="0"/>
    <x v="2"/>
    <x v="1"/>
    <x v="0"/>
    <x v="0"/>
    <s v="Truck Shop"/>
    <x v="2"/>
    <x v="0"/>
    <x v="0"/>
    <x v="0"/>
    <x v="2"/>
    <x v="0"/>
    <x v="1"/>
    <x v="1"/>
    <x v="2"/>
    <x v="1"/>
    <x v="1"/>
    <s v="INSATISFECHO"/>
    <s v="SATISFECHO"/>
    <s v="SATISFECHO"/>
    <s v="INSATISFECHO"/>
    <s v="INSATISFECHO"/>
    <s v="SATISFECHO"/>
    <x v="0"/>
    <x v="0"/>
    <x v="0"/>
    <x v="1"/>
    <x v="0"/>
    <x v="0"/>
    <x v="1"/>
  </r>
  <r>
    <n v="175"/>
    <d v="2024-03-17T10:25:41"/>
    <d v="2024-03-17T17:10:02"/>
    <s v="rnarahashi@chinalco.com.pe"/>
    <s v="Roberto Narahashi Yonashiro"/>
    <m/>
    <x v="0"/>
    <x v="3"/>
    <x v="3"/>
    <x v="2"/>
    <x v="3"/>
    <x v="0"/>
    <x v="2"/>
    <x v="2"/>
    <s v="Truck Shop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76"/>
    <d v="2024-03-17T17:11:26"/>
    <d v="2024-03-17T17:15:36"/>
    <s v="gnavarro@chinalco.com.pe"/>
    <s v="Gloria Navarro Perez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77"/>
    <d v="2024-03-17T17:35:29"/>
    <d v="2024-03-17T17:39:03"/>
    <s v="jcespedesc@chinalco.com.pe"/>
    <s v="Jeim Cespedes Calixto"/>
    <m/>
    <x v="2"/>
    <x v="0"/>
    <x v="0"/>
    <x v="2"/>
    <x v="0"/>
    <x v="0"/>
    <x v="0"/>
    <x v="2"/>
    <s v="Tunshuruco"/>
    <x v="1"/>
    <x v="0"/>
    <x v="0"/>
    <x v="2"/>
    <x v="0"/>
    <x v="0"/>
    <x v="0"/>
    <x v="2"/>
    <x v="0"/>
    <x v="0"/>
    <x v="0"/>
    <s v="SATISFECHO"/>
    <s v="MUY SATISFECHO"/>
    <s v="MUY SATISFECHO"/>
    <s v="SATISFECHO"/>
    <s v="SATISFECHO"/>
    <s v="SATISFECHO"/>
    <x v="0"/>
    <x v="2"/>
    <x v="2"/>
    <x v="0"/>
    <x v="0"/>
    <x v="2"/>
    <x v="2"/>
  </r>
  <r>
    <n v="178"/>
    <d v="2024-03-17T17:44:28"/>
    <d v="2024-03-17T17:45:32"/>
    <s v="efernandez@chinalco.com.pe"/>
    <s v="Emer Fernandez Mena"/>
    <m/>
    <x v="3"/>
    <x v="2"/>
    <x v="2"/>
    <x v="3"/>
    <x v="2"/>
    <x v="3"/>
    <x v="3"/>
    <x v="3"/>
    <s v="Truck Shop"/>
    <x v="3"/>
    <x v="3"/>
    <x v="3"/>
    <x v="3"/>
    <x v="3"/>
    <x v="2"/>
    <x v="2"/>
    <x v="3"/>
    <x v="2"/>
    <x v="4"/>
    <x v="3"/>
    <s v="MUY INSATISFECHO"/>
    <s v="MUY INSATISFECHO"/>
    <s v="MUY INSATISFECHO"/>
    <s v="MUY INSATISFECHO"/>
    <s v="MUY INSATISFECHO"/>
    <s v="MUY INSATISFECHO"/>
    <x v="1"/>
    <x v="1"/>
    <x v="1"/>
    <x v="1"/>
    <x v="1"/>
    <x v="1"/>
    <x v="0"/>
  </r>
  <r>
    <n v="179"/>
    <d v="2024-03-17T17:49:13"/>
    <d v="2024-03-17T17:50:13"/>
    <s v="jabarca@chinalco.com.pe"/>
    <s v="Jack Abarca Bernardo"/>
    <m/>
    <x v="0"/>
    <x v="3"/>
    <x v="0"/>
    <x v="0"/>
    <x v="0"/>
    <x v="1"/>
    <x v="0"/>
    <x v="0"/>
    <s v="Tuctu"/>
    <x v="0"/>
    <x v="0"/>
    <x v="0"/>
    <x v="0"/>
    <x v="1"/>
    <x v="0"/>
    <x v="0"/>
    <x v="2"/>
    <x v="3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180"/>
    <d v="2024-03-17T18:24:25"/>
    <d v="2024-03-17T18:31:23"/>
    <s v="tcondorim@chinalco.com.pe"/>
    <s v="Tomas Condori Mendoza"/>
    <m/>
    <x v="1"/>
    <x v="1"/>
    <x v="1"/>
    <x v="1"/>
    <x v="1"/>
    <x v="1"/>
    <x v="0"/>
    <x v="1"/>
    <s v="Truck Shop"/>
    <x v="2"/>
    <x v="0"/>
    <x v="1"/>
    <x v="0"/>
    <x v="1"/>
    <x v="1"/>
    <x v="0"/>
    <x v="3"/>
    <x v="2"/>
    <x v="4"/>
    <x v="1"/>
    <s v="MUY INSATISFECHO"/>
    <s v="SATISFECHO"/>
    <s v="SATISFECHO"/>
    <s v="INSATISFECHO"/>
    <s v="SATISFECHO"/>
    <s v="SATISFECHO"/>
    <x v="0"/>
    <x v="0"/>
    <x v="0"/>
    <x v="0"/>
    <x v="1"/>
    <x v="0"/>
    <x v="1"/>
  </r>
  <r>
    <n v="181"/>
    <d v="2024-03-17T18:46:26"/>
    <d v="2024-03-17T18:48:33"/>
    <s v="jcaminoa@chinalco.com.pe"/>
    <s v="Juan Camino Arpasi"/>
    <m/>
    <x v="2"/>
    <x v="0"/>
    <x v="3"/>
    <x v="2"/>
    <x v="3"/>
    <x v="0"/>
    <x v="2"/>
    <x v="0"/>
    <s v="Tuctu"/>
    <x v="1"/>
    <x v="2"/>
    <x v="2"/>
    <x v="2"/>
    <x v="0"/>
    <x v="3"/>
    <x v="3"/>
    <x v="1"/>
    <x v="2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82"/>
    <d v="2024-03-17T18:55:02"/>
    <d v="2024-03-17T18:56:25"/>
    <s v="jsantamaria@chinalco.com.pe"/>
    <s v="Javier Santa Maria Gomez"/>
    <m/>
    <x v="0"/>
    <x v="3"/>
    <x v="3"/>
    <x v="2"/>
    <x v="3"/>
    <x v="0"/>
    <x v="2"/>
    <x v="2"/>
    <s v="Tunshuruco"/>
    <x v="0"/>
    <x v="0"/>
    <x v="0"/>
    <x v="2"/>
    <x v="0"/>
    <x v="0"/>
    <x v="3"/>
    <x v="0"/>
    <x v="3"/>
    <x v="3"/>
    <x v="4"/>
    <s v="SATISFECHO"/>
    <s v="MUY SATISFECHO"/>
    <s v="SATISFECHO"/>
    <s v="MUY SATISFECHO"/>
    <s v="MUY SATISFECHO"/>
    <s v="MUY SATISFECHO"/>
    <x v="2"/>
    <x v="2"/>
    <x v="2"/>
    <x v="2"/>
    <x v="3"/>
    <x v="2"/>
    <x v="2"/>
  </r>
  <r>
    <n v="183"/>
    <d v="2024-03-17T19:13:17"/>
    <d v="2024-03-17T19:16:22"/>
    <s v="jgamboa@chinalco.com.pe"/>
    <s v="Juan Gamboa Deza"/>
    <m/>
    <x v="2"/>
    <x v="0"/>
    <x v="1"/>
    <x v="1"/>
    <x v="1"/>
    <x v="2"/>
    <x v="1"/>
    <x v="1"/>
    <s v="Tunshuruco"/>
    <x v="2"/>
    <x v="0"/>
    <x v="0"/>
    <x v="0"/>
    <x v="1"/>
    <x v="0"/>
    <x v="0"/>
    <x v="2"/>
    <x v="0"/>
    <x v="1"/>
    <x v="1"/>
    <s v="INSATISFECHO"/>
    <s v="INSATISFECHO"/>
    <s v="INSATISFECHO"/>
    <s v="INSATISFECHO"/>
    <s v="INSATISFECHO"/>
    <s v="INSATISFECHO"/>
    <x v="0"/>
    <x v="0"/>
    <x v="0"/>
    <x v="0"/>
    <x v="0"/>
    <x v="0"/>
    <x v="1"/>
  </r>
  <r>
    <n v="184"/>
    <d v="2024-03-17T19:19:22"/>
    <d v="2024-03-17T19:28:07"/>
    <s v="wcaceresv@chinalco.com.pe"/>
    <s v="William Caceres Valdez"/>
    <m/>
    <x v="1"/>
    <x v="1"/>
    <x v="1"/>
    <x v="1"/>
    <x v="1"/>
    <x v="2"/>
    <x v="1"/>
    <x v="0"/>
    <s v="Truck Shop"/>
    <x v="3"/>
    <x v="1"/>
    <x v="3"/>
    <x v="0"/>
    <x v="2"/>
    <x v="2"/>
    <x v="1"/>
    <x v="1"/>
    <x v="1"/>
    <x v="1"/>
    <x v="1"/>
    <s v="INSATISFECHO"/>
    <s v="INSATISFECHO"/>
    <s v="INSATISFECHO"/>
    <s v="INSATISFECHO"/>
    <s v="INSATISFECHO"/>
    <s v="INSATISFECHO"/>
    <x v="1"/>
    <x v="0"/>
    <x v="0"/>
    <x v="0"/>
    <x v="1"/>
    <x v="0"/>
    <x v="0"/>
  </r>
  <r>
    <n v="185"/>
    <d v="2024-03-17T19:49:10"/>
    <d v="2024-03-17T19:50:11"/>
    <s v="acordova@chinalco.com.pe"/>
    <s v="Alvaro Fernando Cordova Luque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86"/>
    <d v="2024-03-17T19:58:47"/>
    <d v="2024-03-17T20:02:46"/>
    <s v="mmartinezm@chinalco.com.pe"/>
    <s v="Milagros Martinez Melendez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INSATISFECHO"/>
    <s v="SATISFECHO"/>
    <s v="SATISFECHO"/>
    <s v="SATISFECHO"/>
    <x v="0"/>
    <x v="0"/>
    <x v="0"/>
    <x v="0"/>
    <x v="0"/>
    <x v="0"/>
    <x v="1"/>
  </r>
  <r>
    <n v="187"/>
    <d v="2024-03-17T20:15:32"/>
    <d v="2024-03-17T20:17:20"/>
    <s v="psanchezo@chinalco.com.pe"/>
    <s v="Piero Sanchez Osco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88"/>
    <d v="2024-03-17T22:00:21"/>
    <d v="2024-03-17T22:02:15"/>
    <s v="jlarosa@chinalco.com.pe"/>
    <s v="Javier La Rosa Hidalgo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189"/>
    <d v="2024-03-18T04:06:30"/>
    <d v="2024-03-18T04:13:04"/>
    <s v="jdavila@chinalco.com.pe"/>
    <s v="Jersson Daniel Davila Ruiz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1"/>
    <s v="SATISFECHO"/>
    <s v="SATISFECHO"/>
    <s v="SATISFECHO"/>
    <s v="SATISFECHO"/>
    <s v="SATISFECHO"/>
    <s v="SATISFECHO"/>
    <x v="0"/>
    <x v="1"/>
    <x v="0"/>
    <x v="0"/>
    <x v="0"/>
    <x v="0"/>
    <x v="1"/>
  </r>
  <r>
    <n v="190"/>
    <d v="2024-03-18T05:34:35"/>
    <d v="2024-03-18T05:38:32"/>
    <s v="ysalomep@chinalco.com.pe"/>
    <s v="Yhoan Salome Perez"/>
    <m/>
    <x v="2"/>
    <x v="0"/>
    <x v="1"/>
    <x v="1"/>
    <x v="1"/>
    <x v="2"/>
    <x v="1"/>
    <x v="1"/>
    <s v="Truck Shop"/>
    <x v="2"/>
    <x v="1"/>
    <x v="1"/>
    <x v="0"/>
    <x v="2"/>
    <x v="1"/>
    <x v="1"/>
    <x v="2"/>
    <x v="2"/>
    <x v="1"/>
    <x v="1"/>
    <s v="INSATISFECHO"/>
    <s v="INSATISFECHO"/>
    <s v="SATISFECHO"/>
    <s v="INSATISFECHO"/>
    <s v="INSATISFECHO"/>
    <s v="SATISFECHO"/>
    <x v="0"/>
    <x v="0"/>
    <x v="0"/>
    <x v="0"/>
    <x v="0"/>
    <x v="1"/>
    <x v="0"/>
  </r>
  <r>
    <n v="191"/>
    <d v="2024-03-18T06:32:34"/>
    <d v="2024-03-18T06:34:31"/>
    <s v="jflores@chinalco.com.pe"/>
    <s v="Jose Flores Naval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92"/>
    <d v="2024-03-18T06:53:46"/>
    <d v="2024-03-18T06:56:17"/>
    <s v="ebegazo@chinalco.com.pe"/>
    <s v="Erick Begazo Rodriguez"/>
    <m/>
    <x v="2"/>
    <x v="3"/>
    <x v="0"/>
    <x v="0"/>
    <x v="0"/>
    <x v="1"/>
    <x v="0"/>
    <x v="0"/>
    <s v="Tunshuruco"/>
    <x v="0"/>
    <x v="2"/>
    <x v="2"/>
    <x v="2"/>
    <x v="0"/>
    <x v="3"/>
    <x v="2"/>
    <x v="2"/>
    <x v="0"/>
    <x v="0"/>
    <x v="1"/>
    <s v="SATISFECHO"/>
    <s v="SATISFECHO"/>
    <s v="SATISFECHO"/>
    <s v="SATISFECHO"/>
    <s v="SATISFECHO"/>
    <s v="SATISFECHO"/>
    <x v="0"/>
    <x v="0"/>
    <x v="0"/>
    <x v="0"/>
    <x v="0"/>
    <x v="0"/>
    <x v="1"/>
  </r>
  <r>
    <n v="193"/>
    <d v="2024-03-18T07:30:03"/>
    <d v="2024-03-18T07:35:23"/>
    <s v="lsuarez@chinalco.com.pe"/>
    <s v="Luis Suarez Zafra"/>
    <m/>
    <x v="2"/>
    <x v="0"/>
    <x v="0"/>
    <x v="0"/>
    <x v="0"/>
    <x v="1"/>
    <x v="0"/>
    <x v="0"/>
    <s v="Tunshuruco"/>
    <x v="0"/>
    <x v="2"/>
    <x v="2"/>
    <x v="2"/>
    <x v="0"/>
    <x v="3"/>
    <x v="3"/>
    <x v="0"/>
    <x v="0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194"/>
    <d v="2024-03-18T07:40:19"/>
    <d v="2024-03-18T07:44:32"/>
    <s v="jfabian@chinalco.com.pe"/>
    <s v="Juan Fabian Gave"/>
    <m/>
    <x v="2"/>
    <x v="0"/>
    <x v="0"/>
    <x v="0"/>
    <x v="0"/>
    <x v="1"/>
    <x v="0"/>
    <x v="0"/>
    <s v="Tunshuruco"/>
    <x v="0"/>
    <x v="2"/>
    <x v="2"/>
    <x v="2"/>
    <x v="0"/>
    <x v="3"/>
    <x v="3"/>
    <x v="0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95"/>
    <d v="2024-03-18T08:28:52"/>
    <d v="2024-03-18T08:32:23"/>
    <s v="jlizandro@chinalco.com.pe"/>
    <s v="Jorge Lizandro Martinez"/>
    <m/>
    <x v="2"/>
    <x v="0"/>
    <x v="1"/>
    <x v="1"/>
    <x v="0"/>
    <x v="1"/>
    <x v="0"/>
    <x v="0"/>
    <s v="Tunshuruco"/>
    <x v="1"/>
    <x v="2"/>
    <x v="0"/>
    <x v="2"/>
    <x v="0"/>
    <x v="0"/>
    <x v="1"/>
    <x v="1"/>
    <x v="1"/>
    <x v="0"/>
    <x v="0"/>
    <s v="SATISFECHO"/>
    <s v="SATISFECHO"/>
    <s v="SATISFECHO"/>
    <s v="SATISFECHO"/>
    <s v="SATISFECHO"/>
    <s v="SATISFECHO"/>
    <x v="0"/>
    <x v="2"/>
    <x v="0"/>
    <x v="0"/>
    <x v="1"/>
    <x v="0"/>
    <x v="1"/>
  </r>
  <r>
    <n v="196"/>
    <d v="2024-03-18T08:30:42"/>
    <d v="2024-03-18T08:33:00"/>
    <s v="dgutierrez@chinalco.com.pe"/>
    <s v="Diana Jessica Gutierrez Aguirre"/>
    <m/>
    <x v="2"/>
    <x v="0"/>
    <x v="0"/>
    <x v="2"/>
    <x v="0"/>
    <x v="0"/>
    <x v="2"/>
    <x v="2"/>
    <s v="Tunshuruco"/>
    <x v="1"/>
    <x v="2"/>
    <x v="0"/>
    <x v="0"/>
    <x v="1"/>
    <x v="3"/>
    <x v="3"/>
    <x v="1"/>
    <x v="2"/>
    <x v="1"/>
    <x v="4"/>
    <s v="INSATISFECHO"/>
    <s v="MUY SATISFECHO"/>
    <s v="INSATISFECHO"/>
    <s v="INSATISFECHO"/>
    <s v="INSATISFECHO"/>
    <s v="INSATISFECHO"/>
    <x v="0"/>
    <x v="2"/>
    <x v="2"/>
    <x v="0"/>
    <x v="0"/>
    <x v="2"/>
    <x v="2"/>
  </r>
  <r>
    <n v="197"/>
    <d v="2024-03-18T08:33:58"/>
    <d v="2024-03-18T08:34:51"/>
    <s v="balvarez@chinalco.com.pe"/>
    <s v="Burhans Alvarez Casachahua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198"/>
    <d v="2024-03-18T08:38:11"/>
    <d v="2024-03-18T08:50:44"/>
    <s v="clostaunau@chinalco.com.pe"/>
    <s v="Celso Lostaunau Valdez"/>
    <m/>
    <x v="0"/>
    <x v="3"/>
    <x v="0"/>
    <x v="0"/>
    <x v="0"/>
    <x v="1"/>
    <x v="0"/>
    <x v="0"/>
    <s v="Tunshuruco"/>
    <x v="0"/>
    <x v="0"/>
    <x v="0"/>
    <x v="0"/>
    <x v="1"/>
    <x v="0"/>
    <x v="3"/>
    <x v="2"/>
    <x v="3"/>
    <x v="0"/>
    <x v="0"/>
    <s v="SATISFECHO"/>
    <s v="SATISFECHO"/>
    <s v="SATISFECHO"/>
    <s v="SATISFECHO"/>
    <s v="SATISFECHO"/>
    <s v="SATISFECHO"/>
    <x v="2"/>
    <x v="0"/>
    <x v="2"/>
    <x v="0"/>
    <x v="0"/>
    <x v="0"/>
    <x v="1"/>
  </r>
  <r>
    <n v="199"/>
    <d v="2024-03-18T09:23:00"/>
    <d v="2024-03-18T09:24:24"/>
    <s v="kquispe@chinalco.com.pe"/>
    <s v="Katheryng Quispe Vargas"/>
    <m/>
    <x v="1"/>
    <x v="2"/>
    <x v="2"/>
    <x v="3"/>
    <x v="2"/>
    <x v="1"/>
    <x v="3"/>
    <x v="1"/>
    <s v="Tunshuruco"/>
    <x v="1"/>
    <x v="1"/>
    <x v="1"/>
    <x v="0"/>
    <x v="1"/>
    <x v="0"/>
    <x v="0"/>
    <x v="2"/>
    <x v="0"/>
    <x v="0"/>
    <x v="0"/>
    <s v="INSATISFECHO"/>
    <s v="SATISFECHO"/>
    <s v="SATISFECHO"/>
    <s v="SATISFECHO"/>
    <s v="SATISFECHO"/>
    <s v="SATISFECHO"/>
    <x v="0"/>
    <x v="0"/>
    <x v="0"/>
    <x v="0"/>
    <x v="0"/>
    <x v="0"/>
    <x v="1"/>
  </r>
  <r>
    <n v="200"/>
    <d v="2024-03-18T09:55:51"/>
    <d v="2024-03-18T09:58:49"/>
    <s v="odelgado@chinalco.com.pe"/>
    <s v="Orlando Delgado Vicuna"/>
    <m/>
    <x v="2"/>
    <x v="0"/>
    <x v="0"/>
    <x v="0"/>
    <x v="0"/>
    <x v="1"/>
    <x v="0"/>
    <x v="1"/>
    <s v="Carhuacot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2"/>
    <x v="2"/>
    <x v="2"/>
    <x v="3"/>
    <x v="2"/>
    <x v="2"/>
  </r>
  <r>
    <n v="201"/>
    <d v="2024-03-18T10:11:41"/>
    <d v="2024-03-18T10:16:25"/>
    <s v="amendozam@chinalco.com.pe"/>
    <s v="Anthony Gabriel Mendoza Mendoza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02"/>
    <d v="2024-03-18T10:15:28"/>
    <d v="2024-03-18T10:17:14"/>
    <s v="mamaya@chinalco.com.pe"/>
    <s v="Marcos Felix Amaya Ayala"/>
    <m/>
    <x v="2"/>
    <x v="0"/>
    <x v="0"/>
    <x v="0"/>
    <x v="0"/>
    <x v="1"/>
    <x v="0"/>
    <x v="0"/>
    <s v="Truck Shop"/>
    <x v="1"/>
    <x v="0"/>
    <x v="0"/>
    <x v="0"/>
    <x v="1"/>
    <x v="0"/>
    <x v="0"/>
    <x v="3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03"/>
    <d v="2024-03-18T10:14:29"/>
    <d v="2024-03-18T10:18:34"/>
    <s v="rciprianos@chinalco.com.pe"/>
    <s v="Raul Arnold Cipriano Solis"/>
    <m/>
    <x v="2"/>
    <x v="3"/>
    <x v="3"/>
    <x v="2"/>
    <x v="0"/>
    <x v="1"/>
    <x v="2"/>
    <x v="2"/>
    <s v="Truck Shop"/>
    <x v="1"/>
    <x v="0"/>
    <x v="0"/>
    <x v="2"/>
    <x v="0"/>
    <x v="0"/>
    <x v="3"/>
    <x v="1"/>
    <x v="1"/>
    <x v="2"/>
    <x v="2"/>
    <s v="INSATISFECHO"/>
    <s v="SATISFECHO"/>
    <s v="SATISFECHO"/>
    <s v="SATISFECHO"/>
    <s v="INSATISFECHO"/>
    <s v="SATISFECHO"/>
    <x v="2"/>
    <x v="2"/>
    <x v="2"/>
    <x v="2"/>
    <x v="3"/>
    <x v="2"/>
    <x v="2"/>
  </r>
  <r>
    <n v="204"/>
    <d v="2024-03-18T10:15:56"/>
    <d v="2024-03-18T10:20:11"/>
    <s v="salva@chinalco.com.pe"/>
    <s v="Steve Gianpierre Alva Huancas"/>
    <m/>
    <x v="2"/>
    <x v="1"/>
    <x v="1"/>
    <x v="0"/>
    <x v="0"/>
    <x v="1"/>
    <x v="0"/>
    <x v="0"/>
    <s v="Tunshuruco"/>
    <x v="1"/>
    <x v="0"/>
    <x v="0"/>
    <x v="0"/>
    <x v="1"/>
    <x v="0"/>
    <x v="0"/>
    <x v="1"/>
    <x v="1"/>
    <x v="0"/>
    <x v="0"/>
    <s v="SATISFECHO"/>
    <s v="INSATISFECHO"/>
    <s v="SATISFECHO"/>
    <s v="SATISFECHO"/>
    <s v="SATISFECHO"/>
    <s v="SATISFECHO"/>
    <x v="2"/>
    <x v="0"/>
    <x v="0"/>
    <x v="0"/>
    <x v="0"/>
    <x v="0"/>
    <x v="1"/>
  </r>
  <r>
    <n v="205"/>
    <d v="2024-03-18T10:18:03"/>
    <d v="2024-03-18T10:21:22"/>
    <s v="aaguilar@chinalco.com.pe"/>
    <s v="Abel Benigno Aguilar Aymachoque"/>
    <m/>
    <x v="2"/>
    <x v="0"/>
    <x v="0"/>
    <x v="0"/>
    <x v="1"/>
    <x v="1"/>
    <x v="0"/>
    <x v="2"/>
    <s v="Truck Shop"/>
    <x v="1"/>
    <x v="2"/>
    <x v="2"/>
    <x v="2"/>
    <x v="0"/>
    <x v="3"/>
    <x v="3"/>
    <x v="1"/>
    <x v="0"/>
    <x v="0"/>
    <x v="0"/>
    <s v="SATISFECHO"/>
    <s v="MUY SATISFECHO"/>
    <s v="MUY SATISFECHO"/>
    <s v="INSATISFECHO"/>
    <s v="SATISFECHO"/>
    <s v="SATISFECHO"/>
    <x v="2"/>
    <x v="2"/>
    <x v="2"/>
    <x v="2"/>
    <x v="3"/>
    <x v="2"/>
    <x v="2"/>
  </r>
  <r>
    <n v="206"/>
    <d v="2024-03-18T10:22:35"/>
    <d v="2024-03-18T10:26:33"/>
    <s v="lcrisostomo@chinalco.com.pe"/>
    <s v="Luis Angel Crisostomo Soto"/>
    <m/>
    <x v="0"/>
    <x v="3"/>
    <x v="3"/>
    <x v="2"/>
    <x v="3"/>
    <x v="0"/>
    <x v="2"/>
    <x v="2"/>
    <s v="Tunshuruco"/>
    <x v="0"/>
    <x v="2"/>
    <x v="2"/>
    <x v="0"/>
    <x v="1"/>
    <x v="3"/>
    <x v="3"/>
    <x v="2"/>
    <x v="3"/>
    <x v="3"/>
    <x v="4"/>
    <s v="SATISFECHO"/>
    <s v="SATISFECHO"/>
    <s v="MUY SATISFECHO"/>
    <s v="INSATISFECHO"/>
    <s v="MUY SATISFECHO"/>
    <s v="MUY SATISFECHO"/>
    <x v="2"/>
    <x v="2"/>
    <x v="2"/>
    <x v="2"/>
    <x v="3"/>
    <x v="2"/>
    <x v="2"/>
  </r>
  <r>
    <n v="207"/>
    <d v="2024-03-18T10:07:02"/>
    <d v="2024-03-18T10:26:55"/>
    <s v="jsantiago@chinalco.com.pe"/>
    <s v="Jorge Gustavo Santiago Soto"/>
    <m/>
    <x v="2"/>
    <x v="0"/>
    <x v="1"/>
    <x v="0"/>
    <x v="0"/>
    <x v="1"/>
    <x v="0"/>
    <x v="0"/>
    <s v="Tunshuruco"/>
    <x v="1"/>
    <x v="0"/>
    <x v="0"/>
    <x v="0"/>
    <x v="1"/>
    <x v="0"/>
    <x v="0"/>
    <x v="2"/>
    <x v="2"/>
    <x v="1"/>
    <x v="0"/>
    <s v="SATISFECHO"/>
    <s v="MUY SATISFECHO"/>
    <s v="MUY SATISFECHO"/>
    <s v="MUY SATISFECHO"/>
    <s v="MUY SATISFECHO"/>
    <s v="SATISFECHO"/>
    <x v="2"/>
    <x v="2"/>
    <x v="2"/>
    <x v="2"/>
    <x v="0"/>
    <x v="0"/>
    <x v="1"/>
  </r>
  <r>
    <n v="208"/>
    <d v="2024-03-18T10:26:12"/>
    <d v="2024-03-18T10:29:14"/>
    <s v="kpariona@chinalco.com.pe"/>
    <s v="Kevin Edwar Pariona Rivaguero"/>
    <m/>
    <x v="2"/>
    <x v="0"/>
    <x v="0"/>
    <x v="2"/>
    <x v="1"/>
    <x v="1"/>
    <x v="1"/>
    <x v="2"/>
    <s v="Truck Shop"/>
    <x v="2"/>
    <x v="0"/>
    <x v="0"/>
    <x v="0"/>
    <x v="1"/>
    <x v="0"/>
    <x v="0"/>
    <x v="3"/>
    <x v="1"/>
    <x v="2"/>
    <x v="2"/>
    <s v="SATISFECHO"/>
    <s v="SATISFECHO"/>
    <s v="SATISFECHO"/>
    <s v="SATISFECHO"/>
    <s v="SATISFECHO"/>
    <s v="SATISFECHO"/>
    <x v="2"/>
    <x v="2"/>
    <x v="0"/>
    <x v="2"/>
    <x v="1"/>
    <x v="0"/>
    <x v="1"/>
  </r>
  <r>
    <n v="209"/>
    <d v="2024-03-18T10:17:06"/>
    <d v="2024-03-18T10:30:54"/>
    <s v="rmelchor@chinalco.com.pe"/>
    <s v="Richard Daniel Melchor Crisostomo"/>
    <m/>
    <x v="2"/>
    <x v="3"/>
    <x v="3"/>
    <x v="2"/>
    <x v="3"/>
    <x v="0"/>
    <x v="2"/>
    <x v="2"/>
    <s v="Truck Shop"/>
    <x v="1"/>
    <x v="2"/>
    <x v="0"/>
    <x v="2"/>
    <x v="3"/>
    <x v="0"/>
    <x v="0"/>
    <x v="3"/>
    <x v="1"/>
    <x v="0"/>
    <x v="0"/>
    <s v="SATISFECHO"/>
    <s v="MUY SATISFECHO"/>
    <s v="MUY SATISFECHO"/>
    <s v="INSATISFECHO"/>
    <s v="MUY SATISFECHO"/>
    <s v="MUY SATISFECHO"/>
    <x v="2"/>
    <x v="2"/>
    <x v="2"/>
    <x v="2"/>
    <x v="3"/>
    <x v="2"/>
    <x v="2"/>
  </r>
  <r>
    <n v="210"/>
    <d v="2024-03-18T10:28:02"/>
    <d v="2024-03-18T10:32:15"/>
    <s v="ecarop@chinalco.com.pe"/>
    <s v="Eyner Guimeth Caro Prudencio"/>
    <m/>
    <x v="2"/>
    <x v="1"/>
    <x v="1"/>
    <x v="1"/>
    <x v="0"/>
    <x v="1"/>
    <x v="0"/>
    <x v="0"/>
    <s v="Tunshuruco"/>
    <x v="1"/>
    <x v="0"/>
    <x v="0"/>
    <x v="0"/>
    <x v="1"/>
    <x v="0"/>
    <x v="0"/>
    <x v="1"/>
    <x v="0"/>
    <x v="1"/>
    <x v="1"/>
    <s v="SATISFECHO"/>
    <s v="SATISFECHO"/>
    <s v="SATISFECHO"/>
    <s v="SATISFECHO"/>
    <s v="SATISFECHO"/>
    <s v="SATISFECHO"/>
    <x v="0"/>
    <x v="0"/>
    <x v="0"/>
    <x v="0"/>
    <x v="2"/>
    <x v="0"/>
    <x v="1"/>
  </r>
  <r>
    <n v="211"/>
    <d v="2024-03-18T10:32:03"/>
    <d v="2024-03-18T10:34:58"/>
    <s v="respinoza@chinalco.com.pe"/>
    <s v="Regner Alonso Espinoza Ortiz"/>
    <m/>
    <x v="0"/>
    <x v="3"/>
    <x v="0"/>
    <x v="2"/>
    <x v="0"/>
    <x v="1"/>
    <x v="2"/>
    <x v="2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2"/>
    <x v="0"/>
    <x v="0"/>
    <x v="0"/>
    <x v="0"/>
    <x v="0"/>
    <x v="1"/>
  </r>
  <r>
    <n v="212"/>
    <d v="2024-03-18T10:51:41"/>
    <d v="2024-03-18T10:53:18"/>
    <s v="atorresc@chinalco.com.pe"/>
    <s v="André Américo Torres Chavez"/>
    <m/>
    <x v="2"/>
    <x v="1"/>
    <x v="0"/>
    <x v="2"/>
    <x v="0"/>
    <x v="1"/>
    <x v="0"/>
    <x v="0"/>
    <s v="Tunshuruco"/>
    <x v="1"/>
    <x v="2"/>
    <x v="2"/>
    <x v="2"/>
    <x v="0"/>
    <x v="3"/>
    <x v="3"/>
    <x v="0"/>
    <x v="0"/>
    <x v="0"/>
    <x v="0"/>
    <s v="SATISFECHO"/>
    <s v="SATISFECHO"/>
    <s v="SATISFECHO"/>
    <s v="SATISFECHO"/>
    <s v="SATISFECHO"/>
    <s v="SATISFECHO"/>
    <x v="0"/>
    <x v="0"/>
    <x v="0"/>
    <x v="0"/>
    <x v="0"/>
    <x v="1"/>
    <x v="1"/>
  </r>
  <r>
    <n v="213"/>
    <d v="2024-03-18T10:54:58"/>
    <d v="2024-03-18T10:58:17"/>
    <s v="canaya@chinalco.com.pe"/>
    <s v="Cesar Cristhian Anaya Vivas"/>
    <m/>
    <x v="0"/>
    <x v="3"/>
    <x v="0"/>
    <x v="0"/>
    <x v="0"/>
    <x v="1"/>
    <x v="0"/>
    <x v="0"/>
    <s v="Truck Shop"/>
    <x v="0"/>
    <x v="2"/>
    <x v="2"/>
    <x v="2"/>
    <x v="1"/>
    <x v="3"/>
    <x v="3"/>
    <x v="2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14"/>
    <d v="2024-03-18T11:17:44"/>
    <d v="2024-03-18T11:21:07"/>
    <s v="jvalero@chinalco.com.pe"/>
    <s v="Jussely Kathy Valero Galarza"/>
    <m/>
    <x v="1"/>
    <x v="0"/>
    <x v="0"/>
    <x v="0"/>
    <x v="0"/>
    <x v="2"/>
    <x v="0"/>
    <x v="0"/>
    <s v="Tunshuruco"/>
    <x v="1"/>
    <x v="0"/>
    <x v="0"/>
    <x v="0"/>
    <x v="1"/>
    <x v="0"/>
    <x v="0"/>
    <x v="2"/>
    <x v="2"/>
    <x v="4"/>
    <x v="0"/>
    <s v="INSATISFECHO"/>
    <s v="SATISFECHO"/>
    <s v="SATISFECHO"/>
    <s v="MUY INSATISFECHO"/>
    <s v="INSATISFECHO"/>
    <s v="INSATISFECHO"/>
    <x v="0"/>
    <x v="0"/>
    <x v="0"/>
    <x v="0"/>
    <x v="0"/>
    <x v="0"/>
    <x v="1"/>
  </r>
  <r>
    <n v="215"/>
    <d v="2024-03-18T12:08:52"/>
    <d v="2024-03-18T12:11:52"/>
    <s v="rtorrejon@chinalco.com.pe"/>
    <s v="Roberto Torrejon Reyes"/>
    <m/>
    <x v="2"/>
    <x v="0"/>
    <x v="0"/>
    <x v="0"/>
    <x v="1"/>
    <x v="0"/>
    <x v="0"/>
    <x v="0"/>
    <s v="Truck Shop"/>
    <x v="1"/>
    <x v="2"/>
    <x v="2"/>
    <x v="2"/>
    <x v="0"/>
    <x v="0"/>
    <x v="3"/>
    <x v="0"/>
    <x v="3"/>
    <x v="3"/>
    <x v="4"/>
    <s v="SATISFECHO"/>
    <s v="SATISFECHO"/>
    <s v="MUY SATISFECHO"/>
    <s v="SATISFECHO"/>
    <s v="SATISFECHO"/>
    <s v="SATISFECHO"/>
    <x v="0"/>
    <x v="2"/>
    <x v="2"/>
    <x v="2"/>
    <x v="3"/>
    <x v="0"/>
    <x v="1"/>
  </r>
  <r>
    <n v="216"/>
    <d v="2024-03-18T15:27:03"/>
    <d v="2024-03-18T15:28:39"/>
    <s v="jcerpa@chinalco.com.pe"/>
    <s v="Johnny Cerpa Gambarini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17"/>
    <d v="2024-03-18T16:23:16"/>
    <d v="2024-03-18T16:27:49"/>
    <s v="mmuchar@chinalco.com.pe"/>
    <s v="Marianela Mucha Rodriguez"/>
    <m/>
    <x v="1"/>
    <x v="0"/>
    <x v="0"/>
    <x v="0"/>
    <x v="0"/>
    <x v="1"/>
    <x v="0"/>
    <x v="0"/>
    <s v="Tunshuruco"/>
    <x v="2"/>
    <x v="1"/>
    <x v="1"/>
    <x v="0"/>
    <x v="1"/>
    <x v="0"/>
    <x v="1"/>
    <x v="2"/>
    <x v="0"/>
    <x v="0"/>
    <x v="0"/>
    <s v="SATISFECHO"/>
    <s v="SATISFECHO"/>
    <s v="SATISFECHO"/>
    <s v="SATISFECHO"/>
    <s v="SATISFECHO"/>
    <s v="SATISFECHO"/>
    <x v="0"/>
    <x v="0"/>
    <x v="0"/>
    <x v="0"/>
    <x v="1"/>
    <x v="0"/>
    <x v="1"/>
  </r>
  <r>
    <n v="218"/>
    <d v="2024-03-18T17:03:05"/>
    <d v="2024-03-18T17:10:24"/>
    <s v="jircanaupa@chinalco.com.pe"/>
    <s v="Yber Ircanaupa Acevedo"/>
    <m/>
    <x v="2"/>
    <x v="1"/>
    <x v="1"/>
    <x v="1"/>
    <x v="1"/>
    <x v="1"/>
    <x v="1"/>
    <x v="1"/>
    <s v="Tuctu"/>
    <x v="1"/>
    <x v="1"/>
    <x v="0"/>
    <x v="0"/>
    <x v="1"/>
    <x v="1"/>
    <x v="1"/>
    <x v="2"/>
    <x v="0"/>
    <x v="0"/>
    <x v="0"/>
    <s v="INSATISFECHO"/>
    <s v="SATISFECHO"/>
    <s v="SATISFECHO"/>
    <s v="SATISFECHO"/>
    <s v="SATISFECHO"/>
    <s v="SATISFECHO"/>
    <x v="0"/>
    <x v="1"/>
    <x v="0"/>
    <x v="0"/>
    <x v="1"/>
    <x v="0"/>
    <x v="1"/>
  </r>
  <r>
    <n v="219"/>
    <d v="2024-03-18T17:08:51"/>
    <d v="2024-03-18T17:11:50"/>
    <s v="cbarboza@chinalco.com.pe"/>
    <s v="Cesar Barboza Wimpon"/>
    <m/>
    <x v="2"/>
    <x v="1"/>
    <x v="1"/>
    <x v="1"/>
    <x v="1"/>
    <x v="0"/>
    <x v="2"/>
    <x v="0"/>
    <s v="Tuctu"/>
    <x v="0"/>
    <x v="2"/>
    <x v="2"/>
    <x v="2"/>
    <x v="0"/>
    <x v="3"/>
    <x v="3"/>
    <x v="0"/>
    <x v="1"/>
    <x v="2"/>
    <x v="2"/>
    <s v="INSATISFECHO"/>
    <s v="SATISFECHO"/>
    <s v="MUY SATISFECHO"/>
    <s v="SATISFECHO"/>
    <s v="SATISFECHO"/>
    <s v="MUY SATISFECHO"/>
    <x v="0"/>
    <x v="0"/>
    <x v="0"/>
    <x v="0"/>
    <x v="1"/>
    <x v="1"/>
    <x v="1"/>
  </r>
  <r>
    <n v="220"/>
    <d v="2024-03-18T18:19:18"/>
    <d v="2024-03-18T18:21:18"/>
    <s v="asalazar@chinalco.com.pe"/>
    <s v="Isidro Salazar Manrique"/>
    <m/>
    <x v="0"/>
    <x v="0"/>
    <x v="0"/>
    <x v="0"/>
    <x v="0"/>
    <x v="1"/>
    <x v="0"/>
    <x v="0"/>
    <s v="Tunshuruco"/>
    <x v="0"/>
    <x v="2"/>
    <x v="2"/>
    <x v="2"/>
    <x v="0"/>
    <x v="3"/>
    <x v="3"/>
    <x v="2"/>
    <x v="0"/>
    <x v="0"/>
    <x v="0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21"/>
    <d v="2024-03-19T07:51:59"/>
    <d v="2024-03-19T07:52:38"/>
    <s v="mleonc@chinalco.com.pe"/>
    <s v="Mayra Leon Chavez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22"/>
    <d v="2024-03-19T07:52:15"/>
    <d v="2024-03-19T07:54:57"/>
    <s v="tcaceres@chinalco.com.pe"/>
    <s v="Teresa Katherina Caceres Ponce"/>
    <m/>
    <x v="2"/>
    <x v="1"/>
    <x v="1"/>
    <x v="1"/>
    <x v="1"/>
    <x v="1"/>
    <x v="0"/>
    <x v="2"/>
    <s v="Tunshuruco"/>
    <x v="0"/>
    <x v="2"/>
    <x v="2"/>
    <x v="2"/>
    <x v="0"/>
    <x v="0"/>
    <x v="3"/>
    <x v="2"/>
    <x v="4"/>
    <x v="1"/>
    <x v="0"/>
    <s v="SATISFECHO"/>
    <s v="SATISFECHO"/>
    <s v="SATISFECHO"/>
    <s v="SATISFECHO"/>
    <s v="SATISFECHO"/>
    <s v="SATISFECHO"/>
    <x v="2"/>
    <x v="0"/>
    <x v="0"/>
    <x v="0"/>
    <x v="1"/>
    <x v="0"/>
    <x v="2"/>
  </r>
  <r>
    <n v="223"/>
    <d v="2024-03-19T07:53:03"/>
    <d v="2024-03-19T07:55:27"/>
    <s v="rbroncano@chinalco.com.pe"/>
    <s v="Roger Broncano Reyes"/>
    <m/>
    <x v="2"/>
    <x v="1"/>
    <x v="0"/>
    <x v="1"/>
    <x v="1"/>
    <x v="2"/>
    <x v="0"/>
    <x v="0"/>
    <s v="Truck Shop"/>
    <x v="1"/>
    <x v="0"/>
    <x v="0"/>
    <x v="0"/>
    <x v="1"/>
    <x v="1"/>
    <x v="0"/>
    <x v="2"/>
    <x v="0"/>
    <x v="0"/>
    <x v="0"/>
    <s v="SATISFECHO"/>
    <s v="SATISFECHO"/>
    <s v="INSATISFECHO"/>
    <s v="SATISFECHO"/>
    <s v="INSATISFECHO"/>
    <s v="INSATISFECHO"/>
    <x v="0"/>
    <x v="0"/>
    <x v="0"/>
    <x v="0"/>
    <x v="0"/>
    <x v="0"/>
    <x v="1"/>
  </r>
  <r>
    <n v="224"/>
    <d v="2024-03-19T07:52:51"/>
    <d v="2024-03-19T07:55:30"/>
    <s v="fcruz@chinalco.com.pe"/>
    <s v="Frank Cruz More"/>
    <m/>
    <x v="0"/>
    <x v="3"/>
    <x v="3"/>
    <x v="2"/>
    <x v="3"/>
    <x v="0"/>
    <x v="2"/>
    <x v="2"/>
    <s v="Tunshuruco"/>
    <x v="0"/>
    <x v="2"/>
    <x v="2"/>
    <x v="2"/>
    <x v="0"/>
    <x v="3"/>
    <x v="3"/>
    <x v="2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1"/>
    <x v="2"/>
    <x v="2"/>
  </r>
  <r>
    <n v="225"/>
    <d v="2024-03-19T07:52:26"/>
    <d v="2024-03-19T07:56:35"/>
    <s v="oantonioj@chinalco.com.pe"/>
    <s v="Oswaldo Antonio Javier"/>
    <m/>
    <x v="0"/>
    <x v="0"/>
    <x v="3"/>
    <x v="0"/>
    <x v="3"/>
    <x v="0"/>
    <x v="2"/>
    <x v="2"/>
    <s v="Carhuacot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26"/>
    <d v="2024-03-19T07:56:17"/>
    <d v="2024-03-19T07:57:37"/>
    <s v="wyana@chinalco.com.pe"/>
    <s v="Walter Yana Castro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27"/>
    <d v="2024-03-19T07:54:19"/>
    <d v="2024-03-19T07:57:46"/>
    <s v="cmedina@chinalco.com.pe"/>
    <s v="Clinton Kennedy Medina Mauricio"/>
    <m/>
    <x v="2"/>
    <x v="1"/>
    <x v="0"/>
    <x v="0"/>
    <x v="0"/>
    <x v="1"/>
    <x v="0"/>
    <x v="1"/>
    <s v="Tunshuruco"/>
    <x v="3"/>
    <x v="0"/>
    <x v="0"/>
    <x v="0"/>
    <x v="1"/>
    <x v="1"/>
    <x v="1"/>
    <x v="3"/>
    <x v="0"/>
    <x v="0"/>
    <x v="0"/>
    <s v="SATISFECHO"/>
    <s v="INSATISFECHO"/>
    <s v="SATISFECHO"/>
    <s v="SATISFECHO"/>
    <s v="INSATISFECHO"/>
    <s v="INSATISFECHO"/>
    <x v="0"/>
    <x v="1"/>
    <x v="0"/>
    <x v="3"/>
    <x v="2"/>
    <x v="0"/>
    <x v="1"/>
  </r>
  <r>
    <n v="228"/>
    <d v="2024-03-19T07:51:42"/>
    <d v="2024-03-19T07:58:21"/>
    <s v="jhuaman@chinalco.com.pe"/>
    <s v="Jaime Huaman Diaz"/>
    <m/>
    <x v="1"/>
    <x v="2"/>
    <x v="1"/>
    <x v="1"/>
    <x v="2"/>
    <x v="2"/>
    <x v="1"/>
    <x v="1"/>
    <s v="Truck Shop"/>
    <x v="2"/>
    <x v="0"/>
    <x v="0"/>
    <x v="1"/>
    <x v="2"/>
    <x v="1"/>
    <x v="0"/>
    <x v="1"/>
    <x v="2"/>
    <x v="1"/>
    <x v="1"/>
    <s v="SATISFECHO"/>
    <s v="SATISFECHO"/>
    <s v="SATISFECHO"/>
    <s v="SATISFECHO"/>
    <s v="INSATISFECHO"/>
    <s v="SATISFECHO"/>
    <x v="1"/>
    <x v="0"/>
    <x v="0"/>
    <x v="0"/>
    <x v="1"/>
    <x v="0"/>
    <x v="1"/>
  </r>
  <r>
    <n v="229"/>
    <d v="2024-03-19T07:55:38"/>
    <d v="2024-03-19T07:58:32"/>
    <s v="bhuancap@chinalco.com.pe"/>
    <s v="Brandon Huanca Pacheco"/>
    <m/>
    <x v="0"/>
    <x v="1"/>
    <x v="1"/>
    <x v="1"/>
    <x v="1"/>
    <x v="0"/>
    <x v="2"/>
    <x v="3"/>
    <s v="Truck Shop"/>
    <x v="3"/>
    <x v="2"/>
    <x v="2"/>
    <x v="2"/>
    <x v="2"/>
    <x v="3"/>
    <x v="3"/>
    <x v="3"/>
    <x v="4"/>
    <x v="4"/>
    <x v="3"/>
    <s v="MUY INSATISFECHO"/>
    <s v="MUY INSATISFECHO"/>
    <s v="MUY SATISFECHO"/>
    <s v="MUY SATISFECHO"/>
    <s v="MUY SATISFECHO"/>
    <s v="MUY SATISFECHO"/>
    <x v="2"/>
    <x v="2"/>
    <x v="2"/>
    <x v="2"/>
    <x v="3"/>
    <x v="2"/>
    <x v="2"/>
  </r>
  <r>
    <n v="230"/>
    <d v="2024-03-19T07:56:15"/>
    <d v="2024-03-19T07:59:22"/>
    <s v="lsarco@chinalco.com.pe"/>
    <s v="Luis Miguel Sarco Montiel"/>
    <m/>
    <x v="1"/>
    <x v="0"/>
    <x v="0"/>
    <x v="0"/>
    <x v="0"/>
    <x v="1"/>
    <x v="0"/>
    <x v="0"/>
    <s v="Tunshuruco"/>
    <x v="1"/>
    <x v="0"/>
    <x v="0"/>
    <x v="2"/>
    <x v="2"/>
    <x v="1"/>
    <x v="0"/>
    <x v="1"/>
    <x v="2"/>
    <x v="0"/>
    <x v="0"/>
    <s v="MUY SATISFECHO"/>
    <s v="MUY SATISFECHO"/>
    <s v="MUY SATISFECHO"/>
    <s v="SATISFECHO"/>
    <s v="SATISFECHO"/>
    <s v="SATISFECHO"/>
    <x v="0"/>
    <x v="2"/>
    <x v="2"/>
    <x v="2"/>
    <x v="3"/>
    <x v="2"/>
    <x v="1"/>
  </r>
  <r>
    <n v="231"/>
    <d v="2024-03-19T07:54:28"/>
    <d v="2024-03-19T08:00:32"/>
    <s v="matachagua@chinalco.com.pe"/>
    <s v="Milagros Nohelia Atachagua Yavarino"/>
    <m/>
    <x v="2"/>
    <x v="1"/>
    <x v="1"/>
    <x v="0"/>
    <x v="0"/>
    <x v="1"/>
    <x v="0"/>
    <x v="2"/>
    <s v="Tunshuruco"/>
    <x v="0"/>
    <x v="0"/>
    <x v="1"/>
    <x v="0"/>
    <x v="1"/>
    <x v="0"/>
    <x v="0"/>
    <x v="2"/>
    <x v="1"/>
    <x v="2"/>
    <x v="2"/>
    <s v="SATISFECHO"/>
    <s v="SATISFECHO"/>
    <s v="SATISFECHO"/>
    <s v="SATISFECHO"/>
    <s v="INSATISFECHO"/>
    <s v="INSATISFECHO"/>
    <x v="0"/>
    <x v="0"/>
    <x v="0"/>
    <x v="0"/>
    <x v="1"/>
    <x v="0"/>
    <x v="1"/>
  </r>
  <r>
    <n v="232"/>
    <d v="2024-03-19T07:59:44"/>
    <d v="2024-03-19T08:01:18"/>
    <s v="rjurado@chinalco.com.pe"/>
    <s v="Renan Jurado Zorrilla"/>
    <m/>
    <x v="0"/>
    <x v="3"/>
    <x v="3"/>
    <x v="2"/>
    <x v="3"/>
    <x v="0"/>
    <x v="2"/>
    <x v="2"/>
    <s v="Truck Shop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33"/>
    <d v="2024-03-19T08:00:06"/>
    <d v="2024-03-19T08:01:44"/>
    <s v="frosado@chinalco.com.pe"/>
    <s v="Franz Rosado Gonzales"/>
    <m/>
    <x v="2"/>
    <x v="0"/>
    <x v="0"/>
    <x v="0"/>
    <x v="0"/>
    <x v="1"/>
    <x v="0"/>
    <x v="0"/>
    <s v="Tunshuruco"/>
    <x v="1"/>
    <x v="0"/>
    <x v="0"/>
    <x v="1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34"/>
    <d v="2024-03-19T08:00:46"/>
    <d v="2024-03-19T08:02:20"/>
    <s v="rvenegas@chinalco.com.pe"/>
    <s v="Ronald Venegas Flores"/>
    <m/>
    <x v="1"/>
    <x v="2"/>
    <x v="2"/>
    <x v="3"/>
    <x v="2"/>
    <x v="3"/>
    <x v="3"/>
    <x v="3"/>
    <s v="Tuctu"/>
    <x v="1"/>
    <x v="0"/>
    <x v="1"/>
    <x v="0"/>
    <x v="2"/>
    <x v="0"/>
    <x v="1"/>
    <x v="2"/>
    <x v="2"/>
    <x v="1"/>
    <x v="1"/>
    <s v="INSATISFECHO"/>
    <s v="INSATISFECHO"/>
    <s v="INSATISFECHO"/>
    <s v="INSATISFECHO"/>
    <s v="INSATISFECHO"/>
    <s v="INSATISFECHO"/>
    <x v="0"/>
    <x v="0"/>
    <x v="1"/>
    <x v="0"/>
    <x v="1"/>
    <x v="0"/>
    <x v="0"/>
  </r>
  <r>
    <n v="235"/>
    <d v="2024-03-19T07:51:36"/>
    <d v="2024-03-19T08:02:43"/>
    <s v="epajuelo@chinalco.com.pe"/>
    <s v="Erwin Pajuelo Santiago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36"/>
    <d v="2024-03-19T07:57:44"/>
    <d v="2024-03-19T08:03:26"/>
    <s v="jberrospi@chinalco.com.pe"/>
    <s v="Jorge Berrospi Fuster"/>
    <m/>
    <x v="2"/>
    <x v="0"/>
    <x v="0"/>
    <x v="0"/>
    <x v="0"/>
    <x v="1"/>
    <x v="0"/>
    <x v="0"/>
    <s v="Carhuacot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37"/>
    <d v="2024-03-19T07:58:39"/>
    <d v="2024-03-19T08:03:55"/>
    <s v="fcolan@chinalco.com.pe"/>
    <s v="Fatima Mercedes Colán Peña"/>
    <m/>
    <x v="2"/>
    <x v="0"/>
    <x v="0"/>
    <x v="2"/>
    <x v="0"/>
    <x v="0"/>
    <x v="2"/>
    <x v="0"/>
    <s v="Tunshuruco"/>
    <x v="0"/>
    <x v="2"/>
    <x v="2"/>
    <x v="2"/>
    <x v="1"/>
    <x v="3"/>
    <x v="3"/>
    <x v="0"/>
    <x v="2"/>
    <x v="1"/>
    <x v="2"/>
    <s v="SATISFECHO"/>
    <s v="MUY SATISFECHO"/>
    <s v="MUY SATISFECHO"/>
    <s v="MUY SATISFECHO"/>
    <s v="MUY SATISFECHO"/>
    <s v="MUY SATISFECHO"/>
    <x v="2"/>
    <x v="0"/>
    <x v="2"/>
    <x v="0"/>
    <x v="1"/>
    <x v="2"/>
    <x v="1"/>
  </r>
  <r>
    <n v="238"/>
    <d v="2024-03-19T08:02:44"/>
    <d v="2024-03-19T08:04:53"/>
    <s v="fjuarez@chinalco.com.pe"/>
    <s v="Frank Jonathan Juarez Vilca"/>
    <m/>
    <x v="2"/>
    <x v="1"/>
    <x v="1"/>
    <x v="0"/>
    <x v="1"/>
    <x v="0"/>
    <x v="2"/>
    <x v="2"/>
    <s v="Tunshuruco"/>
    <x v="2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39"/>
    <d v="2024-03-19T08:02:26"/>
    <d v="2024-03-19T08:05:01"/>
    <s v="drupay@chinalco.com.pe"/>
    <s v="Dann Rupay Ramirez"/>
    <m/>
    <x v="0"/>
    <x v="0"/>
    <x v="0"/>
    <x v="2"/>
    <x v="0"/>
    <x v="1"/>
    <x v="0"/>
    <x v="0"/>
    <s v="Tunshuruco"/>
    <x v="0"/>
    <x v="2"/>
    <x v="2"/>
    <x v="2"/>
    <x v="0"/>
    <x v="0"/>
    <x v="0"/>
    <x v="0"/>
    <x v="3"/>
    <x v="3"/>
    <x v="4"/>
    <s v="MUY SATISFECHO"/>
    <s v="SATISFECHO"/>
    <s v="MUY SATISFECHO"/>
    <s v="MUY SATISFECHO"/>
    <s v="MUY SATISFECHO"/>
    <s v="MUY SATISFECHO"/>
    <x v="2"/>
    <x v="0"/>
    <x v="2"/>
    <x v="0"/>
    <x v="3"/>
    <x v="2"/>
    <x v="2"/>
  </r>
  <r>
    <n v="240"/>
    <d v="2024-03-19T08:02:10"/>
    <d v="2024-03-19T08:06:03"/>
    <s v="caracena@chinalco.com.pe"/>
    <s v="Carlos Aracena Lupaca"/>
    <m/>
    <x v="2"/>
    <x v="0"/>
    <x v="0"/>
    <x v="0"/>
    <x v="0"/>
    <x v="1"/>
    <x v="0"/>
    <x v="0"/>
    <s v="Truck Shop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1"/>
    <x v="0"/>
    <x v="1"/>
  </r>
  <r>
    <n v="241"/>
    <d v="2024-03-19T08:05:47"/>
    <d v="2024-03-19T08:06:37"/>
    <s v="fvargas@chinalco.com.pe"/>
    <s v="d Vargas Navarrete"/>
    <m/>
    <x v="2"/>
    <x v="1"/>
    <x v="1"/>
    <x v="1"/>
    <x v="1"/>
    <x v="2"/>
    <x v="1"/>
    <x v="1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42"/>
    <d v="2024-03-19T07:56:09"/>
    <d v="2024-03-19T08:07:40"/>
    <s v="gcoyla@chinalco.com.pe"/>
    <s v="Gonzalo Coyla Corrales"/>
    <m/>
    <x v="2"/>
    <x v="1"/>
    <x v="0"/>
    <x v="0"/>
    <x v="0"/>
    <x v="1"/>
    <x v="2"/>
    <x v="2"/>
    <s v="Truck Shop"/>
    <x v="1"/>
    <x v="0"/>
    <x v="0"/>
    <x v="0"/>
    <x v="1"/>
    <x v="0"/>
    <x v="0"/>
    <x v="3"/>
    <x v="2"/>
    <x v="0"/>
    <x v="0"/>
    <s v="INSATISFECHO"/>
    <s v="SATISFECHO"/>
    <s v="SATISFECHO"/>
    <s v="INSATISFECHO"/>
    <s v="INSATISFECHO"/>
    <s v="SATISFECHO"/>
    <x v="0"/>
    <x v="1"/>
    <x v="0"/>
    <x v="0"/>
    <x v="0"/>
    <x v="0"/>
    <x v="2"/>
  </r>
  <r>
    <n v="243"/>
    <d v="2024-03-19T08:06:36"/>
    <d v="2024-03-19T08:08:53"/>
    <s v="cgutierrez@chinalco.com.pe"/>
    <s v="Carlos Gutierrez Corzo"/>
    <m/>
    <x v="0"/>
    <x v="3"/>
    <x v="0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44"/>
    <d v="2024-03-19T08:06:57"/>
    <d v="2024-03-19T08:09:35"/>
    <s v="jquispe@chinalco.com.pe"/>
    <s v="Jesica Carol Quispe Chuquija"/>
    <m/>
    <x v="0"/>
    <x v="3"/>
    <x v="0"/>
    <x v="0"/>
    <x v="0"/>
    <x v="0"/>
    <x v="0"/>
    <x v="0"/>
    <s v="Tunshuruco"/>
    <x v="0"/>
    <x v="0"/>
    <x v="0"/>
    <x v="0"/>
    <x v="1"/>
    <x v="0"/>
    <x v="0"/>
    <x v="2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45"/>
    <d v="2024-03-19T08:10:59"/>
    <d v="2024-03-19T08:14:31"/>
    <s v="rrodriguezc@chinalco.com.pe"/>
    <s v="Richard Rodriguez Cardenas"/>
    <m/>
    <x v="1"/>
    <x v="1"/>
    <x v="1"/>
    <x v="1"/>
    <x v="1"/>
    <x v="1"/>
    <x v="0"/>
    <x v="0"/>
    <s v="Truck Shop"/>
    <x v="2"/>
    <x v="0"/>
    <x v="1"/>
    <x v="3"/>
    <x v="2"/>
    <x v="0"/>
    <x v="2"/>
    <x v="1"/>
    <x v="4"/>
    <x v="1"/>
    <x v="3"/>
    <s v="SATISFECHO"/>
    <s v="SATISFECHO"/>
    <s v="SATISFECHO"/>
    <s v="SATISFECHO"/>
    <s v="SATISFECHO"/>
    <s v="SATISFECHO"/>
    <x v="3"/>
    <x v="0"/>
    <x v="0"/>
    <x v="0"/>
    <x v="1"/>
    <x v="0"/>
    <x v="1"/>
  </r>
  <r>
    <n v="246"/>
    <d v="2024-03-19T08:12:18"/>
    <d v="2024-03-19T08:15:12"/>
    <s v="sgarcia@chinalco.com.pe"/>
    <s v="Susana Garcia Durand"/>
    <m/>
    <x v="2"/>
    <x v="0"/>
    <x v="0"/>
    <x v="0"/>
    <x v="0"/>
    <x v="0"/>
    <x v="0"/>
    <x v="0"/>
    <s v="Tunshuruco"/>
    <x v="1"/>
    <x v="2"/>
    <x v="2"/>
    <x v="2"/>
    <x v="0"/>
    <x v="3"/>
    <x v="0"/>
    <x v="0"/>
    <x v="0"/>
    <x v="3"/>
    <x v="4"/>
    <s v="SATISFECHO"/>
    <s v="MUY SATISFECHO"/>
    <s v="MUY SATISFECHO"/>
    <s v="MUY SATISFECHO"/>
    <s v="MUY SATISFECHO"/>
    <s v="MUY SATISFECHO"/>
    <x v="2"/>
    <x v="2"/>
    <x v="2"/>
    <x v="2"/>
    <x v="3"/>
    <x v="0"/>
    <x v="2"/>
  </r>
  <r>
    <n v="247"/>
    <d v="2024-03-19T08:13:14"/>
    <d v="2024-03-19T08:16:18"/>
    <s v="jportocarrero@chinalco.com.pe"/>
    <s v="Jorge Portocarrero Pelaez"/>
    <m/>
    <x v="2"/>
    <x v="1"/>
    <x v="1"/>
    <x v="1"/>
    <x v="1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48"/>
    <d v="2024-03-19T08:14:31"/>
    <d v="2024-03-19T08:17:16"/>
    <s v="malvarez@chinalco.com.pe"/>
    <s v="Magdalena Milagros Alvarez Dominguez"/>
    <m/>
    <x v="2"/>
    <x v="3"/>
    <x v="3"/>
    <x v="2"/>
    <x v="0"/>
    <x v="1"/>
    <x v="2"/>
    <x v="2"/>
    <s v="Tunshuruco"/>
    <x v="0"/>
    <x v="2"/>
    <x v="2"/>
    <x v="2"/>
    <x v="0"/>
    <x v="3"/>
    <x v="3"/>
    <x v="0"/>
    <x v="0"/>
    <x v="0"/>
    <x v="4"/>
    <s v="SATISFECHO"/>
    <s v="MUY SATISFECHO"/>
    <s v="SATISFECHO"/>
    <s v="SATISFECHO"/>
    <s v="SATISFECHO"/>
    <s v="SATISFECHO"/>
    <x v="2"/>
    <x v="2"/>
    <x v="0"/>
    <x v="2"/>
    <x v="0"/>
    <x v="2"/>
    <x v="2"/>
  </r>
  <r>
    <n v="249"/>
    <d v="2024-03-19T08:08:25"/>
    <d v="2024-03-19T08:17:30"/>
    <s v="mreyes@chinalco.com.pe"/>
    <s v="Martha Reyes Gomez"/>
    <m/>
    <x v="2"/>
    <x v="3"/>
    <x v="0"/>
    <x v="0"/>
    <x v="0"/>
    <x v="0"/>
    <x v="2"/>
    <x v="0"/>
    <s v="Tunshuruco"/>
    <x v="0"/>
    <x v="2"/>
    <x v="2"/>
    <x v="2"/>
    <x v="0"/>
    <x v="3"/>
    <x v="3"/>
    <x v="0"/>
    <x v="3"/>
    <x v="3"/>
    <x v="0"/>
    <s v="SATISFECHO"/>
    <s v="MUY SATISFECHO"/>
    <s v="MUY SATISFECHO"/>
    <s v="MUY SATISFECHO"/>
    <s v="MUY SATISFECHO"/>
    <s v="MUY SATISFECHO"/>
    <x v="2"/>
    <x v="2"/>
    <x v="2"/>
    <x v="2"/>
    <x v="0"/>
    <x v="2"/>
    <x v="2"/>
  </r>
  <r>
    <n v="250"/>
    <d v="2024-03-19T08:14:46"/>
    <d v="2024-03-19T08:19:11"/>
    <s v="agutierrezc@chinalco.com.pe"/>
    <s v="Abelardo Gutierrez Calisaya"/>
    <m/>
    <x v="2"/>
    <x v="2"/>
    <x v="1"/>
    <x v="1"/>
    <x v="1"/>
    <x v="0"/>
    <x v="2"/>
    <x v="2"/>
    <s v="Tunshuruco"/>
    <x v="0"/>
    <x v="2"/>
    <x v="2"/>
    <x v="2"/>
    <x v="0"/>
    <x v="3"/>
    <x v="3"/>
    <x v="0"/>
    <x v="3"/>
    <x v="0"/>
    <x v="0"/>
    <s v="SATISFECHO"/>
    <s v="SATISFECHO"/>
    <s v="MUY SATISFECHO"/>
    <s v="MUY SATISFECHO"/>
    <s v="SATISFECHO"/>
    <s v="MUY SATISFECHO"/>
    <x v="2"/>
    <x v="2"/>
    <x v="2"/>
    <x v="2"/>
    <x v="3"/>
    <x v="2"/>
    <x v="2"/>
  </r>
  <r>
    <n v="251"/>
    <d v="2024-03-19T08:17:42"/>
    <d v="2024-03-19T08:20:03"/>
    <s v="crojasb@chinalco.com.pe"/>
    <s v="Christian Manuel Rojas Bazán"/>
    <m/>
    <x v="2"/>
    <x v="1"/>
    <x v="1"/>
    <x v="1"/>
    <x v="1"/>
    <x v="2"/>
    <x v="1"/>
    <x v="0"/>
    <s v="Tunshuruco"/>
    <x v="1"/>
    <x v="2"/>
    <x v="2"/>
    <x v="2"/>
    <x v="0"/>
    <x v="3"/>
    <x v="3"/>
    <x v="0"/>
    <x v="3"/>
    <x v="0"/>
    <x v="0"/>
    <s v="MUY SATISFECHO"/>
    <s v="MUY SATISFECHO"/>
    <s v="MUY SATISFECHO"/>
    <s v="MUY SATISFECHO"/>
    <s v="MUY SATISFECHO"/>
    <s v="MUY SATISFECHO"/>
    <x v="2"/>
    <x v="0"/>
    <x v="0"/>
    <x v="0"/>
    <x v="0"/>
    <x v="2"/>
    <x v="1"/>
  </r>
  <r>
    <n v="252"/>
    <d v="2024-03-19T08:18:13"/>
    <d v="2024-03-19T08:20:54"/>
    <s v="jmendozab@chinalco.com.pe"/>
    <s v="Judith Mendoza Bonifacio"/>
    <m/>
    <x v="0"/>
    <x v="3"/>
    <x v="3"/>
    <x v="2"/>
    <x v="3"/>
    <x v="0"/>
    <x v="2"/>
    <x v="2"/>
    <s v="Carhuacot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53"/>
    <d v="2024-03-19T08:17:18"/>
    <d v="2024-03-19T08:23:13"/>
    <s v="tfabian@chinalco.com.pe"/>
    <s v="Teodoro Fabian Ramirez"/>
    <m/>
    <x v="2"/>
    <x v="0"/>
    <x v="0"/>
    <x v="0"/>
    <x v="0"/>
    <x v="2"/>
    <x v="0"/>
    <x v="0"/>
    <s v="Tunshuruco"/>
    <x v="2"/>
    <x v="1"/>
    <x v="1"/>
    <x v="1"/>
    <x v="1"/>
    <x v="1"/>
    <x v="0"/>
    <x v="1"/>
    <x v="2"/>
    <x v="0"/>
    <x v="0"/>
    <s v="INSATISFECHO"/>
    <s v="SATISFECHO"/>
    <s v="SATISFECHO"/>
    <s v="INSATISFECHO"/>
    <s v="INSATISFECHO"/>
    <s v="INSATISFECHO"/>
    <x v="1"/>
    <x v="0"/>
    <x v="0"/>
    <x v="1"/>
    <x v="1"/>
    <x v="0"/>
    <x v="1"/>
  </r>
  <r>
    <n v="254"/>
    <d v="2024-03-19T08:20:39"/>
    <d v="2024-03-19T08:26:54"/>
    <s v="jquincho@chinalco.com.pe"/>
    <s v="Jose Quincho Marcelo"/>
    <m/>
    <x v="2"/>
    <x v="1"/>
    <x v="1"/>
    <x v="1"/>
    <x v="1"/>
    <x v="1"/>
    <x v="0"/>
    <x v="0"/>
    <s v="Tunshuruco"/>
    <x v="1"/>
    <x v="0"/>
    <x v="0"/>
    <x v="0"/>
    <x v="1"/>
    <x v="0"/>
    <x v="0"/>
    <x v="2"/>
    <x v="2"/>
    <x v="1"/>
    <x v="1"/>
    <s v="SATISFECHO"/>
    <s v="SATISFECHO"/>
    <s v="SATISFECHO"/>
    <s v="SATISFECHO"/>
    <s v="SATISFECHO"/>
    <s v="SATISFECHO"/>
    <x v="0"/>
    <x v="0"/>
    <x v="0"/>
    <x v="0"/>
    <x v="0"/>
    <x v="0"/>
    <x v="1"/>
  </r>
  <r>
    <n v="255"/>
    <d v="2024-03-19T08:27:10"/>
    <d v="2024-03-19T08:28:05"/>
    <s v="jalbarracin@chinalco.com.pe"/>
    <s v="Juan Albarracin Chavez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56"/>
    <d v="2024-03-19T08:28:42"/>
    <d v="2024-03-19T08:29:42"/>
    <s v="lzavaleta@chinalco.com.pe"/>
    <s v="Luis Zavaleta Schwartz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57"/>
    <d v="2024-03-19T08:32:10"/>
    <d v="2024-03-19T08:33:51"/>
    <s v="drobles@chinalco.com.pe"/>
    <s v="Daniel Augusto Robles Tinoco"/>
    <m/>
    <x v="0"/>
    <x v="3"/>
    <x v="3"/>
    <x v="2"/>
    <x v="3"/>
    <x v="0"/>
    <x v="2"/>
    <x v="2"/>
    <s v="Truck Shop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58"/>
    <d v="2024-03-19T08:31:20"/>
    <d v="2024-03-19T08:34:55"/>
    <s v="lchicoma@chinalco.com.pe"/>
    <s v="Luis Chicoma Campos"/>
    <m/>
    <x v="0"/>
    <x v="0"/>
    <x v="0"/>
    <x v="0"/>
    <x v="0"/>
    <x v="1"/>
    <x v="0"/>
    <x v="0"/>
    <s v="Tunshuruco"/>
    <x v="0"/>
    <x v="2"/>
    <x v="2"/>
    <x v="2"/>
    <x v="0"/>
    <x v="3"/>
    <x v="3"/>
    <x v="0"/>
    <x v="3"/>
    <x v="0"/>
    <x v="0"/>
    <s v="SATISFECHO"/>
    <s v="MUY SATISFECHO"/>
    <s v="MUY SATISFECHO"/>
    <s v="SATISFECHO"/>
    <s v="SATISFECHO"/>
    <s v="MUY SATISFECHO"/>
    <x v="2"/>
    <x v="2"/>
    <x v="2"/>
    <x v="2"/>
    <x v="3"/>
    <x v="2"/>
    <x v="2"/>
  </r>
  <r>
    <n v="259"/>
    <d v="2024-03-19T08:28:28"/>
    <d v="2024-03-19T08:35:42"/>
    <s v="acastillo@chinalco.com.pe"/>
    <s v="Abraham Castillo Castillo"/>
    <m/>
    <x v="2"/>
    <x v="1"/>
    <x v="1"/>
    <x v="1"/>
    <x v="1"/>
    <x v="1"/>
    <x v="1"/>
    <x v="1"/>
    <s v="Tunshuruco"/>
    <x v="1"/>
    <x v="0"/>
    <x v="0"/>
    <x v="1"/>
    <x v="1"/>
    <x v="1"/>
    <x v="1"/>
    <x v="2"/>
    <x v="2"/>
    <x v="0"/>
    <x v="0"/>
    <s v="INSATISFECHO"/>
    <s v="INSATISFECHO"/>
    <s v="INSATISFECHO"/>
    <s v="SATISFECHO"/>
    <s v="INSATISFECHO"/>
    <s v="INSATISFECHO"/>
    <x v="1"/>
    <x v="0"/>
    <x v="0"/>
    <x v="0"/>
    <x v="2"/>
    <x v="3"/>
    <x v="3"/>
  </r>
  <r>
    <n v="260"/>
    <d v="2024-03-19T08:21:55"/>
    <d v="2024-03-19T08:36:24"/>
    <s v="rgomez@chinalco.com.pe"/>
    <s v="Renzo Jesus Gomez Casas"/>
    <m/>
    <x v="0"/>
    <x v="3"/>
    <x v="3"/>
    <x v="0"/>
    <x v="0"/>
    <x v="1"/>
    <x v="0"/>
    <x v="0"/>
    <s v="Tunshuruco"/>
    <x v="1"/>
    <x v="0"/>
    <x v="0"/>
    <x v="0"/>
    <x v="0"/>
    <x v="0"/>
    <x v="0"/>
    <x v="1"/>
    <x v="0"/>
    <x v="0"/>
    <x v="0"/>
    <s v="SATISFECHO"/>
    <s v="SATISFECHO"/>
    <s v="SATISFECHO"/>
    <s v="SATISFECHO"/>
    <s v="SATISFECHO"/>
    <s v="SATISFECHO"/>
    <x v="2"/>
    <x v="2"/>
    <x v="2"/>
    <x v="0"/>
    <x v="0"/>
    <x v="2"/>
    <x v="1"/>
  </r>
  <r>
    <n v="261"/>
    <d v="2024-03-19T08:36:17"/>
    <d v="2024-03-19T08:38:11"/>
    <s v="jsosa@chinalco.com.pe"/>
    <s v="Jose David Sosa Naval"/>
    <m/>
    <x v="2"/>
    <x v="0"/>
    <x v="0"/>
    <x v="0"/>
    <x v="0"/>
    <x v="0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62"/>
    <d v="2024-03-19T08:46:16"/>
    <d v="2024-03-19T08:58:52"/>
    <s v="mriveral@chinalco.com.pe"/>
    <s v="Moises Rivera Lopez"/>
    <m/>
    <x v="0"/>
    <x v="3"/>
    <x v="3"/>
    <x v="2"/>
    <x v="3"/>
    <x v="0"/>
    <x v="2"/>
    <x v="2"/>
    <s v="Tunshuruco"/>
    <x v="0"/>
    <x v="2"/>
    <x v="2"/>
    <x v="2"/>
    <x v="0"/>
    <x v="0"/>
    <x v="0"/>
    <x v="0"/>
    <x v="3"/>
    <x v="0"/>
    <x v="0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63"/>
    <d v="2024-03-19T08:58:21"/>
    <d v="2024-03-19T09:00:09"/>
    <s v="ygarcia@chinalco.com.pe"/>
    <s v="Yamile Garcia Ñavincopa"/>
    <m/>
    <x v="2"/>
    <x v="0"/>
    <x v="0"/>
    <x v="0"/>
    <x v="0"/>
    <x v="1"/>
    <x v="0"/>
    <x v="0"/>
    <s v="Tunshuruco"/>
    <x v="0"/>
    <x v="0"/>
    <x v="0"/>
    <x v="0"/>
    <x v="1"/>
    <x v="0"/>
    <x v="0"/>
    <x v="2"/>
    <x v="0"/>
    <x v="0"/>
    <x v="0"/>
    <s v="SATISFECHO"/>
    <s v="SATISFECHO"/>
    <s v="MUY SATISFECHO"/>
    <s v="SATISFECHO"/>
    <s v="MUY SATISFECHO"/>
    <s v="SATISFECHO"/>
    <x v="0"/>
    <x v="0"/>
    <x v="0"/>
    <x v="0"/>
    <x v="0"/>
    <x v="2"/>
    <x v="1"/>
  </r>
  <r>
    <n v="264"/>
    <d v="2024-03-19T08:46:36"/>
    <d v="2024-03-19T09:02:01"/>
    <s v="omezam@chinalco.com.pe"/>
    <s v="Oscar Meza Maldonado"/>
    <m/>
    <x v="2"/>
    <x v="0"/>
    <x v="1"/>
    <x v="1"/>
    <x v="1"/>
    <x v="3"/>
    <x v="1"/>
    <x v="1"/>
    <s v="Truck Shop"/>
    <x v="2"/>
    <x v="1"/>
    <x v="3"/>
    <x v="3"/>
    <x v="2"/>
    <x v="1"/>
    <x v="1"/>
    <x v="3"/>
    <x v="0"/>
    <x v="4"/>
    <x v="1"/>
    <s v="MUY INSATISFECHO"/>
    <s v="MUY INSATISFECHO"/>
    <s v="MUY INSATISFECHO"/>
    <s v="MUY INSATISFECHO"/>
    <s v="INSATISFECHO"/>
    <s v="INSATISFECHO"/>
    <x v="0"/>
    <x v="3"/>
    <x v="3"/>
    <x v="3"/>
    <x v="2"/>
    <x v="3"/>
    <x v="3"/>
  </r>
  <r>
    <n v="265"/>
    <d v="2024-03-19T08:59:46"/>
    <d v="2024-03-19T09:02:20"/>
    <s v="hfernandez@chinalco.com.pe"/>
    <s v="Hans Fernandez Olivera"/>
    <m/>
    <x v="2"/>
    <x v="1"/>
    <x v="1"/>
    <x v="1"/>
    <x v="1"/>
    <x v="1"/>
    <x v="0"/>
    <x v="0"/>
    <s v="Tunshuruco"/>
    <x v="2"/>
    <x v="2"/>
    <x v="2"/>
    <x v="2"/>
    <x v="0"/>
    <x v="3"/>
    <x v="3"/>
    <x v="0"/>
    <x v="3"/>
    <x v="0"/>
    <x v="0"/>
    <s v="SATISFECHO"/>
    <s v="MUY SATISFECHO"/>
    <s v="MUY SATISFECHO"/>
    <s v="MUY SATISFECHO"/>
    <s v="MUY SATISFECHO"/>
    <s v="MUY SATISFECHO"/>
    <x v="0"/>
    <x v="0"/>
    <x v="0"/>
    <x v="1"/>
    <x v="0"/>
    <x v="0"/>
    <x v="1"/>
  </r>
  <r>
    <n v="266"/>
    <d v="2024-03-19T08:23:25"/>
    <d v="2024-03-19T09:02:57"/>
    <s v="dcabrera@chinalco.com.pe"/>
    <s v="Dhariana Andrea Cabrera Coronel"/>
    <m/>
    <x v="2"/>
    <x v="0"/>
    <x v="3"/>
    <x v="0"/>
    <x v="3"/>
    <x v="0"/>
    <x v="2"/>
    <x v="2"/>
    <s v="Tunshuruco"/>
    <x v="1"/>
    <x v="0"/>
    <x v="0"/>
    <x v="0"/>
    <x v="0"/>
    <x v="1"/>
    <x v="0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67"/>
    <d v="2024-03-19T09:02:11"/>
    <d v="2024-03-19T09:04:23"/>
    <s v="fblas@chinalco.com.pe"/>
    <s v="Freddy Blas Beas"/>
    <m/>
    <x v="2"/>
    <x v="0"/>
    <x v="0"/>
    <x v="2"/>
    <x v="0"/>
    <x v="1"/>
    <x v="0"/>
    <x v="0"/>
    <s v="Truck Shop"/>
    <x v="1"/>
    <x v="0"/>
    <x v="2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68"/>
    <d v="2024-03-19T09:02:16"/>
    <d v="2024-03-19T09:07:35"/>
    <s v="arosales@chinalco.com.pe"/>
    <s v="Ana Rosales Reyes"/>
    <m/>
    <x v="2"/>
    <x v="0"/>
    <x v="1"/>
    <x v="0"/>
    <x v="0"/>
    <x v="2"/>
    <x v="0"/>
    <x v="0"/>
    <s v="Tunshuruco"/>
    <x v="1"/>
    <x v="0"/>
    <x v="1"/>
    <x v="0"/>
    <x v="1"/>
    <x v="0"/>
    <x v="0"/>
    <x v="2"/>
    <x v="0"/>
    <x v="0"/>
    <x v="0"/>
    <s v="SATISFECHO"/>
    <s v="SATISFECHO"/>
    <s v="INSATISFECHO"/>
    <s v="SATISFECHO"/>
    <s v="SATISFECHO"/>
    <s v="SATISFECHO"/>
    <x v="0"/>
    <x v="2"/>
    <x v="2"/>
    <x v="2"/>
    <x v="3"/>
    <x v="2"/>
    <x v="2"/>
  </r>
  <r>
    <n v="269"/>
    <d v="2024-03-19T09:18:45"/>
    <d v="2024-03-19T09:19:33"/>
    <s v="mulloa@chinalco.com.pe"/>
    <s v="Marco Ulloa Yaulimango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70"/>
    <d v="2024-03-19T08:45:49"/>
    <d v="2024-03-19T09:25:54"/>
    <s v="jmontoya@chinalco.com.pe"/>
    <s v="Jonathan Montoya Rojas"/>
    <m/>
    <x v="2"/>
    <x v="0"/>
    <x v="0"/>
    <x v="0"/>
    <x v="0"/>
    <x v="0"/>
    <x v="2"/>
    <x v="0"/>
    <s v="Tunshuruco"/>
    <x v="1"/>
    <x v="0"/>
    <x v="0"/>
    <x v="0"/>
    <x v="1"/>
    <x v="0"/>
    <x v="0"/>
    <x v="2"/>
    <x v="0"/>
    <x v="1"/>
    <x v="1"/>
    <s v="SATISFECHO"/>
    <s v="SATISFECHO"/>
    <s v="SATISFECHO"/>
    <s v="SATISFECHO"/>
    <s v="SATISFECHO"/>
    <s v="SATISFECHO"/>
    <x v="0"/>
    <x v="2"/>
    <x v="2"/>
    <x v="2"/>
    <x v="0"/>
    <x v="0"/>
    <x v="1"/>
  </r>
  <r>
    <n v="271"/>
    <d v="2024-03-19T09:22:37"/>
    <d v="2024-03-19T09:28:39"/>
    <s v="jpurisv@chinalco.com.pe"/>
    <s v="Jose Puris Velasquez"/>
    <m/>
    <x v="1"/>
    <x v="0"/>
    <x v="0"/>
    <x v="0"/>
    <x v="1"/>
    <x v="0"/>
    <x v="0"/>
    <x v="0"/>
    <s v="Tunshuruco"/>
    <x v="1"/>
    <x v="2"/>
    <x v="0"/>
    <x v="2"/>
    <x v="0"/>
    <x v="0"/>
    <x v="3"/>
    <x v="0"/>
    <x v="0"/>
    <x v="0"/>
    <x v="0"/>
    <s v="SATISFECHO"/>
    <s v="MUY SATISFECHO"/>
    <s v="MUY SATISFECHO"/>
    <s v="MUY SATISFECHO"/>
    <s v="SATISFECHO"/>
    <s v="MUY SATISFECHO"/>
    <x v="1"/>
    <x v="0"/>
    <x v="1"/>
    <x v="0"/>
    <x v="0"/>
    <x v="0"/>
    <x v="0"/>
  </r>
  <r>
    <n v="272"/>
    <d v="2024-03-19T09:28:12"/>
    <d v="2024-03-19T09:32:35"/>
    <s v="jolorteguis@chinalco.com.pe"/>
    <s v="John Olortegui Solorzano"/>
    <m/>
    <x v="2"/>
    <x v="0"/>
    <x v="1"/>
    <x v="0"/>
    <x v="1"/>
    <x v="1"/>
    <x v="0"/>
    <x v="0"/>
    <s v="Tunshuruco"/>
    <x v="1"/>
    <x v="0"/>
    <x v="0"/>
    <x v="0"/>
    <x v="1"/>
    <x v="0"/>
    <x v="1"/>
    <x v="1"/>
    <x v="0"/>
    <x v="0"/>
    <x v="1"/>
    <s v="SATISFECHO"/>
    <s v="SATISFECHO"/>
    <s v="SATISFECHO"/>
    <s v="SATISFECHO"/>
    <s v="SATISFECHO"/>
    <s v="SATISFECHO"/>
    <x v="0"/>
    <x v="0"/>
    <x v="0"/>
    <x v="0"/>
    <x v="0"/>
    <x v="1"/>
    <x v="1"/>
  </r>
  <r>
    <n v="273"/>
    <d v="2024-03-19T09:31:26"/>
    <d v="2024-03-19T09:34:18"/>
    <s v="dguerrerosh@chinalco.com.pe"/>
    <s v="David Guerreros Huayra"/>
    <m/>
    <x v="1"/>
    <x v="1"/>
    <x v="1"/>
    <x v="1"/>
    <x v="1"/>
    <x v="1"/>
    <x v="1"/>
    <x v="1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74"/>
    <d v="2024-03-19T09:33:09"/>
    <d v="2024-03-19T09:34:52"/>
    <s v="gku@chinalco.com.pe"/>
    <s v="Gian Ku Chung"/>
    <m/>
    <x v="2"/>
    <x v="0"/>
    <x v="0"/>
    <x v="0"/>
    <x v="0"/>
    <x v="1"/>
    <x v="0"/>
    <x v="0"/>
    <s v="Tunshuruco"/>
    <x v="0"/>
    <x v="2"/>
    <x v="2"/>
    <x v="2"/>
    <x v="0"/>
    <x v="3"/>
    <x v="3"/>
    <x v="0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75"/>
    <d v="2024-03-19T09:44:27"/>
    <d v="2024-03-19T09:46:46"/>
    <s v="jrojas@chinalco.com.pe"/>
    <s v="Jesus Rojas"/>
    <m/>
    <x v="0"/>
    <x v="0"/>
    <x v="0"/>
    <x v="2"/>
    <x v="3"/>
    <x v="0"/>
    <x v="2"/>
    <x v="2"/>
    <s v="Tunshuruco"/>
    <x v="0"/>
    <x v="2"/>
    <x v="2"/>
    <x v="2"/>
    <x v="0"/>
    <x v="3"/>
    <x v="3"/>
    <x v="0"/>
    <x v="3"/>
    <x v="3"/>
    <x v="4"/>
    <s v="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76"/>
    <d v="2024-03-19T09:48:28"/>
    <d v="2024-03-19T09:51:39"/>
    <s v="npalomino@chinalco.com.pe"/>
    <s v="Nicanor Palomino Carazas"/>
    <m/>
    <x v="2"/>
    <x v="3"/>
    <x v="0"/>
    <x v="2"/>
    <x v="3"/>
    <x v="0"/>
    <x v="0"/>
    <x v="0"/>
    <s v="Tunshuruco"/>
    <x v="1"/>
    <x v="0"/>
    <x v="0"/>
    <x v="1"/>
    <x v="1"/>
    <x v="0"/>
    <x v="1"/>
    <x v="2"/>
    <x v="0"/>
    <x v="0"/>
    <x v="0"/>
    <s v="SATISFECHO"/>
    <s v="SATISFECHO"/>
    <s v="SATISFECHO"/>
    <s v="SATISFECHO"/>
    <s v="SATISFECHO"/>
    <s v="SATISFECHO"/>
    <x v="2"/>
    <x v="2"/>
    <x v="0"/>
    <x v="2"/>
    <x v="0"/>
    <x v="0"/>
    <x v="1"/>
  </r>
  <r>
    <n v="277"/>
    <d v="2024-03-19T09:52:14"/>
    <d v="2024-03-19T09:54:11"/>
    <s v="jamado@chinalco.com.pe"/>
    <s v="Juan Amado Cerpa"/>
    <m/>
    <x v="2"/>
    <x v="0"/>
    <x v="0"/>
    <x v="2"/>
    <x v="3"/>
    <x v="1"/>
    <x v="2"/>
    <x v="0"/>
    <s v="Tunshuruco"/>
    <x v="1"/>
    <x v="0"/>
    <x v="1"/>
    <x v="0"/>
    <x v="1"/>
    <x v="0"/>
    <x v="0"/>
    <x v="2"/>
    <x v="0"/>
    <x v="3"/>
    <x v="0"/>
    <s v="MUY SATISFECHO"/>
    <s v="SATISFECHO"/>
    <s v="SATISFECHO"/>
    <s v="MUY SATISFECHO"/>
    <s v="SATISFECHO"/>
    <s v="MUY SATISFECHO"/>
    <x v="0"/>
    <x v="0"/>
    <x v="2"/>
    <x v="2"/>
    <x v="0"/>
    <x v="2"/>
    <x v="1"/>
  </r>
  <r>
    <n v="278"/>
    <d v="2024-03-19T10:08:29"/>
    <d v="2024-03-19T10:14:49"/>
    <s v="mvelar@chinalco.com.pe"/>
    <s v="Maria Vela Roque"/>
    <m/>
    <x v="2"/>
    <x v="0"/>
    <x v="1"/>
    <x v="0"/>
    <x v="0"/>
    <x v="1"/>
    <x v="0"/>
    <x v="3"/>
    <s v="Tunshuruco"/>
    <x v="2"/>
    <x v="1"/>
    <x v="1"/>
    <x v="0"/>
    <x v="1"/>
    <x v="0"/>
    <x v="0"/>
    <x v="2"/>
    <x v="2"/>
    <x v="0"/>
    <x v="0"/>
    <s v="SATISFECHO"/>
    <s v="SATISFECHO"/>
    <s v="SATISFECHO"/>
    <s v="SATISFECHO"/>
    <s v="SATISFECHO"/>
    <s v="SATISFECHO"/>
    <x v="1"/>
    <x v="0"/>
    <x v="0"/>
    <x v="0"/>
    <x v="0"/>
    <x v="0"/>
    <x v="1"/>
  </r>
  <r>
    <n v="279"/>
    <d v="2024-03-19T10:17:33"/>
    <d v="2024-03-19T10:23:38"/>
    <s v="aguere@chinalco.com.pe"/>
    <s v="Andy Ruben Güere Cordova"/>
    <m/>
    <x v="2"/>
    <x v="2"/>
    <x v="1"/>
    <x v="0"/>
    <x v="0"/>
    <x v="1"/>
    <x v="2"/>
    <x v="0"/>
    <s v="Truck Shop"/>
    <x v="1"/>
    <x v="2"/>
    <x v="2"/>
    <x v="2"/>
    <x v="0"/>
    <x v="3"/>
    <x v="3"/>
    <x v="3"/>
    <x v="0"/>
    <x v="0"/>
    <x v="0"/>
    <s v="INSATISFECHO"/>
    <s v="SATISFECHO"/>
    <s v="SATISFECHO"/>
    <s v="SATISFECHO"/>
    <s v="INSATISFECHO"/>
    <s v="SATISFECHO"/>
    <x v="0"/>
    <x v="0"/>
    <x v="0"/>
    <x v="0"/>
    <x v="0"/>
    <x v="0"/>
    <x v="2"/>
  </r>
  <r>
    <n v="280"/>
    <d v="2024-03-19T07:51:54"/>
    <d v="2024-03-19T10:37:28"/>
    <s v="jluy@chinalco.com.pe"/>
    <s v="Juan Luy Marquez"/>
    <m/>
    <x v="2"/>
    <x v="0"/>
    <x v="0"/>
    <x v="2"/>
    <x v="0"/>
    <x v="0"/>
    <x v="2"/>
    <x v="2"/>
    <s v="Tunshuruco"/>
    <x v="0"/>
    <x v="0"/>
    <x v="0"/>
    <x v="0"/>
    <x v="1"/>
    <x v="0"/>
    <x v="0"/>
    <x v="2"/>
    <x v="0"/>
    <x v="0"/>
    <x v="0"/>
    <s v="SATISFECHO"/>
    <s v="MUY SATISFECHO"/>
    <s v="MUY SATISFECHO"/>
    <s v="MUY SATISFECHO"/>
    <s v="MUY SATISFECHO"/>
    <s v="MUY SATISFECHO"/>
    <x v="0"/>
    <x v="0"/>
    <x v="0"/>
    <x v="0"/>
    <x v="0"/>
    <x v="0"/>
    <x v="1"/>
  </r>
  <r>
    <n v="281"/>
    <d v="2024-03-19T10:38:29"/>
    <d v="2024-03-19T10:41:31"/>
    <s v="halvarez@chinalco.com.pe"/>
    <s v="Harry Alvarez Calleja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2"/>
    <x v="0"/>
    <x v="1"/>
    <s v="SATISFECHO"/>
    <s v="SATISFECHO"/>
    <s v="SATISFECHO"/>
    <s v="SATISFECHO"/>
    <s v="SATISFECHO"/>
    <s v="SATISFECHO"/>
    <x v="0"/>
    <x v="0"/>
    <x v="0"/>
    <x v="0"/>
    <x v="0"/>
    <x v="0"/>
    <x v="1"/>
  </r>
  <r>
    <n v="282"/>
    <d v="2024-03-19T10:51:59"/>
    <d v="2024-03-19T10:55:23"/>
    <s v="otassara@chinalco.com.pe"/>
    <s v="Oscar Armando Tassara Chuyes"/>
    <m/>
    <x v="0"/>
    <x v="0"/>
    <x v="1"/>
    <x v="0"/>
    <x v="1"/>
    <x v="2"/>
    <x v="2"/>
    <x v="2"/>
    <s v="Tunshuruco"/>
    <x v="0"/>
    <x v="2"/>
    <x v="0"/>
    <x v="2"/>
    <x v="0"/>
    <x v="0"/>
    <x v="0"/>
    <x v="2"/>
    <x v="0"/>
    <x v="0"/>
    <x v="0"/>
    <s v="SATISFECHO"/>
    <s v="SATISFECHO"/>
    <s v="SATISFECHO"/>
    <s v="SATISFECHO"/>
    <s v="INSATISFECHO"/>
    <s v="SATISFECHO"/>
    <x v="0"/>
    <x v="0"/>
    <x v="0"/>
    <x v="0"/>
    <x v="0"/>
    <x v="2"/>
    <x v="1"/>
  </r>
  <r>
    <n v="283"/>
    <d v="2024-03-19T10:55:06"/>
    <d v="2024-03-19T10:57:19"/>
    <s v="rseminario@chinalco.com.pe"/>
    <s v="Roberto Seminario Pacheco"/>
    <m/>
    <x v="0"/>
    <x v="3"/>
    <x v="3"/>
    <x v="2"/>
    <x v="3"/>
    <x v="1"/>
    <x v="2"/>
    <x v="0"/>
    <s v="Tunshuruco"/>
    <x v="0"/>
    <x v="2"/>
    <x v="2"/>
    <x v="2"/>
    <x v="0"/>
    <x v="3"/>
    <x v="0"/>
    <x v="0"/>
    <x v="0"/>
    <x v="3"/>
    <x v="4"/>
    <s v="MUY SATISFECHO"/>
    <s v="MUY SATISFECHO"/>
    <s v="SATISFECHO"/>
    <s v="MUY SATISFECHO"/>
    <s v="SATISFECHO"/>
    <s v="MUY SATISFECHO"/>
    <x v="2"/>
    <x v="2"/>
    <x v="2"/>
    <x v="2"/>
    <x v="3"/>
    <x v="2"/>
    <x v="2"/>
  </r>
  <r>
    <n v="284"/>
    <d v="2024-03-19T11:30:29"/>
    <d v="2024-03-19T11:33:01"/>
    <s v="amanchego@chinalco.com.pe"/>
    <s v="Amilcar Manchego Bejarano"/>
    <m/>
    <x v="0"/>
    <x v="3"/>
    <x v="0"/>
    <x v="0"/>
    <x v="0"/>
    <x v="0"/>
    <x v="2"/>
    <x v="0"/>
    <s v="Tunshuruco"/>
    <x v="0"/>
    <x v="2"/>
    <x v="2"/>
    <x v="2"/>
    <x v="0"/>
    <x v="3"/>
    <x v="3"/>
    <x v="0"/>
    <x v="3"/>
    <x v="0"/>
    <x v="0"/>
    <s v="MUY SATISFECHO"/>
    <s v="MUY SATISFECHO"/>
    <s v="MUY SATISFECHO"/>
    <s v="MUY SATISFECHO"/>
    <s v="MUY SATISFECHO"/>
    <s v="SATISFECHO"/>
    <x v="2"/>
    <x v="2"/>
    <x v="2"/>
    <x v="2"/>
    <x v="3"/>
    <x v="2"/>
    <x v="2"/>
  </r>
  <r>
    <n v="285"/>
    <d v="2024-03-19T11:56:55"/>
    <d v="2024-03-19T11:59:34"/>
    <s v="rgamarra@chinalco.com.pe"/>
    <s v="Riemann Euler Gamarra Santamaria"/>
    <m/>
    <x v="2"/>
    <x v="0"/>
    <x v="1"/>
    <x v="0"/>
    <x v="0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86"/>
    <d v="2024-03-19T11:59:00"/>
    <d v="2024-03-19T12:03:02"/>
    <s v="ecancharir@chinalco.com.pe"/>
    <s v="Eloy Canchari Ramos"/>
    <m/>
    <x v="0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87"/>
    <d v="2024-03-19T12:18:08"/>
    <d v="2024-03-19T12:19:26"/>
    <s v="lcavero@chinalco.com.pe"/>
    <s v="Luis Cavero Cavero"/>
    <m/>
    <x v="2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288"/>
    <d v="2024-03-19T12:43:47"/>
    <d v="2024-03-19T12:45:09"/>
    <s v="ptrujillof@chinalco.com.pe"/>
    <s v="Percy Trujillo Fabian"/>
    <m/>
    <x v="3"/>
    <x v="2"/>
    <x v="2"/>
    <x v="3"/>
    <x v="2"/>
    <x v="3"/>
    <x v="3"/>
    <x v="3"/>
    <s v="Tunshuruco"/>
    <x v="3"/>
    <x v="3"/>
    <x v="3"/>
    <x v="3"/>
    <x v="3"/>
    <x v="2"/>
    <x v="2"/>
    <x v="3"/>
    <x v="4"/>
    <x v="4"/>
    <x v="3"/>
    <s v="MUY INSATISFECHO"/>
    <s v="MUY INSATISFECHO"/>
    <s v="MUY INSATISFECHO"/>
    <s v="MUY INSATISFECHO"/>
    <s v="MUY INSATISFECHO"/>
    <s v="MUY INSATISFECHO"/>
    <x v="3"/>
    <x v="3"/>
    <x v="3"/>
    <x v="3"/>
    <x v="2"/>
    <x v="3"/>
    <x v="3"/>
  </r>
  <r>
    <n v="289"/>
    <d v="2024-03-19T07:52:10"/>
    <d v="2024-03-19T13:08:04"/>
    <s v="dramirez@chinalco.com.pe"/>
    <s v="Deny Ramirez Torre"/>
    <m/>
    <x v="1"/>
    <x v="1"/>
    <x v="2"/>
    <x v="3"/>
    <x v="2"/>
    <x v="2"/>
    <x v="1"/>
    <x v="1"/>
    <s v="Truck Shop"/>
    <x v="2"/>
    <x v="1"/>
    <x v="0"/>
    <x v="3"/>
    <x v="2"/>
    <x v="2"/>
    <x v="1"/>
    <x v="2"/>
    <x v="4"/>
    <x v="1"/>
    <x v="1"/>
    <s v="MUY INSATISFECHO"/>
    <s v="INSATISFECHO"/>
    <s v="SATISFECHO"/>
    <s v="INSATISFECHO"/>
    <s v="INSATISFECHO"/>
    <s v="INSATISFECHO"/>
    <x v="3"/>
    <x v="1"/>
    <x v="1"/>
    <x v="1"/>
    <x v="2"/>
    <x v="0"/>
    <x v="0"/>
  </r>
  <r>
    <n v="290"/>
    <d v="2024-03-19T13:32:24"/>
    <d v="2024-03-19T13:40:04"/>
    <s v="jblasp@chinalco.com.pe"/>
    <s v="Justo Blas Pomachagua"/>
    <m/>
    <x v="2"/>
    <x v="0"/>
    <x v="1"/>
    <x v="0"/>
    <x v="0"/>
    <x v="1"/>
    <x v="0"/>
    <x v="0"/>
    <s v="Tuctu"/>
    <x v="2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91"/>
    <d v="2024-03-19T13:05:59"/>
    <d v="2024-03-19T13:45:20"/>
    <s v="dkohira@chinalco.com.pe"/>
    <s v="Daniel Kohira Rodriguez"/>
    <m/>
    <x v="1"/>
    <x v="2"/>
    <x v="1"/>
    <x v="1"/>
    <x v="1"/>
    <x v="0"/>
    <x v="0"/>
    <x v="1"/>
    <s v="Truck Shop"/>
    <x v="2"/>
    <x v="2"/>
    <x v="2"/>
    <x v="2"/>
    <x v="1"/>
    <x v="0"/>
    <x v="3"/>
    <x v="2"/>
    <x v="0"/>
    <x v="0"/>
    <x v="0"/>
    <s v="SATISFECHO"/>
    <s v="SATISFECHO"/>
    <s v="MUY SATISFECHO"/>
    <s v="MUY SATISFECHO"/>
    <s v="SATISFECHO"/>
    <s v="SATISFECHO"/>
    <x v="2"/>
    <x v="0"/>
    <x v="0"/>
    <x v="0"/>
    <x v="1"/>
    <x v="0"/>
    <x v="1"/>
  </r>
  <r>
    <n v="292"/>
    <d v="2024-03-19T13:43:58"/>
    <d v="2024-03-19T13:47:26"/>
    <s v="jchirre@chinalco.com.pe"/>
    <s v="Jacqueline Domitila Chirre Manrique​"/>
    <m/>
    <x v="0"/>
    <x v="0"/>
    <x v="0"/>
    <x v="0"/>
    <x v="0"/>
    <x v="1"/>
    <x v="0"/>
    <x v="0"/>
    <s v="Tunshuruco"/>
    <x v="0"/>
    <x v="2"/>
    <x v="2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2"/>
    <x v="2"/>
    <x v="2"/>
    <x v="1"/>
    <x v="0"/>
    <x v="1"/>
  </r>
  <r>
    <n v="293"/>
    <d v="2024-03-19T13:52:14"/>
    <d v="2024-03-19T13:54:29"/>
    <s v="ycalderonc@chinalco.com.pe"/>
    <s v="Yesenia Calderon Cajachagua"/>
    <m/>
    <x v="3"/>
    <x v="1"/>
    <x v="1"/>
    <x v="1"/>
    <x v="1"/>
    <x v="2"/>
    <x v="1"/>
    <x v="1"/>
    <s v="Tunshuruco"/>
    <x v="3"/>
    <x v="3"/>
    <x v="3"/>
    <x v="3"/>
    <x v="3"/>
    <x v="2"/>
    <x v="2"/>
    <x v="3"/>
    <x v="4"/>
    <x v="4"/>
    <x v="3"/>
    <s v="MUY INSATISFECHO"/>
    <s v="MUY INSATISFECHO"/>
    <s v="MUY INSATISFECHO"/>
    <s v="MUY INSATISFECHO"/>
    <s v="MUY INSATISFECHO"/>
    <s v="MUY INSATISFECHO"/>
    <x v="1"/>
    <x v="1"/>
    <x v="1"/>
    <x v="1"/>
    <x v="2"/>
    <x v="3"/>
    <x v="0"/>
  </r>
  <r>
    <n v="294"/>
    <d v="2024-03-19T14:06:50"/>
    <d v="2024-03-19T14:09:12"/>
    <s v="lluna@chinalco.com.pe"/>
    <s v="Leonidas Luna Figueroa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SATISFECHO"/>
    <s v="SATISFECHO"/>
    <s v="MUY SATISFECHO"/>
    <s v="MUY SATISFECHO"/>
    <s v="MUY SATISFECHO"/>
    <s v="MUY SATISFECHO"/>
    <x v="0"/>
    <x v="2"/>
    <x v="2"/>
    <x v="0"/>
    <x v="0"/>
    <x v="2"/>
    <x v="2"/>
  </r>
  <r>
    <n v="295"/>
    <d v="2024-03-19T14:40:31"/>
    <d v="2024-03-19T14:49:04"/>
    <s v="rberrios@chinalco.com.pe"/>
    <s v="Ronald Berrios Rodriguez"/>
    <m/>
    <x v="2"/>
    <x v="0"/>
    <x v="0"/>
    <x v="0"/>
    <x v="0"/>
    <x v="1"/>
    <x v="2"/>
    <x v="0"/>
    <s v="Tunshuruco"/>
    <x v="0"/>
    <x v="0"/>
    <x v="0"/>
    <x v="0"/>
    <x v="1"/>
    <x v="0"/>
    <x v="0"/>
    <x v="2"/>
    <x v="3"/>
    <x v="0"/>
    <x v="0"/>
    <s v="SATISFECHO"/>
    <s v="SATISFECHO"/>
    <s v="MUY SATISFECHO"/>
    <s v="SATISFECHO"/>
    <s v="SATISFECHO"/>
    <s v="SATISFECHO"/>
    <x v="0"/>
    <x v="0"/>
    <x v="0"/>
    <x v="0"/>
    <x v="0"/>
    <x v="1"/>
    <x v="1"/>
  </r>
  <r>
    <n v="296"/>
    <d v="2024-03-19T14:52:25"/>
    <d v="2024-03-19T14:56:05"/>
    <s v="emontenegro@chinalco.com.pe"/>
    <s v="Elber Montenegro Torres"/>
    <m/>
    <x v="2"/>
    <x v="0"/>
    <x v="0"/>
    <x v="0"/>
    <x v="0"/>
    <x v="1"/>
    <x v="0"/>
    <x v="0"/>
    <s v="Carhuacot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297"/>
    <d v="2024-03-19T10:38:13"/>
    <d v="2024-03-19T15:27:23"/>
    <s v="vrojas@chinalco.com.pe"/>
    <s v="Vicente Rojas Mori"/>
    <m/>
    <x v="2"/>
    <x v="0"/>
    <x v="0"/>
    <x v="0"/>
    <x v="0"/>
    <x v="1"/>
    <x v="0"/>
    <x v="0"/>
    <s v="Tunshuruco"/>
    <x v="0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2"/>
    <x v="2"/>
    <x v="2"/>
    <x v="2"/>
    <x v="3"/>
    <x v="2"/>
    <x v="2"/>
  </r>
  <r>
    <n v="298"/>
    <d v="2024-03-19T16:02:20"/>
    <d v="2024-03-19T16:06:51"/>
    <s v="ramado@chinalco.com.pe"/>
    <s v="Raul Amado Cervantes"/>
    <m/>
    <x v="2"/>
    <x v="0"/>
    <x v="0"/>
    <x v="0"/>
    <x v="0"/>
    <x v="1"/>
    <x v="0"/>
    <x v="0"/>
    <s v="Tuctu"/>
    <x v="0"/>
    <x v="0"/>
    <x v="0"/>
    <x v="0"/>
    <x v="1"/>
    <x v="0"/>
    <x v="0"/>
    <x v="2"/>
    <x v="3"/>
    <x v="0"/>
    <x v="0"/>
    <s v="MUY SATISFECHO"/>
    <s v="MUY SATISFECHO"/>
    <s v="MUY SATISFECHO"/>
    <s v="MUY SATISFECHO"/>
    <s v="MUY SATISFECHO"/>
    <s v="MUY SATISFECHO"/>
    <x v="1"/>
    <x v="0"/>
    <x v="0"/>
    <x v="0"/>
    <x v="0"/>
    <x v="0"/>
    <x v="0"/>
  </r>
  <r>
    <n v="299"/>
    <d v="2024-03-19T16:29:37"/>
    <d v="2024-03-19T16:32:50"/>
    <s v="jgonzales@chinalco.com.pe"/>
    <s v="Juan Alejandro Gonzales Estrada"/>
    <m/>
    <x v="2"/>
    <x v="0"/>
    <x v="0"/>
    <x v="0"/>
    <x v="0"/>
    <x v="1"/>
    <x v="0"/>
    <x v="1"/>
    <s v="Tunshuruco"/>
    <x v="1"/>
    <x v="0"/>
    <x v="0"/>
    <x v="1"/>
    <x v="2"/>
    <x v="0"/>
    <x v="0"/>
    <x v="2"/>
    <x v="3"/>
    <x v="0"/>
    <x v="0"/>
    <s v="SATISFECHO"/>
    <s v="SATISFECHO"/>
    <s v="SATISFECHO"/>
    <s v="SATISFECHO"/>
    <s v="SATISFECHO"/>
    <s v="SATISFECHO"/>
    <x v="1"/>
    <x v="1"/>
    <x v="0"/>
    <x v="0"/>
    <x v="1"/>
    <x v="0"/>
    <x v="1"/>
  </r>
  <r>
    <n v="300"/>
    <d v="2024-03-19T16:31:27"/>
    <d v="2024-03-19T16:34:05"/>
    <s v="occoycca@chinalco.com.pe"/>
    <s v="Oscar Ccoycca Palacios"/>
    <m/>
    <x v="0"/>
    <x v="3"/>
    <x v="3"/>
    <x v="2"/>
    <x v="3"/>
    <x v="0"/>
    <x v="2"/>
    <x v="2"/>
    <s v="Tuctu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0"/>
    <x v="2"/>
    <x v="2"/>
    <x v="2"/>
    <x v="3"/>
    <x v="2"/>
    <x v="2"/>
  </r>
  <r>
    <n v="301"/>
    <d v="2024-03-19T17:01:57"/>
    <d v="2024-03-19T17:05:44"/>
    <s v="gchavezm@chinalco.com.pe"/>
    <s v="Gerson Chavez Maguiña"/>
    <m/>
    <x v="2"/>
    <x v="0"/>
    <x v="1"/>
    <x v="0"/>
    <x v="2"/>
    <x v="1"/>
    <x v="0"/>
    <x v="0"/>
    <s v="Truck Shop"/>
    <x v="2"/>
    <x v="1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02"/>
    <d v="2024-03-19T18:17:47"/>
    <d v="2024-03-19T18:20:17"/>
    <s v="mcortez@chinalco.com.pe"/>
    <s v="Marcos Cortez Espinoza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03"/>
    <d v="2024-03-19T18:57:46"/>
    <d v="2024-03-19T19:01:03"/>
    <s v="nandrade@chinalco.com.pe"/>
    <s v="Nykole Andrade Gordillo"/>
    <m/>
    <x v="2"/>
    <x v="0"/>
    <x v="0"/>
    <x v="1"/>
    <x v="0"/>
    <x v="0"/>
    <x v="2"/>
    <x v="0"/>
    <s v="Tunshuruco"/>
    <x v="1"/>
    <x v="0"/>
    <x v="0"/>
    <x v="0"/>
    <x v="2"/>
    <x v="0"/>
    <x v="0"/>
    <x v="1"/>
    <x v="0"/>
    <x v="1"/>
    <x v="0"/>
    <s v="SATISFECHO"/>
    <s v="SATISFECHO"/>
    <s v="MUY SATISFECHO"/>
    <s v="SATISFECHO"/>
    <s v="SATISFECHO"/>
    <s v="SATISFECHO"/>
    <x v="0"/>
    <x v="2"/>
    <x v="2"/>
    <x v="2"/>
    <x v="0"/>
    <x v="0"/>
    <x v="1"/>
  </r>
  <r>
    <n v="304"/>
    <d v="2024-03-19T19:59:20"/>
    <d v="2024-03-19T20:02:28"/>
    <s v="ssaimec@chinalco.com.pe"/>
    <s v="Saul Saime Curo"/>
    <m/>
    <x v="2"/>
    <x v="0"/>
    <x v="1"/>
    <x v="1"/>
    <x v="0"/>
    <x v="1"/>
    <x v="0"/>
    <x v="0"/>
    <s v="Tunshuruco"/>
    <x v="1"/>
    <x v="2"/>
    <x v="2"/>
    <x v="2"/>
    <x v="0"/>
    <x v="3"/>
    <x v="3"/>
    <x v="0"/>
    <x v="3"/>
    <x v="0"/>
    <x v="0"/>
    <s v="MUY SATISFECHO"/>
    <s v="MUY SATISFECHO"/>
    <s v="MUY SATISFECHO"/>
    <s v="MUY SATISFECHO"/>
    <s v="MUY SATISFECHO"/>
    <s v="MUY SATISFECHO"/>
    <x v="0"/>
    <x v="2"/>
    <x v="0"/>
    <x v="2"/>
    <x v="0"/>
    <x v="2"/>
    <x v="2"/>
  </r>
  <r>
    <n v="305"/>
    <d v="2024-03-19T23:33:35"/>
    <d v="2024-03-19T23:36:55"/>
    <s v="elinaress@chinalco.com.pe"/>
    <s v="Ellman Linares Salas"/>
    <m/>
    <x v="1"/>
    <x v="1"/>
    <x v="2"/>
    <x v="1"/>
    <x v="2"/>
    <x v="1"/>
    <x v="0"/>
    <x v="1"/>
    <s v="Tunshuruco"/>
    <x v="3"/>
    <x v="0"/>
    <x v="3"/>
    <x v="0"/>
    <x v="1"/>
    <x v="2"/>
    <x v="1"/>
    <x v="1"/>
    <x v="0"/>
    <x v="0"/>
    <x v="0"/>
    <s v="MUY INSATISFECHO"/>
    <s v="SATISFECHO"/>
    <s v="SATISFECHO"/>
    <s v="MUY INSATISFECHO"/>
    <s v="MUY INSATISFECHO"/>
    <s v="SATISFECHO"/>
    <x v="0"/>
    <x v="0"/>
    <x v="0"/>
    <x v="0"/>
    <x v="0"/>
    <x v="0"/>
    <x v="1"/>
  </r>
  <r>
    <n v="306"/>
    <d v="2024-03-24T18:37:08"/>
    <d v="2024-03-24T18:38:12"/>
    <s v="mcotrina@chinalco.com.pe"/>
    <s v="Miguel Cotrina Villanueva"/>
    <m/>
    <x v="1"/>
    <x v="0"/>
    <x v="1"/>
    <x v="1"/>
    <x v="1"/>
    <x v="0"/>
    <x v="2"/>
    <x v="2"/>
    <s v="Tunshuruco"/>
    <x v="1"/>
    <x v="0"/>
    <x v="0"/>
    <x v="3"/>
    <x v="3"/>
    <x v="0"/>
    <x v="0"/>
    <x v="3"/>
    <x v="2"/>
    <x v="0"/>
    <x v="0"/>
    <s v="SATISFECHO"/>
    <s v="SATISFECHO"/>
    <s v="MUY SATISFECHO"/>
    <s v="MUY SATISFECHO"/>
    <s v="MUY SATISFECHO"/>
    <s v="MUY SATISFECHO"/>
    <x v="0"/>
    <x v="0"/>
    <x v="3"/>
    <x v="3"/>
    <x v="1"/>
    <x v="0"/>
    <x v="0"/>
  </r>
  <r>
    <n v="307"/>
    <d v="2024-03-24T18:36:17"/>
    <d v="2024-03-24T18:38:32"/>
    <s v="dparra@chinalco.com.pe"/>
    <s v="Dhany Parra Zambrano"/>
    <m/>
    <x v="0"/>
    <x v="3"/>
    <x v="0"/>
    <x v="2"/>
    <x v="3"/>
    <x v="0"/>
    <x v="2"/>
    <x v="2"/>
    <s v="Tunshuruco"/>
    <x v="0"/>
    <x v="2"/>
    <x v="2"/>
    <x v="2"/>
    <x v="0"/>
    <x v="3"/>
    <x v="3"/>
    <x v="2"/>
    <x v="3"/>
    <x v="3"/>
    <x v="4"/>
    <s v="MUY SATISFECHO"/>
    <s v="MUY SATISFECHO"/>
    <s v="MUY SATISFECHO"/>
    <s v="MUY SATISFECHO"/>
    <s v="MUY SATISFECHO"/>
    <s v="MUY SATISFECHO"/>
    <x v="2"/>
    <x v="2"/>
    <x v="2"/>
    <x v="0"/>
    <x v="3"/>
    <x v="2"/>
    <x v="2"/>
  </r>
  <r>
    <n v="308"/>
    <d v="2024-03-24T18:37:39"/>
    <d v="2024-03-24T18:39:55"/>
    <s v="jmunayco@chinalco.com.pe"/>
    <s v="Jose Munayco Coronado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09"/>
    <d v="2024-03-24T18:35:41"/>
    <d v="2024-03-24T18:47:37"/>
    <s v="cfarro@chinalco.com.pe"/>
    <s v="Christhiam Farro Briceno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10"/>
    <d v="2024-03-24T18:48:05"/>
    <d v="2024-03-24T18:49:35"/>
    <s v="knieto@chinalco.com.pe"/>
    <s v="Katty Nieto Montalvan"/>
    <m/>
    <x v="0"/>
    <x v="3"/>
    <x v="3"/>
    <x v="2"/>
    <x v="3"/>
    <x v="0"/>
    <x v="2"/>
    <x v="2"/>
    <s v="Carhuacot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11"/>
    <d v="2024-03-24T18:52:04"/>
    <d v="2024-03-24T18:53:11"/>
    <s v="jpenaloza@chinalco.com.pe"/>
    <s v="Jenny Penaloza Sosa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12"/>
    <d v="2024-03-24T18:52:07"/>
    <d v="2024-03-24T18:53:14"/>
    <s v="kherrera@chinalco.com.pe"/>
    <s v="Karla Herrera Salas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13"/>
    <d v="2024-03-24T19:01:18"/>
    <d v="2024-03-24T19:04:30"/>
    <s v="rlazaro@chinalco.com.pe"/>
    <s v="Romel Lazaro Huaman"/>
    <m/>
    <x v="0"/>
    <x v="1"/>
    <x v="1"/>
    <x v="1"/>
    <x v="1"/>
    <x v="0"/>
    <x v="1"/>
    <x v="1"/>
    <s v="Tunshuruco"/>
    <x v="0"/>
    <x v="0"/>
    <x v="1"/>
    <x v="0"/>
    <x v="0"/>
    <x v="0"/>
    <x v="0"/>
    <x v="2"/>
    <x v="0"/>
    <x v="0"/>
    <x v="0"/>
    <s v="SATISFECHO"/>
    <s v="SATISFECHO"/>
    <s v="SATISFECHO"/>
    <s v="SATISFECHO"/>
    <s v="SATISFECHO"/>
    <s v="SATISFECHO"/>
    <x v="0"/>
    <x v="2"/>
    <x v="0"/>
    <x v="0"/>
    <x v="3"/>
    <x v="2"/>
    <x v="1"/>
  </r>
  <r>
    <n v="314"/>
    <d v="2024-03-24T19:19:55"/>
    <d v="2024-03-24T19:22:33"/>
    <s v="jprieto@chinalco.com.pe"/>
    <s v="Juan Prieto Ascuña"/>
    <m/>
    <x v="2"/>
    <x v="1"/>
    <x v="1"/>
    <x v="1"/>
    <x v="1"/>
    <x v="0"/>
    <x v="0"/>
    <x v="1"/>
    <s v="Truck Shop"/>
    <x v="1"/>
    <x v="1"/>
    <x v="1"/>
    <x v="0"/>
    <x v="1"/>
    <x v="1"/>
    <x v="0"/>
    <x v="2"/>
    <x v="0"/>
    <x v="0"/>
    <x v="1"/>
    <s v="SATISFECHO"/>
    <s v="SATISFECHO"/>
    <s v="SATISFECHO"/>
    <s v="SATISFECHO"/>
    <s v="INSATISFECHO"/>
    <s v="INSATISFECHO"/>
    <x v="0"/>
    <x v="0"/>
    <x v="0"/>
    <x v="0"/>
    <x v="0"/>
    <x v="0"/>
    <x v="1"/>
  </r>
  <r>
    <n v="315"/>
    <d v="2024-03-24T19:28:31"/>
    <d v="2024-03-24T19:31:20"/>
    <s v="vbellina@chinalco.com.pe"/>
    <s v="Victor Bellina Santti"/>
    <m/>
    <x v="2"/>
    <x v="2"/>
    <x v="2"/>
    <x v="3"/>
    <x v="2"/>
    <x v="1"/>
    <x v="0"/>
    <x v="0"/>
    <s v="Tuctu"/>
    <x v="0"/>
    <x v="2"/>
    <x v="2"/>
    <x v="2"/>
    <x v="0"/>
    <x v="3"/>
    <x v="3"/>
    <x v="0"/>
    <x v="3"/>
    <x v="0"/>
    <x v="0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16"/>
    <d v="2024-03-24T21:13:42"/>
    <d v="2024-03-24T21:15:37"/>
    <s v="mcasimiro@chinalco.com.pe"/>
    <s v="Michael Casimiro Echevarria"/>
    <m/>
    <x v="2"/>
    <x v="0"/>
    <x v="0"/>
    <x v="0"/>
    <x v="0"/>
    <x v="1"/>
    <x v="0"/>
    <x v="0"/>
    <s v="Tuctu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17"/>
    <d v="2024-03-24T22:05:50"/>
    <d v="2024-03-24T22:09:57"/>
    <s v="whuggardcaine@chinalco.com.pe"/>
    <s v="William Huggard Caine Cardo"/>
    <m/>
    <x v="2"/>
    <x v="1"/>
    <x v="1"/>
    <x v="0"/>
    <x v="1"/>
    <x v="1"/>
    <x v="0"/>
    <x v="0"/>
    <s v="Carhuacot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18"/>
    <d v="2024-03-25T05:42:47"/>
    <d v="2024-03-25T05:44:03"/>
    <s v="cparisaca@chinalco.com.pe"/>
    <s v="Cesar Parisaca Valdez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19"/>
    <d v="2024-03-25T05:46:56"/>
    <d v="2024-03-25T05:52:59"/>
    <s v="jhilario@chinalco.com.pe"/>
    <s v="Julio Hilario Gutierrez"/>
    <m/>
    <x v="2"/>
    <x v="0"/>
    <x v="0"/>
    <x v="0"/>
    <x v="0"/>
    <x v="1"/>
    <x v="2"/>
    <x v="0"/>
    <s v="Tunshuruco"/>
    <x v="0"/>
    <x v="0"/>
    <x v="0"/>
    <x v="2"/>
    <x v="0"/>
    <x v="0"/>
    <x v="0"/>
    <x v="2"/>
    <x v="0"/>
    <x v="1"/>
    <x v="1"/>
    <s v="SATISFECHO"/>
    <s v="SATISFECHO"/>
    <s v="SATISFECHO"/>
    <s v="INSATISFECHO"/>
    <s v="SATISFECHO"/>
    <s v="SATISFECHO"/>
    <x v="0"/>
    <x v="0"/>
    <x v="0"/>
    <x v="0"/>
    <x v="0"/>
    <x v="0"/>
    <x v="1"/>
  </r>
  <r>
    <n v="320"/>
    <d v="2024-03-25T05:57:48"/>
    <d v="2024-03-25T06:02:00"/>
    <s v="warbizu@chinalco.com.pe"/>
    <s v="Wagner Arbizu Centeno"/>
    <m/>
    <x v="1"/>
    <x v="1"/>
    <x v="1"/>
    <x v="0"/>
    <x v="2"/>
    <x v="1"/>
    <x v="3"/>
    <x v="3"/>
    <s v="Truck Shop"/>
    <x v="1"/>
    <x v="1"/>
    <x v="1"/>
    <x v="0"/>
    <x v="2"/>
    <x v="0"/>
    <x v="0"/>
    <x v="2"/>
    <x v="0"/>
    <x v="0"/>
    <x v="0"/>
    <s v="SATISFECHO"/>
    <s v="SATISFECHO"/>
    <s v="SATISFECHO"/>
    <s v="SATISFECHO"/>
    <s v="SATISFECHO"/>
    <s v="SATISFECHO"/>
    <x v="1"/>
    <x v="0"/>
    <x v="1"/>
    <x v="0"/>
    <x v="0"/>
    <x v="0"/>
    <x v="0"/>
  </r>
  <r>
    <n v="321"/>
    <d v="2024-03-25T06:56:01"/>
    <d v="2024-03-25T06:58:20"/>
    <s v="acamposh@chinalco.com.pe"/>
    <s v="Abel Campos Huaman"/>
    <m/>
    <x v="2"/>
    <x v="0"/>
    <x v="0"/>
    <x v="0"/>
    <x v="1"/>
    <x v="1"/>
    <x v="1"/>
    <x v="1"/>
    <s v="Truck Shop"/>
    <x v="1"/>
    <x v="0"/>
    <x v="0"/>
    <x v="2"/>
    <x v="1"/>
    <x v="0"/>
    <x v="0"/>
    <x v="0"/>
    <x v="0"/>
    <x v="0"/>
    <x v="0"/>
    <s v="SATISFECHO"/>
    <s v="SATISFECHO"/>
    <s v="MUY SATISFECHO"/>
    <s v="SATISFECHO"/>
    <s v="SATISFECHO"/>
    <s v="SATISFECHO"/>
    <x v="0"/>
    <x v="0"/>
    <x v="0"/>
    <x v="2"/>
    <x v="0"/>
    <x v="0"/>
    <x v="1"/>
  </r>
  <r>
    <n v="322"/>
    <d v="2024-03-25T06:57:00"/>
    <d v="2024-03-25T07:08:50"/>
    <s v="jbasurto@chinalco.com.pe"/>
    <s v="Jose Basurto Susanibar"/>
    <m/>
    <x v="2"/>
    <x v="1"/>
    <x v="1"/>
    <x v="1"/>
    <x v="1"/>
    <x v="1"/>
    <x v="3"/>
    <x v="0"/>
    <s v="Truck Shop"/>
    <x v="1"/>
    <x v="0"/>
    <x v="0"/>
    <x v="1"/>
    <x v="1"/>
    <x v="0"/>
    <x v="0"/>
    <x v="2"/>
    <x v="0"/>
    <x v="0"/>
    <x v="1"/>
    <s v="MUY INSATISFECHO"/>
    <s v="SATISFECHO"/>
    <s v="SATISFECHO"/>
    <s v="INSATISFECHO"/>
    <s v="SATISFECHO"/>
    <s v="SATISFECHO"/>
    <x v="0"/>
    <x v="0"/>
    <x v="0"/>
    <x v="0"/>
    <x v="0"/>
    <x v="1"/>
    <x v="0"/>
  </r>
  <r>
    <n v="323"/>
    <d v="2024-03-25T07:12:06"/>
    <d v="2024-03-25T07:14:39"/>
    <s v="jvilloslada@chinalco.com.pe"/>
    <s v="John Villoslada Ucanan"/>
    <m/>
    <x v="2"/>
    <x v="0"/>
    <x v="0"/>
    <x v="0"/>
    <x v="1"/>
    <x v="1"/>
    <x v="0"/>
    <x v="0"/>
    <s v="Tunshuruco"/>
    <x v="1"/>
    <x v="0"/>
    <x v="0"/>
    <x v="0"/>
    <x v="1"/>
    <x v="1"/>
    <x v="1"/>
    <x v="2"/>
    <x v="0"/>
    <x v="0"/>
    <x v="0"/>
    <s v="INSATISFECHO"/>
    <s v="SATISFECHO"/>
    <s v="SATISFECHO"/>
    <s v="SATISFECHO"/>
    <s v="SATISFECHO"/>
    <s v="SATISFECHO"/>
    <x v="0"/>
    <x v="0"/>
    <x v="0"/>
    <x v="0"/>
    <x v="0"/>
    <x v="0"/>
    <x v="1"/>
  </r>
  <r>
    <n v="324"/>
    <d v="2024-03-25T07:15:01"/>
    <d v="2024-03-25T07:17:48"/>
    <s v="vmayta@chinalco.com.pe"/>
    <s v="Vladimir Mayta Caceres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1"/>
    <x v="1"/>
    <x v="0"/>
    <x v="0"/>
    <x v="0"/>
    <x v="1"/>
    <x v="1"/>
  </r>
  <r>
    <n v="325"/>
    <d v="2024-03-25T07:19:59"/>
    <d v="2024-03-25T07:24:05"/>
    <s v="mchata@chinalco.com.pe"/>
    <s v="Marlene Chata Pisco"/>
    <m/>
    <x v="2"/>
    <x v="0"/>
    <x v="1"/>
    <x v="0"/>
    <x v="1"/>
    <x v="1"/>
    <x v="0"/>
    <x v="1"/>
    <s v="Carhuacoto"/>
    <x v="1"/>
    <x v="0"/>
    <x v="0"/>
    <x v="0"/>
    <x v="1"/>
    <x v="0"/>
    <x v="0"/>
    <x v="2"/>
    <x v="0"/>
    <x v="0"/>
    <x v="0"/>
    <s v="INSATISFECHO"/>
    <s v="SATISFECHO"/>
    <s v="SATISFECHO"/>
    <s v="SATISFECHO"/>
    <s v="INSATISFECHO"/>
    <s v="SATISFECHO"/>
    <x v="0"/>
    <x v="0"/>
    <x v="0"/>
    <x v="0"/>
    <x v="0"/>
    <x v="0"/>
    <x v="1"/>
  </r>
  <r>
    <n v="326"/>
    <d v="2024-03-25T07:04:04"/>
    <d v="2024-03-25T07:51:36"/>
    <s v="hbarrera@chinalco.com.pe"/>
    <s v="Hitler Barrera Solorzano"/>
    <m/>
    <x v="2"/>
    <x v="0"/>
    <x v="1"/>
    <x v="0"/>
    <x v="0"/>
    <x v="1"/>
    <x v="0"/>
    <x v="0"/>
    <s v="Tunshuruco"/>
    <x v="1"/>
    <x v="0"/>
    <x v="0"/>
    <x v="0"/>
    <x v="1"/>
    <x v="0"/>
    <x v="0"/>
    <x v="2"/>
    <x v="2"/>
    <x v="1"/>
    <x v="1"/>
    <s v="INSATISFECHO"/>
    <s v="SATISFECHO"/>
    <s v="SATISFECHO"/>
    <s v="SATISFECHO"/>
    <s v="INSATISFECHO"/>
    <s v="SATISFECHO"/>
    <x v="0"/>
    <x v="0"/>
    <x v="0"/>
    <x v="0"/>
    <x v="0"/>
    <x v="0"/>
    <x v="1"/>
  </r>
  <r>
    <n v="327"/>
    <d v="2024-03-25T07:56:33"/>
    <d v="2024-03-25T07:58:14"/>
    <s v="zsierra@chinalco.com.pe"/>
    <s v="Zoila Sierra Leon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28"/>
    <d v="2024-03-25T07:54:45"/>
    <d v="2024-03-25T07:58:23"/>
    <s v="mhinostroza@chinalco.com.pe"/>
    <s v="Maria Hinostroza Beraun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0"/>
    <x v="2"/>
    <x v="2"/>
    <x v="2"/>
    <x v="3"/>
    <x v="2"/>
    <x v="2"/>
  </r>
  <r>
    <n v="329"/>
    <d v="2024-03-25T07:57:43"/>
    <d v="2024-03-25T08:02:18"/>
    <s v="jninahuaman@chinalco.com.pe"/>
    <s v="Juan Ninahuaman Bazan"/>
    <m/>
    <x v="2"/>
    <x v="0"/>
    <x v="1"/>
    <x v="0"/>
    <x v="0"/>
    <x v="1"/>
    <x v="0"/>
    <x v="0"/>
    <s v="Tunshuruco"/>
    <x v="1"/>
    <x v="0"/>
    <x v="0"/>
    <x v="0"/>
    <x v="1"/>
    <x v="0"/>
    <x v="0"/>
    <x v="2"/>
    <x v="0"/>
    <x v="0"/>
    <x v="0"/>
    <s v="SATISFECHO"/>
    <s v="SATISFECHO"/>
    <s v="SATISFECHO"/>
    <s v="SATISFECHO"/>
    <s v="SATISFECHO"/>
    <s v="SATISFECHO"/>
    <x v="0"/>
    <x v="0"/>
    <x v="0"/>
    <x v="0"/>
    <x v="0"/>
    <x v="0"/>
    <x v="1"/>
  </r>
  <r>
    <n v="330"/>
    <d v="2024-03-25T08:04:26"/>
    <d v="2024-03-25T08:05:52"/>
    <s v="jgarciar@chinalco.com.pe"/>
    <s v="Jorge Garcia Ramon"/>
    <m/>
    <x v="2"/>
    <x v="0"/>
    <x v="0"/>
    <x v="0"/>
    <x v="0"/>
    <x v="1"/>
    <x v="0"/>
    <x v="0"/>
    <s v="Tunshuruco"/>
    <x v="1"/>
    <x v="0"/>
    <x v="0"/>
    <x v="0"/>
    <x v="1"/>
    <x v="0"/>
    <x v="0"/>
    <x v="2"/>
    <x v="2"/>
    <x v="0"/>
    <x v="1"/>
    <s v="SATISFECHO"/>
    <s v="SATISFECHO"/>
    <s v="SATISFECHO"/>
    <s v="INSATISFECHO"/>
    <s v="INSATISFECHO"/>
    <s v="SATISFECHO"/>
    <x v="0"/>
    <x v="0"/>
    <x v="0"/>
    <x v="0"/>
    <x v="0"/>
    <x v="0"/>
    <x v="1"/>
  </r>
  <r>
    <n v="331"/>
    <d v="2024-03-25T08:22:57"/>
    <d v="2024-03-25T08:24:31"/>
    <s v="hhuanambal@chinalco.com.pe"/>
    <s v="Hector Huanambal Castillo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32"/>
    <d v="2024-03-25T09:56:34"/>
    <d v="2024-03-25T09:58:49"/>
    <s v="hmoncada@chinalco.com.pe"/>
    <s v="Hypatia Moncada Zenteno"/>
    <m/>
    <x v="2"/>
    <x v="0"/>
    <x v="0"/>
    <x v="0"/>
    <x v="0"/>
    <x v="1"/>
    <x v="0"/>
    <x v="0"/>
    <s v="Tunshuruco"/>
    <x v="1"/>
    <x v="2"/>
    <x v="2"/>
    <x v="1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2"/>
    <x v="2"/>
    <x v="2"/>
    <x v="2"/>
    <x v="3"/>
    <x v="2"/>
    <x v="2"/>
  </r>
  <r>
    <n v="333"/>
    <d v="2024-03-25T10:13:59"/>
    <d v="2024-03-25T10:16:25"/>
    <s v="fquinde@chinalco.com.pe"/>
    <s v="Fabian Quinde Hernandez"/>
    <m/>
    <x v="0"/>
    <x v="3"/>
    <x v="3"/>
    <x v="0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0"/>
    <x v="2"/>
    <x v="1"/>
    <x v="2"/>
    <x v="3"/>
    <x v="2"/>
    <x v="2"/>
  </r>
  <r>
    <n v="334"/>
    <d v="2024-03-25T10:35:24"/>
    <d v="2024-03-25T10:38:28"/>
    <s v="arequejo@chinalco.com.pe"/>
    <s v="Augusto Requejo Amaya"/>
    <m/>
    <x v="2"/>
    <x v="1"/>
    <x v="1"/>
    <x v="0"/>
    <x v="1"/>
    <x v="1"/>
    <x v="2"/>
    <x v="0"/>
    <s v="Tunshuruco"/>
    <x v="1"/>
    <x v="2"/>
    <x v="2"/>
    <x v="0"/>
    <x v="1"/>
    <x v="0"/>
    <x v="3"/>
    <x v="2"/>
    <x v="1"/>
    <x v="2"/>
    <x v="2"/>
    <s v="SATISFECHO"/>
    <s v="SATISFECHO"/>
    <s v="SATISFECHO"/>
    <s v="SATISFECHO"/>
    <s v="SATISFECHO"/>
    <s v="SATISFECHO"/>
    <x v="0"/>
    <x v="2"/>
    <x v="2"/>
    <x v="0"/>
    <x v="1"/>
    <x v="0"/>
    <x v="0"/>
  </r>
  <r>
    <n v="335"/>
    <d v="2024-03-25T12:24:52"/>
    <d v="2024-03-25T13:34:06"/>
    <s v="yramirez@chinalco.com.pe"/>
    <s v="Socorro Ramirez Alva"/>
    <m/>
    <x v="0"/>
    <x v="3"/>
    <x v="3"/>
    <x v="2"/>
    <x v="3"/>
    <x v="0"/>
    <x v="2"/>
    <x v="2"/>
    <s v="Tunshuruco"/>
    <x v="0"/>
    <x v="2"/>
    <x v="2"/>
    <x v="2"/>
    <x v="0"/>
    <x v="3"/>
    <x v="3"/>
    <x v="0"/>
    <x v="3"/>
    <x v="3"/>
    <x v="4"/>
    <s v="MUY SATISFECHO"/>
    <s v="MUY SATISFECHO"/>
    <s v="MUY SATISFECHO"/>
    <s v="MUY SATISFECHO"/>
    <s v="MUY SATISFECHO"/>
    <s v="MUY SATISFECHO"/>
    <x v="0"/>
    <x v="0"/>
    <x v="0"/>
    <x v="0"/>
    <x v="0"/>
    <x v="0"/>
    <x v="1"/>
  </r>
  <r>
    <n v="336"/>
    <d v="2024-03-25T16:12:56"/>
    <d v="2024-03-25T16:53:05"/>
    <s v="mguerrero@chinalco.com.pe"/>
    <s v="Marco Guerrero Loyola"/>
    <m/>
    <x v="2"/>
    <x v="0"/>
    <x v="0"/>
    <x v="2"/>
    <x v="3"/>
    <x v="0"/>
    <x v="2"/>
    <x v="2"/>
    <s v="Tunshuruco"/>
    <x v="1"/>
    <x v="2"/>
    <x v="2"/>
    <x v="2"/>
    <x v="0"/>
    <x v="3"/>
    <x v="3"/>
    <x v="1"/>
    <x v="3"/>
    <x v="3"/>
    <x v="4"/>
    <s v="MUY SATISFECHO"/>
    <s v="MUY SATISFECHO"/>
    <s v="MUY SATISFECHO"/>
    <s v="MUY SATISFECHO"/>
    <s v="MUY SATISFECHO"/>
    <s v="MUY SATISFECHO"/>
    <x v="2"/>
    <x v="2"/>
    <x v="2"/>
    <x v="1"/>
    <x v="3"/>
    <x v="2"/>
    <x v="2"/>
  </r>
  <r>
    <n v="337"/>
    <d v="2024-03-25T18:54:31"/>
    <d v="2024-03-25T19:03:25"/>
    <s v="npocohuanca@chinalco.com.pe"/>
    <s v="Noel Pocohuanca Paccori"/>
    <m/>
    <x v="1"/>
    <x v="1"/>
    <x v="1"/>
    <x v="3"/>
    <x v="2"/>
    <x v="1"/>
    <x v="1"/>
    <x v="0"/>
    <s v="Tuctu"/>
    <x v="2"/>
    <x v="1"/>
    <x v="0"/>
    <x v="3"/>
    <x v="1"/>
    <x v="1"/>
    <x v="0"/>
    <x v="1"/>
    <x v="2"/>
    <x v="0"/>
    <x v="0"/>
    <s v="INSATISFECHO"/>
    <s v="SATISFECHO"/>
    <s v="SATISFECHO"/>
    <s v="SATISFECHO"/>
    <s v="SATISFECHO"/>
    <s v="SATISFECHO"/>
    <x v="0"/>
    <x v="0"/>
    <x v="0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EF1CA-02B8-4160-AB64-E0F7CBCBEB56}" name="PivotTable17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3:B88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2. La limpieza y desinfección en los SSHH de la habitación" fld="17" subtotal="count" showDataAs="percentOfCol" baseField="17" baseItem="1" numFmtId="10"/>
  </dataFields>
  <formats count="2">
    <format dxfId="90">
      <pivotArea outline="0" collapsedLevelsAreSubtotals="1" fieldPosition="0"/>
    </format>
    <format dxfId="9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94E0F1-9161-4112-B0B4-9227D0AC334E}" name="PivotTable31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8:B203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</pivotFields>
  <rowFields count="1">
    <field x="3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5. Orden y limpieza de los buses." fld="37" subtotal="count" showDataAs="percentOfCol" baseField="37" baseItem="2" numFmtId="10"/>
  </dataFields>
  <formats count="2">
    <format dxfId="88">
      <pivotArea outline="0" collapsedLevelsAreSubtotals="1" fieldPosition="0"/>
    </format>
    <format dxfId="8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0E764-6034-4061-AC87-049DE90770D0}" name="PivotTable2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6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n general, ¿cuál es su nivel de satisfacción con el SERVICIO DE ALIMENTACIÓN que le ofrecemos?:" fld="7" subtotal="count" showDataAs="percentOfCol" baseField="7" baseItem="2" numFmtId="10"/>
  </dataFields>
  <formats count="2">
    <format dxfId="86">
      <pivotArea outline="0" collapsedLevelsAreSubtotals="1" fieldPosition="0"/>
    </format>
    <format dxfId="8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8A5DF-984F-4B01-94E4-3CA485425D98}" name="PivotTable16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5:B80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1. La limpieza y desinfección de la habitación" fld="16" subtotal="count" showDataAs="percentOfCol" baseField="16" baseItem="2" numFmtId="10"/>
  </dataFields>
  <formats count="2">
    <format dxfId="84">
      <pivotArea outline="0" collapsedLevelsAreSubtotals="1" fieldPosition="0"/>
    </format>
    <format dxfId="8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50485-01FA-4019-9CED-BAA37FCFD200}" name="PivotTable21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5:B120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6. Limpieza y desinfección en las oficinas y/o modulares" fld="21" subtotal="count" showDataAs="percentOfCol" baseField="21" baseItem="1" numFmtId="10"/>
  </dataFields>
  <formats count="2">
    <format dxfId="82">
      <pivotArea outline="0" collapsedLevelsAreSubtotals="1" fieldPosition="0"/>
    </format>
    <format dxfId="8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CDC14-4D8D-44B2-93D1-2D4AB214BF03}" name="PivotTable26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8:B163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n general, ¿cuál es su nivel de satisfacción con el servicio de transporte de personal brindado por CIVA?" fld="32" subtotal="count" showDataAs="percentOfCol" baseField="32" baseItem="1" numFmtId="10"/>
  </dataFields>
  <formats count="2">
    <format dxfId="80">
      <pivotArea outline="0" collapsedLevelsAreSubtotals="1" fieldPosition="0"/>
    </format>
    <format dxfId="8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3AF40-9EDE-4865-B10F-6F0E66ACA99E}" name="PivotTable12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3:B48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4. Trato cordial y oportuno en el comedor" fld="11" subtotal="count" showDataAs="percentOfCol" baseField="11" baseItem="1" numFmtId="10"/>
  </dataFields>
  <formats count="2">
    <format dxfId="78">
      <pivotArea outline="0" collapsedLevelsAreSubtotals="1" fieldPosition="0"/>
    </format>
    <format dxfId="7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5B695-782A-4C20-A320-DE60046A7F24}" name="PivotTable30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0:B195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</pivotFields>
  <rowFields count="1">
    <field x="3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4. Disposición de alcohol en gel en las escaleras de ingreso/salida del bus." fld="36" subtotal="count" showDataAs="percentOfCol" baseField="36" baseItem="1" numFmtId="10"/>
  </dataFields>
  <formats count="2">
    <format dxfId="76">
      <pivotArea outline="0" collapsedLevelsAreSubtotals="1" fieldPosition="0"/>
    </format>
    <format dxfId="7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0791B-4999-4394-AF56-2B1E9CAD3D68}" name="PivotTable1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n general, ¿cuál es su nivel de satisfacción con TODOS LOS SERVICIOS que le ofrecemos (alimentación, hotelería, lavandería, mantenimiento y oficinas)?" fld="6" subtotal="count" showDataAs="percentOfCol" baseField="6" baseItem="1" numFmtId="10"/>
  </dataFields>
  <formats count="2">
    <format dxfId="74">
      <pivotArea outline="0" collapsedLevelsAreSubtotals="1" fieldPosition="0"/>
    </format>
    <format dxfId="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A45BC-47C3-402D-B403-D0D66FD55C77}" name="PivotTable15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B72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n general, ¿cuál es su nivel de satisfacción con el SERVICIO DE ALOJAMIENTO que le ofrecemos?" fld="15" subtotal="count" showDataAs="percentOfCol" baseField="15" baseItem="1" numFmtId="10"/>
  </dataFields>
  <formats count="2">
    <format dxfId="72">
      <pivotArea outline="0" collapsedLevelsAreSubtotals="1" fieldPosition="0"/>
    </format>
    <format dxfId="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3FADE-F424-4C60-AE73-BBABAB0260C3}" name="PivotTable20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7:B112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5. Limpieza y desinfección en los SSHH de los comedores." fld="20" subtotal="count" showDataAs="percentOfCol" baseField="20" baseItem="2" numFmtId="10"/>
  </dataFields>
  <formats count="2">
    <format dxfId="70">
      <pivotArea outline="0" collapsedLevelsAreSubtotals="1" fieldPosition="0"/>
    </format>
    <format dxfId="7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C6D81-5905-4555-AACD-DC4B1DCE2B61}" name="PivotTable25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9:B155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3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2. Mantenimiento y reparación de mobiliario en oficinas cuando lo solicita" fld="25" subtotal="count" showDataAs="percentOfCol" baseField="25" baseItem="1" numFmtId="10"/>
  </dataFields>
  <formats count="2">
    <format dxfId="68">
      <pivotArea outline="0" collapsedLevelsAreSubtotals="1" fieldPosition="0"/>
    </format>
    <format dxfId="6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65433-300D-4A87-BCEE-17D01AA9CA1C}" name="PivotTable11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5:B40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3. Disponibilidad de preparaciones u opciones de comedor" fld="10" subtotal="count" showDataAs="percentOfCol" baseField="10" baseItem="2" numFmtId="10"/>
  </dataFields>
  <formats count="2">
    <format dxfId="66">
      <pivotArea outline="0" collapsedLevelsAreSubtotals="1" fieldPosition="0"/>
    </format>
    <format dxfId="6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AE980-D19D-4FED-8C54-62146903A4E4}" name="PivotTable19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9:B104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4. Cambio de ropa de cama semanal." fld="19" subtotal="count" showDataAs="percentOfCol" baseField="19" baseItem="2" numFmtId="10"/>
  </dataFields>
  <formats count="2">
    <format dxfId="64">
      <pivotArea outline="0" collapsedLevelsAreSubtotals="1" fieldPosition="0"/>
    </format>
    <format dxfId="6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0AA146-C56B-46F3-8919-8697949E8148}" name="PivotTable24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0:B146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1. Mantenimiento y reparación de mobiliarios y equipos en habitaciones cuando lo solicita" fld="24" subtotal="count" showDataAs="percentOfCol" baseField="24" baseItem="1" numFmtId="10"/>
  </dataFields>
  <formats count="2">
    <format dxfId="62">
      <pivotArea outline="0" collapsedLevelsAreSubtotals="1" fieldPosition="0"/>
    </format>
    <format dxfId="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F8647-7FD1-40EB-817D-85E0DB0BDABB}" name="PivotTable29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2:B187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</pivotFields>
  <rowFields count="1">
    <field x="3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3. Procedimiento para el control de equipaje." fld="35" subtotal="count" showDataAs="percentOfCol" baseField="35" baseItem="2" numFmtId="10"/>
  </dataFields>
  <formats count="2">
    <format dxfId="60">
      <pivotArea outline="0" collapsedLevelsAreSubtotals="1" fieldPosition="0"/>
    </format>
    <format dxfId="6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F5D66-E8DE-4EA2-9A80-64724D063494}" name="PivotTable14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9:B64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6. Servicios de recreación (salón de juegos, spa, coffee, PS5, cine, gimnasio, entre otros)" fld="13" subtotal="count" showDataAs="percentOfCol" baseField="13" baseItem="1" numFmtId="10"/>
  </dataFields>
  <formats count="2">
    <format dxfId="58">
      <pivotArea outline="0" collapsedLevelsAreSubtotals="1" fieldPosition="0"/>
    </format>
    <format dxfId="5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4EFF0-2301-440A-AA8E-EABA523F3D26}" name="PivotTable23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1:B137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4"/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n general, ¿cuál es su nivel de satisfacción con el SERVICIO DE MANTENIMIENTO?:" fld="23" subtotal="count" showDataAs="percentOfCol" baseField="23" baseItem="1" numFmtId="10"/>
  </dataFields>
  <formats count="2">
    <format dxfId="56">
      <pivotArea outline="0" collapsedLevelsAreSubtotals="1" fieldPosition="0"/>
    </format>
    <format dxfId="5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0197F7-E056-4C50-A5A1-783B2D71E760}" name="PivotTable10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B32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2. Festivales gastronómicos (pollo a la brasa, caja china, postres, panes, parrillada, temático)." fld="9" subtotal="count" showDataAs="percentOfCol" baseField="9" baseItem="2" numFmtId="10"/>
  </dataFields>
  <formats count="2">
    <format dxfId="54">
      <pivotArea outline="0" collapsedLevelsAreSubtotals="1" fieldPosition="0"/>
    </format>
    <format dxfId="5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AD4E1-A834-4E15-9265-1D8245D13982}" name="PivotTable18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1:B96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3. Entrega semanal de los suministros: Papel higiénico y jabón de tocador" fld="18" subtotal="count" showDataAs="percentOfCol" baseField="18" baseItem="1" numFmtId="10"/>
  </dataFields>
  <formats count="2">
    <format dxfId="52">
      <pivotArea outline="0" collapsedLevelsAreSubtotals="1" fieldPosition="0"/>
    </format>
    <format dxfId="5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B18267-407F-4112-A4CD-3AF4D07A533A}" name="PivotTable28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4:B179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3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2. Pericia en el manejo de los conductores" fld="34" subtotal="count" showDataAs="percentOfCol" baseField="34" baseItem="1" numFmtId="10"/>
  </dataFields>
  <formats count="2">
    <format dxfId="50">
      <pivotArea outline="0" collapsedLevelsAreSubtotals="1" fieldPosition="0"/>
    </format>
    <format dxfId="5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389C8-2498-4302-B039-B1930BA5746B}" name="PivotTable7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B24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1. Sazón y Variedad de los alimentos servidos" fld="8" subtotal="count" showDataAs="percentOfCol" baseField="8" baseItem="2" numFmtId="10"/>
  </dataFields>
  <formats count="2">
    <format dxfId="48">
      <pivotArea outline="0" collapsedLevelsAreSubtotals="1" fieldPosition="0"/>
    </format>
    <format dxfId="4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5746F-9F7E-4999-B747-7BFDC312727B}" name="PivotTable22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3:B128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7. La devolución de su ropa de la lavandería se realiza dentro de las 72 horas. " fld="22" subtotal="count" showDataAs="percentOfCol" baseField="22" baseItem="2" numFmtId="10"/>
  </dataFields>
  <formats count="2">
    <format dxfId="46">
      <pivotArea outline="0" collapsedLevelsAreSubtotals="1" fieldPosition="0"/>
    </format>
    <format dxfId="4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723C8-3B0C-45CE-B654-B9DC73037D26}" name="PivotTable27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6:B171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3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1. Comportamiento o trato cordial de los conductores." fld="33" subtotal="count" showDataAs="percentOfCol" baseField="33" baseItem="2" numFmtId="10"/>
  </dataFields>
  <formats count="2">
    <format dxfId="44">
      <pivotArea outline="0" collapsedLevelsAreSubtotals="1" fieldPosition="0"/>
    </format>
    <format dxfId="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560DD-A63C-4AFB-AD13-26530F2F8FBB}" name="PivotTable32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6:B211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3"/>
        <item x="2"/>
        <item x="1"/>
        <item t="default"/>
      </items>
    </pivotField>
  </pivotFields>
  <rowFields count="1">
    <field x="3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6. Transbordos por desperfectos  mecánicos en ruta." fld="38" subtotal="count" showDataAs="percentOfCol" baseField="38" baseItem="1" numFmtId="10"/>
  </dataFields>
  <formats count="2">
    <format dxfId="42">
      <pivotArea outline="0" collapsedLevelsAreSubtotals="1" fieldPosition="0"/>
    </format>
    <format dxfId="4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FFB80-F424-45EC-9693-71FA81B0A55B}" name="PivotTable13" cacheId="33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1:B56" firstHeaderRow="1" firstDataRow="1" firstDataCol="1"/>
  <pivotFields count="39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5. Disponibilidad de vajilla y cubertería" fld="12" subtotal="count" showDataAs="percentOfCol" baseField="12" baseItem="2" numFmtId="10"/>
  </dataFields>
  <formats count="2">
    <format dxfId="40">
      <pivotArea outline="0" collapsedLevelsAreSubtotals="1" fieldPosition="0"/>
    </format>
    <format dxfId="4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4976B7-574C-482F-9593-2F9EA4B8F478}" name="Table134" displayName="Table134" ref="A1:AM338" totalsRowShown="0">
  <tableColumns count="39">
    <tableColumn id="1" xr3:uid="{E70454CF-5ED7-4883-AAFD-1BACD4D83B78}" name="ID" dataDxfId="38"/>
    <tableColumn id="2" xr3:uid="{5E785862-6E7E-4769-9ACF-38F43A50EE8B}" name="Start time" dataDxfId="37"/>
    <tableColumn id="3" xr3:uid="{D9D12816-BAEB-4009-BAE7-F659CF0E4089}" name="Completion time" dataDxfId="36"/>
    <tableColumn id="4" xr3:uid="{C6EDEB7F-3C8F-47D0-BB9F-648A6A47C27C}" name="Email" dataDxfId="35"/>
    <tableColumn id="5" xr3:uid="{16AA23BD-19EE-45AC-B477-FB6F3842E1D4}" name="Name" dataDxfId="34"/>
    <tableColumn id="6" xr3:uid="{EF23B49B-3899-4740-8229-2E1A7470E0BE}" name="Ingrese el número de su DNI:" dataDxfId="33"/>
    <tableColumn id="7" xr3:uid="{02B606D2-1BE6-4215-AB07-D73F50A07D8C}" name="En general, ¿cuál es su nivel de satisfacción con TODOS LOS SERVICIOS que le ofrecemos (alimentación, hotelería, lavandería, mantenimiento y oficinas)?" dataDxfId="32"/>
    <tableColumn id="8" xr3:uid="{1A3F03D8-8659-400B-B059-270E9124F204}" name="En general, ¿cuál es su nivel de satisfacción con el SERVICIO DE ALIMENTACIÓN que le ofrecemos?:" dataDxfId="31"/>
    <tableColumn id="9" xr3:uid="{620DA29C-AE42-4088-9A9F-9DE9B3AE99C0}" name="1. Sazón y Variedad de los alimentos servidos" dataDxfId="30"/>
    <tableColumn id="10" xr3:uid="{B5510C06-5FA2-486F-B9BA-F95BF5016917}" name="2. Festivales gastronómicos (pollo a la brasa, caja china, postres, panes, parrillada, temático)." dataDxfId="29"/>
    <tableColumn id="11" xr3:uid="{649E1907-A6E1-4564-8E9C-9D9EC9008A14}" name="3. Disponibilidad de preparaciones u opciones de comedor" dataDxfId="28"/>
    <tableColumn id="12" xr3:uid="{08C46229-11F4-41C6-ABAC-D239E6973C5A}" name="4. Trato cordial y oportuno en el comedor" dataDxfId="27"/>
    <tableColumn id="13" xr3:uid="{750D725D-378E-4BF0-A5B6-E4B9C80B9CB4}" name="5. Disponibilidad de vajilla y cubertería" dataDxfId="26"/>
    <tableColumn id="14" xr3:uid="{B5B05EAC-1B78-4341-AC41-E15DCAB86D9F}" name="6. Servicios de recreación (salón de juegos, spa, coffee, PS5, cine, gimnasio, entre otros)" dataDxfId="25"/>
    <tableColumn id="15" xr3:uid="{F241CC58-407A-42B0-AD9B-26EA19B11249}" name="Por favor indicar el comedor que utiliza para el almuerzo:" dataDxfId="24"/>
    <tableColumn id="16" xr3:uid="{64D0942E-0C28-487B-BD65-AD50FE32F8A9}" name="En general, ¿cuál es su nivel de satisfacción con el SERVICIO DE ALOJAMIENTO que le ofrecemos?" dataDxfId="23"/>
    <tableColumn id="17" xr3:uid="{C97EEBC5-48F1-4113-80B8-C681A1354CEF}" name="1. La limpieza y desinfección de la habitación" dataDxfId="22"/>
    <tableColumn id="18" xr3:uid="{DE0394A9-8681-48A1-AE7E-20F0581ED79A}" name="2. La limpieza y desinfección en los SSHH de la habitación" dataDxfId="21"/>
    <tableColumn id="19" xr3:uid="{579B2E5E-59D8-4ABD-87E9-B371BE1F7275}" name="3. Entrega semanal de los suministros: Papel higiénico y jabón de tocador" dataDxfId="20"/>
    <tableColumn id="20" xr3:uid="{E5397EF3-CB67-4151-95A4-98D3BB21937E}" name="4. Cambio de ropa de cama semanal." dataDxfId="19"/>
    <tableColumn id="21" xr3:uid="{C16B6FE9-C077-4667-9777-E75619E62A59}" name="5. Limpieza y desinfección en los SSHH de los comedores." dataDxfId="18"/>
    <tableColumn id="22" xr3:uid="{A3D7BEA6-CBE0-40EE-AF57-A514725B61FD}" name="6. Limpieza y desinfección en las oficinas y/o modulares" dataDxfId="17"/>
    <tableColumn id="23" xr3:uid="{83F8C2B1-C5D4-491B-A4FE-B3C9CDBCB068}" name="7. La devolución de su ropa de la lavandería se realiza dentro de las 72 horas. " dataDxfId="16"/>
    <tableColumn id="24" xr3:uid="{0663F024-81C2-486E-88CE-32542152FFD3}" name="En general, ¿cuál es su nivel de satisfacción con el SERVICIO DE MANTENIMIENTO?:" dataDxfId="15"/>
    <tableColumn id="25" xr3:uid="{D76D88C0-DA7E-42FA-AEAA-8EBC3538814C}" name="1. Mantenimiento y reparación de mobiliarios y equipos en habitaciones cuando lo solicita" dataDxfId="14"/>
    <tableColumn id="26" xr3:uid="{B329670E-E2FF-44C9-8045-825C4FDEEC08}" name="2. Mantenimiento y reparación de mobiliario en oficinas cuando lo solicita" dataDxfId="13"/>
    <tableColumn id="27" xr3:uid="{4776EA64-4D03-498A-9867-BA0013402663}" name="1. Disponibilidad de Supervisores/ Jefes de servicio" dataDxfId="12"/>
    <tableColumn id="28" xr3:uid="{DE6442EC-4403-458E-9041-787F33B62E97}" name="2. Presentación del personal (uniforme, limpieza, aseo)" dataDxfId="11"/>
    <tableColumn id="29" xr3:uid="{EA294744-9D31-410F-B137-389FA4283A7D}" name="3. Amabilidad del personal " dataDxfId="10"/>
    <tableColumn id="30" xr3:uid="{772A31E5-2AE7-4240-93FB-08C3A893FA36}" name="4. Disponibilidad y disposición del personal para atender o resolver necesidades del cliente" dataDxfId="9"/>
    <tableColumn id="31" xr3:uid="{CE6B395F-E53B-461A-8D43-F2CB8129D0BE}" name="5. El personal ofrece alternativas de solución adecuadas y rápidas" dataDxfId="8"/>
    <tableColumn id="32" xr3:uid="{8A051D93-F535-446E-8634-4C66A3DC4C08}" name="6. Concentración y enfoque del personal en su trabajo durante la atención" dataDxfId="7"/>
    <tableColumn id="33" xr3:uid="{34A012CE-4CC0-4FDD-B3C2-CD7033CFC07B}" name="En general, ¿cuál es su nivel de satisfacción con el servicio de transporte de personal brindado por CIVA?" dataDxfId="6"/>
    <tableColumn id="34" xr3:uid="{5D33703D-CFA5-49B6-BE57-3209EE7E2B37}" name="1. Comportamiento o trato cordial de los conductores." dataDxfId="5"/>
    <tableColumn id="35" xr3:uid="{3A108327-006A-4B36-9D6F-070E7120E105}" name="2. Pericia en el manejo de los conductores" dataDxfId="4"/>
    <tableColumn id="36" xr3:uid="{CB97C942-6869-484A-96FB-B2B8C0A6E4FB}" name="3. Procedimiento para el control de equipaje." dataDxfId="3"/>
    <tableColumn id="37" xr3:uid="{B78B39EE-5C34-4065-A4DE-3860484E38B4}" name="4. Disposición de alcohol en gel en las escaleras de ingreso/salida del bus." dataDxfId="2"/>
    <tableColumn id="38" xr3:uid="{0EE5EA3A-6998-430D-9D5A-16585CAB0919}" name="5. Orden y limpieza de los buses." dataDxfId="1"/>
    <tableColumn id="39" xr3:uid="{AD3D0251-7382-4C2E-97C3-D97899BAAE0A}" name="6. Transbordos por desperfectos  mecánicos en rut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20F9-F117-4596-9378-20A8960C7805}">
  <dimension ref="A3:F211"/>
  <sheetViews>
    <sheetView topLeftCell="A54" workbookViewId="0">
      <selection activeCell="F14" sqref="F14"/>
    </sheetView>
  </sheetViews>
  <sheetFormatPr defaultRowHeight="14.45"/>
  <cols>
    <col min="1" max="1" width="12.5703125" bestFit="1" customWidth="1"/>
    <col min="2" max="2" width="64.28515625" style="3" customWidth="1"/>
    <col min="3" max="3" width="15.5703125" style="4" bestFit="1" customWidth="1"/>
    <col min="4" max="4" width="15.5703125" bestFit="1" customWidth="1"/>
    <col min="5" max="5" width="38" customWidth="1"/>
  </cols>
  <sheetData>
    <row r="3" spans="1:6" ht="43.15">
      <c r="A3" s="7" t="s">
        <v>0</v>
      </c>
      <c r="B3" s="3" t="s">
        <v>1</v>
      </c>
    </row>
    <row r="4" spans="1:6">
      <c r="A4" s="8">
        <v>1</v>
      </c>
      <c r="B4" s="9">
        <v>2.6706231454005934E-2</v>
      </c>
    </row>
    <row r="5" spans="1:6">
      <c r="A5" s="8">
        <v>2</v>
      </c>
      <c r="B5" s="9">
        <v>0.14540059347181009</v>
      </c>
    </row>
    <row r="6" spans="1:6">
      <c r="A6" s="8">
        <v>3</v>
      </c>
      <c r="B6" s="9">
        <v>0.57270029673590506</v>
      </c>
      <c r="C6" s="4">
        <f>+GETPIVOTDATA("En general, ¿cuál es su nivel de satisfacción con TODOS LOS SERVICIOS que le ofrecemos (alimentación, hotelería, lavandería, mantenimiento y oficinas)?",$A$3,"En general, ¿cuál es su nivel de satisfacción con TODOS LOS SERVICIOS que le ofrecemos (alimentación, hotelería, lavandería, mantenimiento y oficinas)?",3)+GETPIVOTDATA("En general, ¿cuál es su nivel de satisfacción con TODOS LOS SERVICIOS que le ofrecemos (alimentación, hotelería, lavandería, mantenimiento y oficinas)?",$A$3,"En general, ¿cuál es su nivel de satisfacción con TODOS LOS SERVICIOS que le ofrecemos (alimentación, hotelería, lavandería, mantenimiento y oficinas)?",4)</f>
        <v>0.82789317507418403</v>
      </c>
    </row>
    <row r="7" spans="1:6">
      <c r="A7" s="8">
        <v>4</v>
      </c>
      <c r="B7" s="9">
        <v>0.25519287833827892</v>
      </c>
    </row>
    <row r="8" spans="1:6">
      <c r="A8" s="8" t="s">
        <v>2</v>
      </c>
      <c r="B8" s="9">
        <v>1</v>
      </c>
    </row>
    <row r="11" spans="1:6" ht="28.9">
      <c r="A11" s="7" t="s">
        <v>0</v>
      </c>
      <c r="B11" s="3" t="s">
        <v>3</v>
      </c>
    </row>
    <row r="12" spans="1:6" ht="15" thickBot="1">
      <c r="A12" s="8">
        <v>1</v>
      </c>
      <c r="B12" s="9">
        <v>7.418397626112759E-2</v>
      </c>
    </row>
    <row r="13" spans="1:6">
      <c r="A13" s="8">
        <v>2</v>
      </c>
      <c r="B13" s="9">
        <v>0.21364985163204747</v>
      </c>
      <c r="E13" s="12" t="s">
        <v>4</v>
      </c>
      <c r="F13" s="13">
        <f>AVERAGE(C22:C64)</f>
        <v>0.75618199802176056</v>
      </c>
    </row>
    <row r="14" spans="1:6">
      <c r="A14" s="8">
        <v>3</v>
      </c>
      <c r="B14" s="9">
        <v>0.48664688427299702</v>
      </c>
      <c r="E14" s="14" t="s">
        <v>5</v>
      </c>
      <c r="F14" s="15">
        <f>AVERAGE(C78:C128)</f>
        <v>0.86053412462908008</v>
      </c>
    </row>
    <row r="15" spans="1:6" ht="15" thickBot="1">
      <c r="A15" s="8">
        <v>4</v>
      </c>
      <c r="B15" s="9">
        <v>0.22551928783382788</v>
      </c>
      <c r="C15" s="4">
        <f>+GETPIVOTDATA("En general, ¿cuál es su nivel de satisfacción con el SERVICIO DE ALIMENTACIÓN que le ofrecemos?:",$A$11,"En general, ¿cuál es su nivel de satisfacción con el SERVICIO DE ALIMENTACIÓN que le ofrecemos?:",3)+GETPIVOTDATA("En general, ¿cuál es su nivel de satisfacción con el SERVICIO DE ALIMENTACIÓN que le ofrecemos?:",$A$11,"En general, ¿cuál es su nivel de satisfacción con el SERVICIO DE ALIMENTACIÓN que le ofrecemos?:",4)</f>
        <v>0.71216617210682487</v>
      </c>
      <c r="E15" s="16" t="s">
        <v>6</v>
      </c>
      <c r="F15" s="17">
        <f>AVERAGE(C142:C154)</f>
        <v>0.8180311451604827</v>
      </c>
    </row>
    <row r="16" spans="1:6">
      <c r="A16" s="8" t="s">
        <v>2</v>
      </c>
      <c r="B16" s="9">
        <v>1</v>
      </c>
      <c r="E16" s="5" t="s">
        <v>7</v>
      </c>
      <c r="F16" s="6">
        <f>AVERAGE(F13:F15)</f>
        <v>0.81158242260377433</v>
      </c>
    </row>
    <row r="19" spans="1:6">
      <c r="A19" s="7" t="s">
        <v>0</v>
      </c>
      <c r="B19" s="3" t="s">
        <v>8</v>
      </c>
      <c r="E19" s="10" t="s">
        <v>9</v>
      </c>
      <c r="F19" s="11">
        <f>AVERAGE(C169:C211)</f>
        <v>0.87982195845697342</v>
      </c>
    </row>
    <row r="20" spans="1:6">
      <c r="A20" s="8" t="s">
        <v>10</v>
      </c>
      <c r="B20" s="9">
        <v>0.28783382789317508</v>
      </c>
    </row>
    <row r="21" spans="1:6">
      <c r="A21" s="8" t="s">
        <v>11</v>
      </c>
      <c r="B21" s="9">
        <v>7.418397626112759E-2</v>
      </c>
    </row>
    <row r="22" spans="1:6">
      <c r="A22" s="8" t="s">
        <v>12</v>
      </c>
      <c r="B22" s="9">
        <v>0.17804154302670624</v>
      </c>
    </row>
    <row r="23" spans="1:6">
      <c r="A23" s="8" t="s">
        <v>13</v>
      </c>
      <c r="B23" s="9">
        <v>0.4599406528189911</v>
      </c>
      <c r="C23" s="4">
        <f>+GETPIVOTDATA("1. Sazón y Variedad de los alimentos servidos",$A$19,"1. Sazón y Variedad de los alimentos servidos","MUY SATISFECHO")+GETPIVOTDATA("1. Sazón y Variedad de los alimentos servidos",$A$19,"1. Sazón y Variedad de los alimentos servidos","SATISFECHO")</f>
        <v>0.63798219584569738</v>
      </c>
    </row>
    <row r="24" spans="1:6">
      <c r="A24" s="8" t="s">
        <v>2</v>
      </c>
      <c r="B24" s="9">
        <v>1</v>
      </c>
    </row>
    <row r="27" spans="1:6" ht="28.9">
      <c r="A27" s="7" t="s">
        <v>0</v>
      </c>
      <c r="B27" s="3" t="s">
        <v>14</v>
      </c>
    </row>
    <row r="28" spans="1:6">
      <c r="A28" s="8" t="s">
        <v>10</v>
      </c>
      <c r="B28" s="9">
        <v>0.21364985163204747</v>
      </c>
    </row>
    <row r="29" spans="1:6">
      <c r="A29" s="8" t="s">
        <v>11</v>
      </c>
      <c r="B29" s="9">
        <v>5.9347181008902079E-2</v>
      </c>
    </row>
    <row r="30" spans="1:6">
      <c r="A30" s="8" t="s">
        <v>12</v>
      </c>
      <c r="B30" s="9">
        <v>0.2314540059347181</v>
      </c>
    </row>
    <row r="31" spans="1:6">
      <c r="A31" s="8" t="s">
        <v>13</v>
      </c>
      <c r="B31" s="9">
        <v>0.49554896142433236</v>
      </c>
      <c r="C31" s="4">
        <f>+GETPIVOTDATA("2. Festivales gastronómicos (pollo a la brasa, caja china, postres, panes, parrillada, temático).",$A$27,"2. Festivales gastronómicos (pollo a la brasa, caja china, postres, panes, parrillada, temático).","MUY SATISFECHO")+GETPIVOTDATA("2. Festivales gastronómicos (pollo a la brasa, caja china, postres, panes, parrillada, temático).",$A$27,"2. Festivales gastronómicos (pollo a la brasa, caja china, postres, panes, parrillada, temático).","SATISFECHO")</f>
        <v>0.72700296735905046</v>
      </c>
    </row>
    <row r="32" spans="1:6">
      <c r="A32" s="8" t="s">
        <v>2</v>
      </c>
      <c r="B32" s="9">
        <v>1</v>
      </c>
    </row>
    <row r="35" spans="1:3">
      <c r="A35" s="7" t="s">
        <v>0</v>
      </c>
      <c r="B35" s="3" t="s">
        <v>15</v>
      </c>
    </row>
    <row r="36" spans="1:3">
      <c r="A36" s="8" t="s">
        <v>10</v>
      </c>
      <c r="B36" s="9">
        <v>0.22255192878338279</v>
      </c>
    </row>
    <row r="37" spans="1:3">
      <c r="A37" s="8" t="s">
        <v>11</v>
      </c>
      <c r="B37" s="9">
        <v>9.4955489614243327E-2</v>
      </c>
    </row>
    <row r="38" spans="1:3">
      <c r="A38" s="8" t="s">
        <v>12</v>
      </c>
      <c r="B38" s="9">
        <v>0.17804154302670624</v>
      </c>
    </row>
    <row r="39" spans="1:3">
      <c r="A39" s="8" t="s">
        <v>13</v>
      </c>
      <c r="B39" s="9">
        <v>0.50445103857566764</v>
      </c>
      <c r="C39" s="4">
        <f>+GETPIVOTDATA("3. Disponibilidad de preparaciones u opciones de comedor",$A$35,"3. Disponibilidad de preparaciones u opciones de comedor","MUY SATISFECHO")+GETPIVOTDATA("3. Disponibilidad de preparaciones u opciones de comedor",$A$35,"3. Disponibilidad de preparaciones u opciones de comedor","SATISFECHO")</f>
        <v>0.68249258160237392</v>
      </c>
    </row>
    <row r="40" spans="1:3">
      <c r="A40" s="8" t="s">
        <v>2</v>
      </c>
      <c r="B40" s="9">
        <v>1</v>
      </c>
    </row>
    <row r="43" spans="1:3">
      <c r="A43" s="7" t="s">
        <v>0</v>
      </c>
      <c r="B43" s="3" t="s">
        <v>16</v>
      </c>
    </row>
    <row r="44" spans="1:3">
      <c r="A44" s="8" t="s">
        <v>10</v>
      </c>
      <c r="B44" s="9">
        <v>0.11869436201780416</v>
      </c>
    </row>
    <row r="45" spans="1:3">
      <c r="A45" s="8" t="s">
        <v>11</v>
      </c>
      <c r="B45" s="9">
        <v>3.5608308605341248E-2</v>
      </c>
    </row>
    <row r="46" spans="1:3">
      <c r="A46" s="8" t="s">
        <v>12</v>
      </c>
      <c r="B46" s="9">
        <v>0.32047477744807124</v>
      </c>
    </row>
    <row r="47" spans="1:3">
      <c r="A47" s="8" t="s">
        <v>13</v>
      </c>
      <c r="B47" s="9">
        <v>0.52522255192878342</v>
      </c>
      <c r="C47" s="4">
        <f>+GETPIVOTDATA("4. Trato cordial y oportuno en el comedor",$A$43,"4. Trato cordial y oportuno en el comedor","MUY SATISFECHO")+GETPIVOTDATA("4. Trato cordial y oportuno en el comedor",$A$43,"4. Trato cordial y oportuno en el comedor","SATISFECHO")</f>
        <v>0.8456973293768546</v>
      </c>
    </row>
    <row r="48" spans="1:3">
      <c r="A48" s="8" t="s">
        <v>2</v>
      </c>
      <c r="B48" s="9">
        <v>1</v>
      </c>
    </row>
    <row r="51" spans="1:3">
      <c r="A51" s="7" t="s">
        <v>0</v>
      </c>
      <c r="B51" s="3" t="s">
        <v>17</v>
      </c>
    </row>
    <row r="52" spans="1:3">
      <c r="A52" s="8" t="s">
        <v>10</v>
      </c>
      <c r="B52" s="9">
        <v>0.13353115727002968</v>
      </c>
    </row>
    <row r="53" spans="1:3">
      <c r="A53" s="8" t="s">
        <v>11</v>
      </c>
      <c r="B53" s="9">
        <v>3.2640949554896145E-2</v>
      </c>
    </row>
    <row r="54" spans="1:3">
      <c r="A54" s="8" t="s">
        <v>12</v>
      </c>
      <c r="B54" s="9">
        <v>0.29673590504451036</v>
      </c>
    </row>
    <row r="55" spans="1:3">
      <c r="A55" s="8" t="s">
        <v>13</v>
      </c>
      <c r="B55" s="9">
        <v>0.5370919881305638</v>
      </c>
      <c r="C55" s="4">
        <f>+GETPIVOTDATA("5. Disponibilidad de vajilla y cubertería",$A$51,"5. Disponibilidad de vajilla y cubertería","MUY SATISFECHO")+GETPIVOTDATA("5. Disponibilidad de vajilla y cubertería",$A$51,"5. Disponibilidad de vajilla y cubertería","SATISFECHO")</f>
        <v>0.83382789317507422</v>
      </c>
    </row>
    <row r="56" spans="1:3">
      <c r="A56" s="8" t="s">
        <v>2</v>
      </c>
      <c r="B56" s="9">
        <v>1</v>
      </c>
    </row>
    <row r="59" spans="1:3" ht="28.9">
      <c r="A59" s="7" t="s">
        <v>0</v>
      </c>
      <c r="B59" s="3" t="s">
        <v>18</v>
      </c>
    </row>
    <row r="60" spans="1:3">
      <c r="A60" s="8" t="s">
        <v>10</v>
      </c>
      <c r="B60" s="9">
        <v>0.15727002967359049</v>
      </c>
    </row>
    <row r="61" spans="1:3">
      <c r="A61" s="8" t="s">
        <v>11</v>
      </c>
      <c r="B61" s="9">
        <v>3.2640949554896145E-2</v>
      </c>
    </row>
    <row r="62" spans="1:3">
      <c r="A62" s="8" t="s">
        <v>12</v>
      </c>
      <c r="B62" s="9">
        <v>0.25519287833827892</v>
      </c>
    </row>
    <row r="63" spans="1:3">
      <c r="A63" s="8" t="s">
        <v>13</v>
      </c>
      <c r="B63" s="9">
        <v>0.55489614243323437</v>
      </c>
      <c r="C63" s="4">
        <f>+GETPIVOTDATA("6. Servicios de recreación (salón de juegos, spa, coffee, PS5, cine, gimnasio, entre otros)",$A$59,"6. Servicios de recreación (salón de juegos, spa, coffee, PS5, cine, gimnasio, entre otros)","MUY SATISFECHO")+GETPIVOTDATA("6. Servicios de recreación (salón de juegos, spa, coffee, PS5, cine, gimnasio, entre otros)",$A$59,"6. Servicios de recreación (salón de juegos, spa, coffee, PS5, cine, gimnasio, entre otros)","SATISFECHO")</f>
        <v>0.81008902077151324</v>
      </c>
    </row>
    <row r="64" spans="1:3">
      <c r="A64" s="8" t="s">
        <v>2</v>
      </c>
      <c r="B64" s="9">
        <v>1</v>
      </c>
    </row>
    <row r="67" spans="1:3" ht="28.9">
      <c r="A67" s="7" t="s">
        <v>0</v>
      </c>
      <c r="B67" s="3" t="s">
        <v>19</v>
      </c>
    </row>
    <row r="68" spans="1:3">
      <c r="A68" s="8">
        <v>1</v>
      </c>
      <c r="B68" s="9">
        <v>3.5608308605341248E-2</v>
      </c>
    </row>
    <row r="69" spans="1:3">
      <c r="A69" s="8">
        <v>2</v>
      </c>
      <c r="B69" s="9">
        <v>0.12166172106824925</v>
      </c>
    </row>
    <row r="70" spans="1:3">
      <c r="A70" s="8">
        <v>3</v>
      </c>
      <c r="B70" s="9">
        <v>0.48961424332344211</v>
      </c>
    </row>
    <row r="71" spans="1:3">
      <c r="A71" s="8">
        <v>4</v>
      </c>
      <c r="B71" s="9">
        <v>0.35311572700296734</v>
      </c>
      <c r="C71" s="4">
        <f>+GETPIVOTDATA("En general, ¿cuál es su nivel de satisfacción con el SERVICIO DE ALOJAMIENTO que le ofrecemos?",$A$67,"En general, ¿cuál es su nivel de satisfacción con el SERVICIO DE ALOJAMIENTO que le ofrecemos?",3)+GETPIVOTDATA("En general, ¿cuál es su nivel de satisfacción con el SERVICIO DE ALOJAMIENTO que le ofrecemos?",$A$67,"En general, ¿cuál es su nivel de satisfacción con el SERVICIO DE ALOJAMIENTO que le ofrecemos?",4)</f>
        <v>0.84272997032640951</v>
      </c>
    </row>
    <row r="72" spans="1:3">
      <c r="A72" s="8" t="s">
        <v>2</v>
      </c>
      <c r="B72" s="9">
        <v>1</v>
      </c>
    </row>
    <row r="75" spans="1:3">
      <c r="A75" s="7" t="s">
        <v>0</v>
      </c>
      <c r="B75" s="3" t="s">
        <v>20</v>
      </c>
    </row>
    <row r="76" spans="1:3">
      <c r="A76" s="8" t="s">
        <v>10</v>
      </c>
      <c r="B76" s="9">
        <v>9.7922848664688422E-2</v>
      </c>
    </row>
    <row r="77" spans="1:3">
      <c r="A77" s="8" t="s">
        <v>11</v>
      </c>
      <c r="B77" s="9">
        <v>2.0771513353115726E-2</v>
      </c>
    </row>
    <row r="78" spans="1:3">
      <c r="A78" s="8" t="s">
        <v>12</v>
      </c>
      <c r="B78" s="9">
        <v>0.34124629080118696</v>
      </c>
    </row>
    <row r="79" spans="1:3">
      <c r="A79" s="8" t="s">
        <v>13</v>
      </c>
      <c r="B79" s="9">
        <v>0.5400593471810089</v>
      </c>
      <c r="C79" s="4">
        <f>+GETPIVOTDATA("1. La limpieza y desinfección de la habitación",$A$75,"1. La limpieza y desinfección de la habitación","MUY SATISFECHO")+GETPIVOTDATA("1. La limpieza y desinfección de la habitación",$A$75,"1. La limpieza y desinfección de la habitación","SATISFECHO")</f>
        <v>0.88130563798219586</v>
      </c>
    </row>
    <row r="80" spans="1:3">
      <c r="A80" s="8" t="s">
        <v>2</v>
      </c>
      <c r="B80" s="9">
        <v>1</v>
      </c>
    </row>
    <row r="83" spans="1:3">
      <c r="A83" s="7" t="s">
        <v>0</v>
      </c>
      <c r="B83" s="3" t="s">
        <v>21</v>
      </c>
    </row>
    <row r="84" spans="1:3">
      <c r="A84" s="8" t="s">
        <v>10</v>
      </c>
      <c r="B84" s="9">
        <v>0.12462908011869436</v>
      </c>
    </row>
    <row r="85" spans="1:3">
      <c r="A85" s="8" t="s">
        <v>11</v>
      </c>
      <c r="B85" s="9">
        <v>3.2640949554896145E-2</v>
      </c>
    </row>
    <row r="86" spans="1:3">
      <c r="A86" s="8" t="s">
        <v>12</v>
      </c>
      <c r="B86" s="9">
        <v>0.3056379821958457</v>
      </c>
    </row>
    <row r="87" spans="1:3">
      <c r="A87" s="8" t="s">
        <v>13</v>
      </c>
      <c r="B87" s="9">
        <v>0.5370919881305638</v>
      </c>
      <c r="C87" s="4">
        <f>+GETPIVOTDATA("2. La limpieza y desinfección en los SSHH de la habitación",$A$83,"2. La limpieza y desinfección en los SSHH de la habitación","MUY SATISFECHO")+GETPIVOTDATA("2. La limpieza y desinfección en los SSHH de la habitación",$A$83,"2. La limpieza y desinfección en los SSHH de la habitación","SATISFECHO")</f>
        <v>0.84272997032640951</v>
      </c>
    </row>
    <row r="88" spans="1:3">
      <c r="A88" s="8" t="s">
        <v>2</v>
      </c>
      <c r="B88" s="9">
        <v>1</v>
      </c>
    </row>
    <row r="91" spans="1:3" ht="28.9">
      <c r="A91" s="7" t="s">
        <v>0</v>
      </c>
      <c r="B91" s="3" t="s">
        <v>22</v>
      </c>
    </row>
    <row r="92" spans="1:3">
      <c r="A92" s="8" t="s">
        <v>10</v>
      </c>
      <c r="B92" s="9">
        <v>8.3086053412462904E-2</v>
      </c>
    </row>
    <row r="93" spans="1:3">
      <c r="A93" s="8" t="s">
        <v>11</v>
      </c>
      <c r="B93" s="9">
        <v>3.5608308605341248E-2</v>
      </c>
    </row>
    <row r="94" spans="1:3">
      <c r="A94" s="8" t="s">
        <v>12</v>
      </c>
      <c r="B94" s="9">
        <v>0.35905044510385759</v>
      </c>
    </row>
    <row r="95" spans="1:3">
      <c r="A95" s="8" t="s">
        <v>13</v>
      </c>
      <c r="B95" s="9">
        <v>0.52225519287833833</v>
      </c>
      <c r="C95" s="4">
        <f>+GETPIVOTDATA("3. Entrega semanal de los suministros: Papel higiénico y jabón de tocador",$A$91,"3. Entrega semanal de los suministros: Papel higiénico y jabón de tocador","MUY SATISFECHO")+GETPIVOTDATA("3. Entrega semanal de los suministros: Papel higiénico y jabón de tocador",$A$91,"3. Entrega semanal de los suministros: Papel higiénico y jabón de tocador","SATISFECHO")</f>
        <v>0.88130563798219597</v>
      </c>
    </row>
    <row r="96" spans="1:3">
      <c r="A96" s="8" t="s">
        <v>2</v>
      </c>
      <c r="B96" s="9">
        <v>1</v>
      </c>
    </row>
    <row r="99" spans="1:3">
      <c r="A99" s="7" t="s">
        <v>0</v>
      </c>
      <c r="B99" s="3" t="s">
        <v>23</v>
      </c>
    </row>
    <row r="100" spans="1:3">
      <c r="A100" s="8" t="s">
        <v>10</v>
      </c>
      <c r="B100" s="9">
        <v>8.0118694362017809E-2</v>
      </c>
    </row>
    <row r="101" spans="1:3">
      <c r="A101" s="8" t="s">
        <v>11</v>
      </c>
      <c r="B101" s="9">
        <v>2.6706231454005934E-2</v>
      </c>
    </row>
    <row r="102" spans="1:3">
      <c r="A102" s="8" t="s">
        <v>12</v>
      </c>
      <c r="B102" s="9">
        <v>0.34421364985163205</v>
      </c>
    </row>
    <row r="103" spans="1:3">
      <c r="A103" s="8" t="s">
        <v>13</v>
      </c>
      <c r="B103" s="9">
        <v>0.54896142433234418</v>
      </c>
      <c r="C103" s="4">
        <f>+GETPIVOTDATA("4. Cambio de ropa de cama semanal.",$A$99,"4. Cambio de ropa de cama semanal.","MUY SATISFECHO")+GETPIVOTDATA("4. Cambio de ropa de cama semanal.",$A$99,"4. Cambio de ropa de cama semanal.","SATISFECHO")</f>
        <v>0.89317507418397624</v>
      </c>
    </row>
    <row r="104" spans="1:3">
      <c r="A104" s="8" t="s">
        <v>2</v>
      </c>
      <c r="B104" s="9">
        <v>1</v>
      </c>
    </row>
    <row r="107" spans="1:3">
      <c r="A107" s="7" t="s">
        <v>0</v>
      </c>
      <c r="B107" s="3" t="s">
        <v>24</v>
      </c>
    </row>
    <row r="108" spans="1:3">
      <c r="A108" s="8" t="s">
        <v>10</v>
      </c>
      <c r="B108" s="9">
        <v>0.10682492581602374</v>
      </c>
    </row>
    <row r="109" spans="1:3">
      <c r="A109" s="8" t="s">
        <v>11</v>
      </c>
      <c r="B109" s="9">
        <v>3.5608308605341248E-2</v>
      </c>
    </row>
    <row r="110" spans="1:3">
      <c r="A110" s="8" t="s">
        <v>12</v>
      </c>
      <c r="B110" s="9">
        <v>0.28486646884272998</v>
      </c>
    </row>
    <row r="111" spans="1:3">
      <c r="A111" s="8" t="s">
        <v>13</v>
      </c>
      <c r="B111" s="9">
        <v>0.57270029673590506</v>
      </c>
      <c r="C111" s="4">
        <f>+GETPIVOTDATA("5. Limpieza y desinfección en los SSHH de los comedores.",$A$107,"5. Limpieza y desinfección en los SSHH de los comedores.","MUY SATISFECHO")+GETPIVOTDATA("5. Limpieza y desinfección en los SSHH de los comedores.",$A$107,"5. Limpieza y desinfección en los SSHH de los comedores.","SATISFECHO")</f>
        <v>0.85756676557863498</v>
      </c>
    </row>
    <row r="112" spans="1:3">
      <c r="A112" s="8" t="s">
        <v>2</v>
      </c>
      <c r="B112" s="9">
        <v>1</v>
      </c>
    </row>
    <row r="115" spans="1:3">
      <c r="A115" s="7" t="s">
        <v>0</v>
      </c>
      <c r="B115" s="3" t="s">
        <v>25</v>
      </c>
    </row>
    <row r="116" spans="1:3">
      <c r="A116" s="8" t="s">
        <v>10</v>
      </c>
      <c r="B116" s="9">
        <v>9.4955489614243327E-2</v>
      </c>
    </row>
    <row r="117" spans="1:3">
      <c r="A117" s="8" t="s">
        <v>11</v>
      </c>
      <c r="B117" s="9">
        <v>2.967359050445104E-2</v>
      </c>
    </row>
    <row r="118" spans="1:3">
      <c r="A118" s="8" t="s">
        <v>12</v>
      </c>
      <c r="B118" s="9">
        <v>0.3086053412462908</v>
      </c>
    </row>
    <row r="119" spans="1:3">
      <c r="A119" s="8" t="s">
        <v>13</v>
      </c>
      <c r="B119" s="9">
        <v>0.56676557863501487</v>
      </c>
      <c r="C119" s="4">
        <f>+GETPIVOTDATA("6. Limpieza y desinfección en las oficinas y/o modulares",$A$115,"6. Limpieza y desinfección en las oficinas y/o modulares","MUY SATISFECHO")+GETPIVOTDATA("6. Limpieza y desinfección en las oficinas y/o modulares",$A$115,"6. Limpieza y desinfección en las oficinas y/o modulares","SATISFECHO")</f>
        <v>0.87537091988130566</v>
      </c>
    </row>
    <row r="120" spans="1:3">
      <c r="A120" s="8" t="s">
        <v>2</v>
      </c>
      <c r="B120" s="9">
        <v>1</v>
      </c>
    </row>
    <row r="123" spans="1:3" ht="28.9">
      <c r="A123" s="7" t="s">
        <v>0</v>
      </c>
      <c r="B123" s="3" t="s">
        <v>26</v>
      </c>
    </row>
    <row r="124" spans="1:3">
      <c r="A124" s="8" t="s">
        <v>10</v>
      </c>
      <c r="B124" s="9">
        <v>0.1394658753709199</v>
      </c>
    </row>
    <row r="125" spans="1:3">
      <c r="A125" s="8" t="s">
        <v>11</v>
      </c>
      <c r="B125" s="9">
        <v>6.8249258160237386E-2</v>
      </c>
    </row>
    <row r="126" spans="1:3">
      <c r="A126" s="8" t="s">
        <v>12</v>
      </c>
      <c r="B126" s="9">
        <v>0.29970326409495551</v>
      </c>
    </row>
    <row r="127" spans="1:3">
      <c r="A127" s="8" t="s">
        <v>13</v>
      </c>
      <c r="B127" s="9">
        <v>0.49258160237388726</v>
      </c>
      <c r="C127" s="4">
        <f>+GETPIVOTDATA("7. La devolución de su ropa de la lavandería se realiza dentro de las 72 horas. ",$A$123,"7. La devolución de su ropa de la lavandería se realiza dentro de las 72 horas. ","MUY SATISFECHO")+GETPIVOTDATA("7. La devolución de su ropa de la lavandería se realiza dentro de las 72 horas. ",$A$123,"7. La devolución de su ropa de la lavandería se realiza dentro de las 72 horas. ","SATISFECHO")</f>
        <v>0.79228486646884277</v>
      </c>
    </row>
    <row r="128" spans="1:3">
      <c r="A128" s="8" t="s">
        <v>2</v>
      </c>
      <c r="B128" s="9">
        <v>1</v>
      </c>
    </row>
    <row r="131" spans="1:3" ht="28.9">
      <c r="A131" s="7" t="s">
        <v>0</v>
      </c>
      <c r="B131" s="3" t="s">
        <v>27</v>
      </c>
    </row>
    <row r="132" spans="1:3">
      <c r="A132" s="8">
        <v>1</v>
      </c>
      <c r="B132" s="9">
        <v>3.3112582781456956E-2</v>
      </c>
    </row>
    <row r="133" spans="1:3">
      <c r="A133" s="8">
        <v>2</v>
      </c>
      <c r="B133" s="9">
        <v>0.17218543046357615</v>
      </c>
    </row>
    <row r="134" spans="1:3">
      <c r="A134" s="8">
        <v>3</v>
      </c>
      <c r="B134" s="9">
        <v>0.51986754966887416</v>
      </c>
    </row>
    <row r="135" spans="1:3">
      <c r="A135" s="8">
        <v>4</v>
      </c>
      <c r="B135" s="9">
        <v>0.27483443708609273</v>
      </c>
      <c r="C135" s="4">
        <f>+GETPIVOTDATA("En general, ¿cuál es su nivel de satisfacción con el SERVICIO DE MANTENIMIENTO?:",$A$131,"En general, ¿cuál es su nivel de satisfacción con el SERVICIO DE MANTENIMIENTO?:",3)+GETPIVOTDATA("En general, ¿cuál es su nivel de satisfacción con el SERVICIO DE MANTENIMIENTO?:",$A$131,"En general, ¿cuál es su nivel de satisfacción con el SERVICIO DE MANTENIMIENTO?:",4)</f>
        <v>0.79470198675496695</v>
      </c>
    </row>
    <row r="136" spans="1:3">
      <c r="A136" s="8" t="s">
        <v>28</v>
      </c>
      <c r="B136" s="9">
        <v>0</v>
      </c>
    </row>
    <row r="137" spans="1:3">
      <c r="A137" s="8" t="s">
        <v>2</v>
      </c>
      <c r="B137" s="9">
        <v>1</v>
      </c>
    </row>
    <row r="140" spans="1:3" ht="28.9">
      <c r="A140" s="7" t="s">
        <v>0</v>
      </c>
      <c r="B140" s="3" t="s">
        <v>29</v>
      </c>
    </row>
    <row r="141" spans="1:3">
      <c r="A141" s="8" t="s">
        <v>10</v>
      </c>
      <c r="B141" s="9">
        <v>0.13249211356466878</v>
      </c>
    </row>
    <row r="142" spans="1:3">
      <c r="A142" s="8" t="s">
        <v>11</v>
      </c>
      <c r="B142" s="9">
        <v>4.7318611987381701E-2</v>
      </c>
    </row>
    <row r="143" spans="1:3">
      <c r="A143" s="8" t="s">
        <v>12</v>
      </c>
      <c r="B143" s="9">
        <v>0.21451104100946372</v>
      </c>
    </row>
    <row r="144" spans="1:3">
      <c r="A144" s="8" t="s">
        <v>13</v>
      </c>
      <c r="B144" s="9">
        <v>0.60567823343848581</v>
      </c>
      <c r="C144" s="4">
        <f>+GETPIVOTDATA("1. Mantenimiento y reparación de mobiliarios y equipos en habitaciones cuando lo solicita",$A$140,"1. Mantenimiento y reparación de mobiliarios y equipos en habitaciones cuando lo solicita","MUY SATISFECHO")+GETPIVOTDATA("1. Mantenimiento y reparación de mobiliarios y equipos en habitaciones cuando lo solicita",$A$140,"1. Mantenimiento y reparación de mobiliarios y equipos en habitaciones cuando lo solicita","SATISFECHO")</f>
        <v>0.82018927444794953</v>
      </c>
    </row>
    <row r="145" spans="1:3">
      <c r="A145" s="8" t="s">
        <v>28</v>
      </c>
      <c r="B145" s="9">
        <v>0</v>
      </c>
    </row>
    <row r="146" spans="1:3">
      <c r="A146" s="8" t="s">
        <v>2</v>
      </c>
      <c r="B146" s="9">
        <v>1</v>
      </c>
    </row>
    <row r="149" spans="1:3" ht="28.9">
      <c r="A149" s="7" t="s">
        <v>0</v>
      </c>
      <c r="B149" s="3" t="s">
        <v>30</v>
      </c>
    </row>
    <row r="150" spans="1:3">
      <c r="A150" s="8" t="s">
        <v>10</v>
      </c>
      <c r="B150" s="9">
        <v>0.14603174603174604</v>
      </c>
    </row>
    <row r="151" spans="1:3">
      <c r="A151" s="8" t="s">
        <v>11</v>
      </c>
      <c r="B151" s="9">
        <v>3.8095238095238099E-2</v>
      </c>
    </row>
    <row r="152" spans="1:3">
      <c r="A152" s="8" t="s">
        <v>12</v>
      </c>
      <c r="B152" s="9">
        <v>0.21269841269841269</v>
      </c>
    </row>
    <row r="153" spans="1:3">
      <c r="A153" s="8" t="s">
        <v>13</v>
      </c>
      <c r="B153" s="9">
        <v>0.60317460317460314</v>
      </c>
      <c r="C153" s="4">
        <f>+GETPIVOTDATA("2. Mantenimiento y reparación de mobiliario en oficinas cuando lo solicita",$A$149,"2. Mantenimiento y reparación de mobiliario en oficinas cuando lo solicita","SATISFECHO")+GETPIVOTDATA("2. Mantenimiento y reparación de mobiliario en oficinas cuando lo solicita",$A$149,"2. Mantenimiento y reparación de mobiliario en oficinas cuando lo solicita","MUY SATISFECHO")</f>
        <v>0.81587301587301586</v>
      </c>
    </row>
    <row r="154" spans="1:3">
      <c r="A154" s="8" t="s">
        <v>28</v>
      </c>
      <c r="B154" s="9">
        <v>0</v>
      </c>
    </row>
    <row r="155" spans="1:3">
      <c r="A155" s="8" t="s">
        <v>2</v>
      </c>
      <c r="B155" s="9">
        <v>1</v>
      </c>
    </row>
    <row r="158" spans="1:3" ht="28.9">
      <c r="A158" s="7" t="s">
        <v>0</v>
      </c>
      <c r="B158" s="3" t="s">
        <v>31</v>
      </c>
    </row>
    <row r="159" spans="1:3">
      <c r="A159" s="8">
        <v>1</v>
      </c>
      <c r="B159" s="9">
        <v>2.0771513353115726E-2</v>
      </c>
    </row>
    <row r="160" spans="1:3">
      <c r="A160" s="8">
        <v>2</v>
      </c>
      <c r="B160" s="9">
        <v>7.71513353115727E-2</v>
      </c>
    </row>
    <row r="161" spans="1:3">
      <c r="A161" s="8">
        <v>3</v>
      </c>
      <c r="B161" s="9">
        <v>0.56379821958456977</v>
      </c>
    </row>
    <row r="162" spans="1:3">
      <c r="A162" s="8">
        <v>4</v>
      </c>
      <c r="B162" s="9">
        <v>0.33827893175074186</v>
      </c>
      <c r="C162" s="4">
        <f>+GETPIVOTDATA("En general, ¿cuál es su nivel de satisfacción con el servicio de transporte de personal brindado por CIVA?",$A$158,"En general, ¿cuál es su nivel de satisfacción con el servicio de transporte de personal brindado por CIVA?",3)+GETPIVOTDATA("En general, ¿cuál es su nivel de satisfacción con el servicio de transporte de personal brindado por CIVA?",$A$158,"En general, ¿cuál es su nivel de satisfacción con el servicio de transporte de personal brindado por CIVA?",4)</f>
        <v>0.90207715133531163</v>
      </c>
    </row>
    <row r="163" spans="1:3">
      <c r="A163" s="8" t="s">
        <v>2</v>
      </c>
      <c r="B163" s="9">
        <v>1</v>
      </c>
    </row>
    <row r="166" spans="1:3">
      <c r="A166" s="7" t="s">
        <v>0</v>
      </c>
      <c r="B166" s="3" t="s">
        <v>32</v>
      </c>
    </row>
    <row r="167" spans="1:3">
      <c r="A167" s="8" t="s">
        <v>10</v>
      </c>
      <c r="B167" s="9">
        <v>6.8249258160237386E-2</v>
      </c>
    </row>
    <row r="168" spans="1:3">
      <c r="A168" s="8" t="s">
        <v>11</v>
      </c>
      <c r="B168" s="9">
        <v>2.0771513353115726E-2</v>
      </c>
    </row>
    <row r="169" spans="1:3">
      <c r="A169" s="8" t="s">
        <v>12</v>
      </c>
      <c r="B169" s="9">
        <v>0.34124629080118696</v>
      </c>
    </row>
    <row r="170" spans="1:3">
      <c r="A170" s="8" t="s">
        <v>13</v>
      </c>
      <c r="B170" s="9">
        <v>0.56973293768545996</v>
      </c>
      <c r="C170" s="4">
        <f>+GETPIVOTDATA("1. Comportamiento o trato cordial de los conductores.",$A$166,"1. Comportamiento o trato cordial de los conductores.","MUY SATISFECHO")+GETPIVOTDATA("1. Comportamiento o trato cordial de los conductores.",$A$166,"1. Comportamiento o trato cordial de los conductores.","SATISFECHO")</f>
        <v>0.91097922848664692</v>
      </c>
    </row>
    <row r="171" spans="1:3">
      <c r="A171" s="8" t="s">
        <v>2</v>
      </c>
      <c r="B171" s="9">
        <v>1</v>
      </c>
    </row>
    <row r="174" spans="1:3">
      <c r="A174" s="7" t="s">
        <v>0</v>
      </c>
      <c r="B174" s="3" t="s">
        <v>33</v>
      </c>
    </row>
    <row r="175" spans="1:3">
      <c r="A175" s="8" t="s">
        <v>10</v>
      </c>
      <c r="B175" s="9">
        <v>6.2314540059347182E-2</v>
      </c>
    </row>
    <row r="176" spans="1:3">
      <c r="A176" s="8" t="s">
        <v>11</v>
      </c>
      <c r="B176" s="9">
        <v>2.3738872403560832E-2</v>
      </c>
    </row>
    <row r="177" spans="1:3">
      <c r="A177" s="8" t="s">
        <v>12</v>
      </c>
      <c r="B177" s="9">
        <v>0.32047477744807124</v>
      </c>
    </row>
    <row r="178" spans="1:3">
      <c r="A178" s="8" t="s">
        <v>13</v>
      </c>
      <c r="B178" s="9">
        <v>0.59347181008902072</v>
      </c>
      <c r="C178" s="4">
        <f>+GETPIVOTDATA("2. Pericia en el manejo de los conductores",$A$174,"2. Pericia en el manejo de los conductores","MUY SATISFECHO")+GETPIVOTDATA("2. Pericia en el manejo de los conductores",$A$174,"2. Pericia en el manejo de los conductores","SATISFECHO")</f>
        <v>0.91394658753709201</v>
      </c>
    </row>
    <row r="179" spans="1:3">
      <c r="A179" s="8" t="s">
        <v>2</v>
      </c>
      <c r="B179" s="9">
        <v>1</v>
      </c>
    </row>
    <row r="182" spans="1:3">
      <c r="A182" s="7" t="s">
        <v>0</v>
      </c>
      <c r="B182" s="3" t="s">
        <v>34</v>
      </c>
    </row>
    <row r="183" spans="1:3">
      <c r="A183" s="8" t="s">
        <v>10</v>
      </c>
      <c r="B183" s="9">
        <v>6.5281899109792291E-2</v>
      </c>
    </row>
    <row r="184" spans="1:3">
      <c r="A184" s="8" t="s">
        <v>11</v>
      </c>
      <c r="B184" s="9">
        <v>2.3738872403560832E-2</v>
      </c>
    </row>
    <row r="185" spans="1:3">
      <c r="A185" s="8" t="s">
        <v>12</v>
      </c>
      <c r="B185" s="9">
        <v>0.31454005934718099</v>
      </c>
    </row>
    <row r="186" spans="1:3">
      <c r="A186" s="8" t="s">
        <v>13</v>
      </c>
      <c r="B186" s="9">
        <v>0.59643916913946593</v>
      </c>
      <c r="C186" s="4">
        <f>+GETPIVOTDATA("3. Procedimiento para el control de equipaje.",$A$182,"3. Procedimiento para el control de equipaje.","MUY SATISFECHO")+GETPIVOTDATA("3. Procedimiento para el control de equipaje.",$A$182,"3. Procedimiento para el control de equipaje.","SATISFECHO")</f>
        <v>0.91097922848664692</v>
      </c>
    </row>
    <row r="187" spans="1:3">
      <c r="A187" s="8" t="s">
        <v>2</v>
      </c>
      <c r="B187" s="9">
        <v>1</v>
      </c>
    </row>
    <row r="190" spans="1:3" ht="28.9">
      <c r="A190" s="7" t="s">
        <v>0</v>
      </c>
      <c r="B190" s="3" t="s">
        <v>35</v>
      </c>
    </row>
    <row r="191" spans="1:3">
      <c r="A191" s="8" t="s">
        <v>10</v>
      </c>
      <c r="B191" s="9">
        <v>0.14836795252225518</v>
      </c>
    </row>
    <row r="192" spans="1:3">
      <c r="A192" s="8" t="s">
        <v>11</v>
      </c>
      <c r="B192" s="9">
        <v>5.3412462908011868E-2</v>
      </c>
    </row>
    <row r="193" spans="1:3">
      <c r="A193" s="8" t="s">
        <v>12</v>
      </c>
      <c r="B193" s="9">
        <v>0.26409495548961426</v>
      </c>
    </row>
    <row r="194" spans="1:3">
      <c r="A194" s="8" t="s">
        <v>13</v>
      </c>
      <c r="B194" s="9">
        <v>0.53412462908011871</v>
      </c>
      <c r="C194" s="4">
        <f>+GETPIVOTDATA("4. Disposición de alcohol en gel en las escaleras de ingreso/salida del bus.",$A$190,"4. Disposición de alcohol en gel en las escaleras de ingreso/salida del bus.","MUY SATISFECHO")+GETPIVOTDATA("4. Disposición de alcohol en gel en las escaleras de ingreso/salida del bus.",$A$190,"4. Disposición de alcohol en gel en las escaleras de ingreso/salida del bus.","SATISFECHO")</f>
        <v>0.79821958456973297</v>
      </c>
    </row>
    <row r="195" spans="1:3">
      <c r="A195" s="8" t="s">
        <v>2</v>
      </c>
      <c r="B195" s="9">
        <v>1</v>
      </c>
    </row>
    <row r="198" spans="1:3">
      <c r="A198" s="7" t="s">
        <v>0</v>
      </c>
      <c r="B198" s="3" t="s">
        <v>36</v>
      </c>
    </row>
    <row r="199" spans="1:3">
      <c r="A199" s="8" t="s">
        <v>10</v>
      </c>
      <c r="B199" s="9">
        <v>9.1988130563798218E-2</v>
      </c>
    </row>
    <row r="200" spans="1:3">
      <c r="A200" s="8" t="s">
        <v>11</v>
      </c>
      <c r="B200" s="9">
        <v>3.2640949554896145E-2</v>
      </c>
    </row>
    <row r="201" spans="1:3">
      <c r="A201" s="8" t="s">
        <v>12</v>
      </c>
      <c r="B201" s="9">
        <v>0.3086053412462908</v>
      </c>
    </row>
    <row r="202" spans="1:3">
      <c r="A202" s="8" t="s">
        <v>13</v>
      </c>
      <c r="B202" s="9">
        <v>0.56676557863501487</v>
      </c>
      <c r="C202" s="4">
        <f>+GETPIVOTDATA("5. Orden y limpieza de los buses.",$A$198,"5. Orden y limpieza de los buses.","MUY SATISFECHO")+GETPIVOTDATA("5. Orden y limpieza de los buses.",$A$198,"5. Orden y limpieza de los buses.","SATISFECHO")</f>
        <v>0.87537091988130566</v>
      </c>
    </row>
    <row r="203" spans="1:3">
      <c r="A203" s="8" t="s">
        <v>2</v>
      </c>
      <c r="B203" s="9">
        <v>1</v>
      </c>
    </row>
    <row r="206" spans="1:3">
      <c r="A206" s="7" t="s">
        <v>0</v>
      </c>
      <c r="B206" s="3" t="s">
        <v>37</v>
      </c>
    </row>
    <row r="207" spans="1:3">
      <c r="A207" s="8" t="s">
        <v>10</v>
      </c>
      <c r="B207" s="9">
        <v>0.10682492581602374</v>
      </c>
    </row>
    <row r="208" spans="1:3">
      <c r="A208" s="8" t="s">
        <v>11</v>
      </c>
      <c r="B208" s="9">
        <v>2.3738872403560832E-2</v>
      </c>
    </row>
    <row r="209" spans="1:3">
      <c r="A209" s="8" t="s">
        <v>12</v>
      </c>
      <c r="B209" s="9">
        <v>0.28783382789317508</v>
      </c>
    </row>
    <row r="210" spans="1:3">
      <c r="A210" s="8" t="s">
        <v>13</v>
      </c>
      <c r="B210" s="9">
        <v>0.58160237388724034</v>
      </c>
      <c r="C210" s="4">
        <f>+GETPIVOTDATA("6. Transbordos por desperfectos  mecánicos en ruta.",$A$206,"6. Transbordos por desperfectos  mecánicos en ruta.","MUY SATISFECHO")+GETPIVOTDATA("6. Transbordos por desperfectos  mecánicos en ruta.",$A$206,"6. Transbordos por desperfectos  mecánicos en ruta.","SATISFECHO")</f>
        <v>0.86943620178041536</v>
      </c>
    </row>
    <row r="211" spans="1:3">
      <c r="A211" s="8" t="s">
        <v>2</v>
      </c>
      <c r="B211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57F5-A0AE-4757-95B9-3769A4477EA3}">
  <dimension ref="A1:AM338"/>
  <sheetViews>
    <sheetView tabSelected="1" workbookViewId="0"/>
  </sheetViews>
  <sheetFormatPr defaultColWidth="21.28515625" defaultRowHeight="14.45"/>
  <cols>
    <col min="1" max="1" width="4" bestFit="1" customWidth="1"/>
    <col min="2" max="3" width="16.5703125" bestFit="1" customWidth="1"/>
    <col min="4" max="4" width="28.85546875" bestFit="1" customWidth="1"/>
    <col min="5" max="5" width="33.85546875" bestFit="1" customWidth="1"/>
    <col min="6" max="6" width="25.5703125" bestFit="1" customWidth="1"/>
  </cols>
  <sheetData>
    <row r="1" spans="1:39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</row>
    <row r="2" spans="1:39">
      <c r="A2">
        <v>1</v>
      </c>
      <c r="B2" s="1">
        <v>45367.785254629627</v>
      </c>
      <c r="C2" s="1">
        <v>45367.788043981483</v>
      </c>
      <c r="D2" t="s">
        <v>77</v>
      </c>
      <c r="F2" s="2" t="s">
        <v>78</v>
      </c>
      <c r="G2">
        <v>4</v>
      </c>
      <c r="H2">
        <v>3</v>
      </c>
      <c r="I2" t="s">
        <v>13</v>
      </c>
      <c r="J2" t="s">
        <v>13</v>
      </c>
      <c r="K2" t="s">
        <v>13</v>
      </c>
      <c r="L2" t="s">
        <v>12</v>
      </c>
      <c r="M2" t="s">
        <v>13</v>
      </c>
      <c r="N2" t="s">
        <v>13</v>
      </c>
      <c r="O2" t="s">
        <v>79</v>
      </c>
      <c r="P2">
        <v>4</v>
      </c>
      <c r="Q2" t="s">
        <v>13</v>
      </c>
      <c r="R2" t="s">
        <v>13</v>
      </c>
      <c r="S2" t="s">
        <v>13</v>
      </c>
      <c r="T2" t="s">
        <v>12</v>
      </c>
      <c r="U2" t="s">
        <v>13</v>
      </c>
      <c r="V2" t="s">
        <v>13</v>
      </c>
      <c r="W2" t="s">
        <v>12</v>
      </c>
      <c r="X2">
        <v>3</v>
      </c>
      <c r="Y2" t="s">
        <v>13</v>
      </c>
      <c r="Z2" t="s">
        <v>13</v>
      </c>
      <c r="AA2" t="s">
        <v>13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>
        <v>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10</v>
      </c>
    </row>
    <row r="3" spans="1:39">
      <c r="A3">
        <v>2</v>
      </c>
      <c r="B3" s="1">
        <v>45367.786608796298</v>
      </c>
      <c r="C3" s="1">
        <v>45367.788136574076</v>
      </c>
      <c r="D3" t="s">
        <v>77</v>
      </c>
      <c r="F3" s="2" t="s">
        <v>80</v>
      </c>
      <c r="G3">
        <v>2</v>
      </c>
      <c r="H3">
        <v>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81</v>
      </c>
      <c r="P3">
        <v>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10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>
        <v>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</row>
    <row r="4" spans="1:39">
      <c r="A4">
        <v>3</v>
      </c>
      <c r="B4" s="1">
        <v>45367.785428240742</v>
      </c>
      <c r="C4" s="1">
        <v>45367.788888888892</v>
      </c>
      <c r="D4" t="s">
        <v>77</v>
      </c>
      <c r="F4" s="2" t="s">
        <v>82</v>
      </c>
      <c r="G4">
        <v>2</v>
      </c>
      <c r="H4">
        <v>2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13</v>
      </c>
      <c r="O4" t="s">
        <v>83</v>
      </c>
      <c r="P4">
        <v>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>
        <v>2</v>
      </c>
      <c r="Y4" t="s">
        <v>10</v>
      </c>
      <c r="Z4" t="s">
        <v>10</v>
      </c>
      <c r="AA4" t="s">
        <v>10</v>
      </c>
      <c r="AB4" t="s">
        <v>13</v>
      </c>
      <c r="AC4" t="s">
        <v>13</v>
      </c>
      <c r="AD4" t="s">
        <v>10</v>
      </c>
      <c r="AE4" t="s">
        <v>10</v>
      </c>
      <c r="AF4" t="s">
        <v>10</v>
      </c>
      <c r="AG4">
        <v>3</v>
      </c>
      <c r="AH4" t="s">
        <v>13</v>
      </c>
      <c r="AI4" t="s">
        <v>13</v>
      </c>
      <c r="AJ4" t="s">
        <v>13</v>
      </c>
      <c r="AK4" t="s">
        <v>10</v>
      </c>
      <c r="AL4" t="s">
        <v>13</v>
      </c>
      <c r="AM4" t="s">
        <v>13</v>
      </c>
    </row>
    <row r="5" spans="1:39">
      <c r="A5">
        <v>4</v>
      </c>
      <c r="B5" s="1">
        <v>45367.78802083333</v>
      </c>
      <c r="C5" s="1">
        <v>45367.790347222224</v>
      </c>
      <c r="D5" t="s">
        <v>77</v>
      </c>
      <c r="F5" s="2" t="s">
        <v>84</v>
      </c>
      <c r="G5">
        <v>3</v>
      </c>
      <c r="H5">
        <v>3</v>
      </c>
      <c r="I5" t="s">
        <v>10</v>
      </c>
      <c r="J5" t="s">
        <v>13</v>
      </c>
      <c r="K5" t="s">
        <v>13</v>
      </c>
      <c r="L5" t="s">
        <v>13</v>
      </c>
      <c r="M5" t="s">
        <v>13</v>
      </c>
      <c r="N5" t="s">
        <v>10</v>
      </c>
      <c r="O5" t="s">
        <v>81</v>
      </c>
      <c r="P5">
        <v>3</v>
      </c>
      <c r="Q5" t="s">
        <v>13</v>
      </c>
      <c r="R5" t="s">
        <v>10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>
        <v>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</row>
    <row r="6" spans="1:39">
      <c r="A6">
        <v>5</v>
      </c>
      <c r="B6" s="1">
        <v>45367.79074074074</v>
      </c>
      <c r="C6" s="1">
        <v>45367.793993055559</v>
      </c>
      <c r="D6" t="s">
        <v>77</v>
      </c>
      <c r="F6" s="2" t="s">
        <v>85</v>
      </c>
      <c r="G6">
        <v>3</v>
      </c>
      <c r="H6">
        <v>2</v>
      </c>
      <c r="I6" t="s">
        <v>10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79</v>
      </c>
      <c r="P6">
        <v>4</v>
      </c>
      <c r="Q6" t="s">
        <v>10</v>
      </c>
      <c r="R6" t="s">
        <v>10</v>
      </c>
      <c r="S6" t="s">
        <v>13</v>
      </c>
      <c r="T6" t="s">
        <v>13</v>
      </c>
      <c r="U6" t="s">
        <v>10</v>
      </c>
      <c r="V6" t="s">
        <v>10</v>
      </c>
      <c r="W6" t="s">
        <v>10</v>
      </c>
      <c r="X6">
        <v>3</v>
      </c>
      <c r="Y6" t="s">
        <v>13</v>
      </c>
      <c r="Z6" t="s">
        <v>13</v>
      </c>
      <c r="AA6" t="s">
        <v>10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>
        <v>3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</row>
    <row r="7" spans="1:39">
      <c r="A7">
        <v>6</v>
      </c>
      <c r="B7" s="1">
        <v>45367.799398148149</v>
      </c>
      <c r="C7" s="1">
        <v>45367.802881944444</v>
      </c>
      <c r="D7" t="s">
        <v>77</v>
      </c>
      <c r="F7" s="2" t="s">
        <v>86</v>
      </c>
      <c r="G7">
        <v>2</v>
      </c>
      <c r="H7">
        <v>1</v>
      </c>
      <c r="I7" t="s">
        <v>11</v>
      </c>
      <c r="J7" t="s">
        <v>10</v>
      </c>
      <c r="K7" t="s">
        <v>11</v>
      </c>
      <c r="L7" t="s">
        <v>13</v>
      </c>
      <c r="M7" t="s">
        <v>13</v>
      </c>
      <c r="N7" t="s">
        <v>13</v>
      </c>
      <c r="O7" t="s">
        <v>83</v>
      </c>
      <c r="P7">
        <v>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>
        <v>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>
        <v>3</v>
      </c>
      <c r="AH7" t="s">
        <v>12</v>
      </c>
      <c r="AI7" t="s">
        <v>12</v>
      </c>
      <c r="AJ7" t="s">
        <v>12</v>
      </c>
      <c r="AK7" t="s">
        <v>10</v>
      </c>
      <c r="AL7" t="s">
        <v>13</v>
      </c>
      <c r="AM7" t="s">
        <v>13</v>
      </c>
    </row>
    <row r="8" spans="1:39">
      <c r="A8">
        <v>7</v>
      </c>
      <c r="B8" s="1">
        <v>45367.806493055556</v>
      </c>
      <c r="C8" s="1">
        <v>45367.807476851849</v>
      </c>
      <c r="D8" t="s">
        <v>77</v>
      </c>
      <c r="F8" s="2" t="s">
        <v>87</v>
      </c>
      <c r="G8">
        <v>3</v>
      </c>
      <c r="H8">
        <v>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79</v>
      </c>
      <c r="P8">
        <v>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>
        <v>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>
        <v>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</row>
    <row r="9" spans="1:39">
      <c r="A9">
        <v>8</v>
      </c>
      <c r="B9" s="1">
        <v>45367.807013888887</v>
      </c>
      <c r="C9" s="1">
        <v>45367.811655092592</v>
      </c>
      <c r="D9" t="s">
        <v>77</v>
      </c>
      <c r="F9" s="2" t="s">
        <v>88</v>
      </c>
      <c r="G9">
        <v>2</v>
      </c>
      <c r="H9">
        <v>2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13</v>
      </c>
      <c r="O9" t="s">
        <v>83</v>
      </c>
      <c r="P9">
        <v>2</v>
      </c>
      <c r="Q9" t="s">
        <v>10</v>
      </c>
      <c r="R9" t="s">
        <v>10</v>
      </c>
      <c r="S9" t="s">
        <v>10</v>
      </c>
      <c r="T9" t="s">
        <v>10</v>
      </c>
      <c r="U9" t="s">
        <v>11</v>
      </c>
      <c r="V9" t="s">
        <v>11</v>
      </c>
      <c r="W9" t="s">
        <v>10</v>
      </c>
      <c r="X9">
        <v>3</v>
      </c>
      <c r="Y9" t="s">
        <v>13</v>
      </c>
      <c r="Z9" t="s">
        <v>13</v>
      </c>
      <c r="AA9" t="s">
        <v>10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>
        <v>2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</row>
    <row r="10" spans="1:39">
      <c r="A10">
        <v>9</v>
      </c>
      <c r="B10" s="1">
        <v>45367.809513888889</v>
      </c>
      <c r="C10" s="1">
        <v>45367.811898148146</v>
      </c>
      <c r="D10" t="s">
        <v>77</v>
      </c>
      <c r="F10" s="2" t="s">
        <v>89</v>
      </c>
      <c r="G10">
        <v>4</v>
      </c>
      <c r="H10">
        <v>4</v>
      </c>
      <c r="I10" t="s">
        <v>12</v>
      </c>
      <c r="J10" t="s">
        <v>13</v>
      </c>
      <c r="K10" t="s">
        <v>12</v>
      </c>
      <c r="L10" t="s">
        <v>13</v>
      </c>
      <c r="M10" t="s">
        <v>13</v>
      </c>
      <c r="N10" t="s">
        <v>12</v>
      </c>
      <c r="O10" t="s">
        <v>79</v>
      </c>
      <c r="P10">
        <v>4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>
        <v>3</v>
      </c>
      <c r="Y10" t="s">
        <v>13</v>
      </c>
      <c r="Z10" t="s">
        <v>13</v>
      </c>
      <c r="AA10" t="s">
        <v>12</v>
      </c>
      <c r="AB10" t="s">
        <v>12</v>
      </c>
      <c r="AC10" t="s">
        <v>12</v>
      </c>
      <c r="AD10" t="s">
        <v>12</v>
      </c>
      <c r="AE10" t="s">
        <v>13</v>
      </c>
      <c r="AF10" t="s">
        <v>13</v>
      </c>
      <c r="AG10">
        <v>4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</row>
    <row r="11" spans="1:39">
      <c r="A11">
        <v>10</v>
      </c>
      <c r="B11" s="1">
        <v>45367.808576388888</v>
      </c>
      <c r="C11" s="1">
        <v>45367.813738425924</v>
      </c>
      <c r="D11" t="s">
        <v>77</v>
      </c>
      <c r="F11" s="2" t="s">
        <v>90</v>
      </c>
      <c r="G11">
        <v>3</v>
      </c>
      <c r="H11">
        <v>3</v>
      </c>
      <c r="I11" t="s">
        <v>13</v>
      </c>
      <c r="J11" t="s">
        <v>13</v>
      </c>
      <c r="K11" t="s">
        <v>13</v>
      </c>
      <c r="L11" t="s">
        <v>12</v>
      </c>
      <c r="M11" t="s">
        <v>13</v>
      </c>
      <c r="N11" t="s">
        <v>13</v>
      </c>
      <c r="O11" t="s">
        <v>81</v>
      </c>
      <c r="P11">
        <v>4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>
        <v>3</v>
      </c>
      <c r="Y11" t="s">
        <v>13</v>
      </c>
      <c r="Z11" t="s">
        <v>13</v>
      </c>
      <c r="AA11" t="s">
        <v>10</v>
      </c>
      <c r="AB11" t="s">
        <v>13</v>
      </c>
      <c r="AC11" t="s">
        <v>12</v>
      </c>
      <c r="AD11" t="s">
        <v>12</v>
      </c>
      <c r="AE11" t="s">
        <v>12</v>
      </c>
      <c r="AF11" t="s">
        <v>13</v>
      </c>
      <c r="AG11">
        <v>4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</row>
    <row r="12" spans="1:39">
      <c r="A12">
        <v>11</v>
      </c>
      <c r="B12" s="1">
        <v>45367.813969907409</v>
      </c>
      <c r="C12" s="1">
        <v>45367.81759259259</v>
      </c>
      <c r="D12" t="s">
        <v>77</v>
      </c>
      <c r="F12" s="2" t="s">
        <v>91</v>
      </c>
      <c r="G12">
        <v>3</v>
      </c>
      <c r="H12">
        <v>2</v>
      </c>
      <c r="I12" t="s">
        <v>11</v>
      </c>
      <c r="J12" t="s">
        <v>10</v>
      </c>
      <c r="K12" t="s">
        <v>10</v>
      </c>
      <c r="L12" t="s">
        <v>13</v>
      </c>
      <c r="M12" t="s">
        <v>13</v>
      </c>
      <c r="N12" t="s">
        <v>13</v>
      </c>
      <c r="O12" t="s">
        <v>79</v>
      </c>
      <c r="P12">
        <v>3</v>
      </c>
      <c r="Q12" t="s">
        <v>13</v>
      </c>
      <c r="R12" t="s">
        <v>13</v>
      </c>
      <c r="S12" t="s">
        <v>12</v>
      </c>
      <c r="T12" t="s">
        <v>12</v>
      </c>
      <c r="U12" t="s">
        <v>12</v>
      </c>
      <c r="V12" t="s">
        <v>13</v>
      </c>
      <c r="W12" t="s">
        <v>12</v>
      </c>
      <c r="X12">
        <v>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10</v>
      </c>
      <c r="AE12" t="s">
        <v>10</v>
      </c>
      <c r="AF12" t="s">
        <v>13</v>
      </c>
      <c r="AG12">
        <v>4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</row>
    <row r="13" spans="1:39">
      <c r="A13">
        <v>12</v>
      </c>
      <c r="B13" s="1">
        <v>45367.815370370372</v>
      </c>
      <c r="C13" s="1">
        <v>45367.818020833336</v>
      </c>
      <c r="D13" t="s">
        <v>77</v>
      </c>
      <c r="F13" s="2" t="s">
        <v>92</v>
      </c>
      <c r="G13">
        <v>3</v>
      </c>
      <c r="H13">
        <v>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79</v>
      </c>
      <c r="P13">
        <v>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>
        <v>2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>
        <v>2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</row>
    <row r="14" spans="1:39">
      <c r="A14">
        <v>13</v>
      </c>
      <c r="B14" s="1">
        <v>45367.817430555559</v>
      </c>
      <c r="C14" s="1">
        <v>45367.818726851852</v>
      </c>
      <c r="D14" t="s">
        <v>77</v>
      </c>
      <c r="F14" s="2" t="s">
        <v>93</v>
      </c>
      <c r="G14">
        <v>3</v>
      </c>
      <c r="H14">
        <v>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79</v>
      </c>
      <c r="P14">
        <v>3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>
        <v>4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>
        <v>4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</row>
    <row r="15" spans="1:39">
      <c r="A15">
        <v>14</v>
      </c>
      <c r="B15" s="1">
        <v>45367.82135416667</v>
      </c>
      <c r="C15" s="1">
        <v>45367.82304398148</v>
      </c>
      <c r="D15" t="s">
        <v>77</v>
      </c>
      <c r="F15" s="2" t="s">
        <v>94</v>
      </c>
      <c r="G15">
        <v>3</v>
      </c>
      <c r="H15">
        <v>2</v>
      </c>
      <c r="I15" t="s">
        <v>10</v>
      </c>
      <c r="J15" t="s">
        <v>13</v>
      </c>
      <c r="K15" t="s">
        <v>10</v>
      </c>
      <c r="L15" t="s">
        <v>10</v>
      </c>
      <c r="M15" t="s">
        <v>10</v>
      </c>
      <c r="N15" t="s">
        <v>10</v>
      </c>
      <c r="O15" t="s">
        <v>81</v>
      </c>
      <c r="P15">
        <v>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>
        <v>2</v>
      </c>
      <c r="Y15" t="s">
        <v>10</v>
      </c>
      <c r="Z15" t="s">
        <v>10</v>
      </c>
      <c r="AA15" t="s">
        <v>10</v>
      </c>
      <c r="AB15" t="s">
        <v>13</v>
      </c>
      <c r="AC15" t="s">
        <v>10</v>
      </c>
      <c r="AD15" t="s">
        <v>10</v>
      </c>
      <c r="AE15" t="s">
        <v>10</v>
      </c>
      <c r="AF15" t="s">
        <v>10</v>
      </c>
      <c r="AG15">
        <v>3</v>
      </c>
      <c r="AH15" t="s">
        <v>10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</row>
    <row r="16" spans="1:39">
      <c r="A16">
        <v>15</v>
      </c>
      <c r="B16" s="1">
        <v>45367.824641203704</v>
      </c>
      <c r="C16" s="1">
        <v>45367.827222222222</v>
      </c>
      <c r="D16" t="s">
        <v>77</v>
      </c>
      <c r="F16" s="2" t="s">
        <v>95</v>
      </c>
      <c r="G16">
        <v>3</v>
      </c>
      <c r="H16">
        <v>3</v>
      </c>
      <c r="I16" t="s">
        <v>13</v>
      </c>
      <c r="J16" t="s">
        <v>13</v>
      </c>
      <c r="K16" t="s">
        <v>13</v>
      </c>
      <c r="L16" t="s">
        <v>12</v>
      </c>
      <c r="M16" t="s">
        <v>12</v>
      </c>
      <c r="N16" t="s">
        <v>12</v>
      </c>
      <c r="O16" t="s">
        <v>79</v>
      </c>
      <c r="P16">
        <v>4</v>
      </c>
      <c r="Q16" t="s">
        <v>13</v>
      </c>
      <c r="R16" t="s">
        <v>12</v>
      </c>
      <c r="S16" t="s">
        <v>12</v>
      </c>
      <c r="T16" t="s">
        <v>13</v>
      </c>
      <c r="U16" t="s">
        <v>13</v>
      </c>
      <c r="V16" t="s">
        <v>13</v>
      </c>
      <c r="W16" t="s">
        <v>12</v>
      </c>
      <c r="X16">
        <v>3</v>
      </c>
      <c r="Y16" t="s">
        <v>12</v>
      </c>
      <c r="Z16" t="s">
        <v>13</v>
      </c>
      <c r="AA16" t="s">
        <v>13</v>
      </c>
      <c r="AB16" t="s">
        <v>12</v>
      </c>
      <c r="AC16" t="s">
        <v>12</v>
      </c>
      <c r="AD16" t="s">
        <v>13</v>
      </c>
      <c r="AE16" t="s">
        <v>13</v>
      </c>
      <c r="AF16" t="s">
        <v>13</v>
      </c>
      <c r="AG16">
        <v>3</v>
      </c>
      <c r="AH16" t="s">
        <v>13</v>
      </c>
      <c r="AI16" t="s">
        <v>12</v>
      </c>
      <c r="AJ16" t="s">
        <v>13</v>
      </c>
      <c r="AK16" t="s">
        <v>13</v>
      </c>
      <c r="AL16" t="s">
        <v>13</v>
      </c>
      <c r="AM16" t="s">
        <v>13</v>
      </c>
    </row>
    <row r="17" spans="1:39">
      <c r="A17">
        <v>16</v>
      </c>
      <c r="B17" s="1">
        <v>45367.825289351851</v>
      </c>
      <c r="C17" s="1">
        <v>45367.827303240738</v>
      </c>
      <c r="D17" t="s">
        <v>77</v>
      </c>
      <c r="F17" s="2" t="s">
        <v>96</v>
      </c>
      <c r="G17">
        <v>1</v>
      </c>
      <c r="H17">
        <v>1</v>
      </c>
      <c r="I17" t="s">
        <v>11</v>
      </c>
      <c r="J17" t="s">
        <v>11</v>
      </c>
      <c r="K17" t="s">
        <v>11</v>
      </c>
      <c r="L17" t="s">
        <v>10</v>
      </c>
      <c r="M17" t="s">
        <v>10</v>
      </c>
      <c r="N17" t="s">
        <v>10</v>
      </c>
      <c r="O17" t="s">
        <v>81</v>
      </c>
      <c r="P17">
        <v>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>
        <v>3</v>
      </c>
      <c r="AH17" t="s">
        <v>13</v>
      </c>
      <c r="AI17" t="s">
        <v>13</v>
      </c>
      <c r="AJ17" t="s">
        <v>13</v>
      </c>
      <c r="AK17" t="s">
        <v>11</v>
      </c>
      <c r="AL17" t="s">
        <v>10</v>
      </c>
      <c r="AM17" t="s">
        <v>10</v>
      </c>
    </row>
    <row r="18" spans="1:39">
      <c r="A18">
        <v>17</v>
      </c>
      <c r="B18" s="1">
        <v>45367.842395833337</v>
      </c>
      <c r="C18" s="1">
        <v>45367.844930555555</v>
      </c>
      <c r="D18" t="s">
        <v>77</v>
      </c>
      <c r="F18" s="2" t="s">
        <v>97</v>
      </c>
      <c r="G18">
        <v>3</v>
      </c>
      <c r="H18">
        <v>3</v>
      </c>
      <c r="I18" t="s">
        <v>13</v>
      </c>
      <c r="J18" t="s">
        <v>13</v>
      </c>
      <c r="K18" t="s">
        <v>10</v>
      </c>
      <c r="L18" t="s">
        <v>13</v>
      </c>
      <c r="M18" t="s">
        <v>13</v>
      </c>
      <c r="N18" t="s">
        <v>13</v>
      </c>
      <c r="O18" t="s">
        <v>81</v>
      </c>
      <c r="P18">
        <v>3</v>
      </c>
      <c r="Q18" t="s">
        <v>13</v>
      </c>
      <c r="R18" t="s">
        <v>13</v>
      </c>
      <c r="S18" t="s">
        <v>13</v>
      </c>
      <c r="T18" t="s">
        <v>13</v>
      </c>
      <c r="U18" t="s">
        <v>10</v>
      </c>
      <c r="V18" t="s">
        <v>13</v>
      </c>
      <c r="W18" t="s">
        <v>13</v>
      </c>
      <c r="X18">
        <v>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>
        <v>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</row>
    <row r="19" spans="1:39">
      <c r="A19">
        <v>18</v>
      </c>
      <c r="B19" s="1">
        <v>45367.852662037039</v>
      </c>
      <c r="C19" s="1">
        <v>45367.854664351849</v>
      </c>
      <c r="D19" t="s">
        <v>77</v>
      </c>
      <c r="F19" s="2" t="s">
        <v>98</v>
      </c>
      <c r="G19">
        <v>4</v>
      </c>
      <c r="H19">
        <v>4</v>
      </c>
      <c r="I19" t="s">
        <v>13</v>
      </c>
      <c r="J19" t="s">
        <v>12</v>
      </c>
      <c r="K19" t="s">
        <v>13</v>
      </c>
      <c r="L19" t="s">
        <v>12</v>
      </c>
      <c r="M19" t="s">
        <v>12</v>
      </c>
      <c r="N19" t="s">
        <v>12</v>
      </c>
      <c r="O19" t="s">
        <v>81</v>
      </c>
      <c r="P19">
        <v>4</v>
      </c>
      <c r="Q19" t="s">
        <v>12</v>
      </c>
      <c r="R19" t="s">
        <v>12</v>
      </c>
      <c r="S19" t="s">
        <v>12</v>
      </c>
      <c r="T19" t="s">
        <v>13</v>
      </c>
      <c r="U19" t="s">
        <v>12</v>
      </c>
      <c r="V19" t="s">
        <v>12</v>
      </c>
      <c r="W19" t="s">
        <v>13</v>
      </c>
      <c r="AA19" t="s">
        <v>13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>
        <v>4</v>
      </c>
      <c r="AH19" t="s">
        <v>12</v>
      </c>
      <c r="AI19" t="s">
        <v>12</v>
      </c>
      <c r="AJ19" t="s">
        <v>12</v>
      </c>
      <c r="AK19" t="s">
        <v>13</v>
      </c>
      <c r="AL19" t="s">
        <v>12</v>
      </c>
      <c r="AM19" t="s">
        <v>12</v>
      </c>
    </row>
    <row r="20" spans="1:39">
      <c r="A20">
        <v>19</v>
      </c>
      <c r="B20" s="1">
        <v>45367.855173611111</v>
      </c>
      <c r="C20" s="1">
        <v>45367.856273148151</v>
      </c>
      <c r="D20" t="s">
        <v>77</v>
      </c>
      <c r="F20" s="2" t="s">
        <v>99</v>
      </c>
      <c r="G20">
        <v>3</v>
      </c>
      <c r="H20">
        <v>3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79</v>
      </c>
      <c r="P20">
        <v>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>
        <v>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>
        <v>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</row>
    <row r="21" spans="1:39">
      <c r="A21">
        <v>20</v>
      </c>
      <c r="B21" s="1">
        <v>45367.860775462963</v>
      </c>
      <c r="C21" s="1">
        <v>45367.864305555559</v>
      </c>
      <c r="D21" t="s">
        <v>77</v>
      </c>
      <c r="F21" s="2" t="s">
        <v>100</v>
      </c>
      <c r="G21">
        <v>2</v>
      </c>
      <c r="H21">
        <v>2</v>
      </c>
      <c r="I21" t="s">
        <v>13</v>
      </c>
      <c r="J21" t="s">
        <v>13</v>
      </c>
      <c r="K21" t="s">
        <v>13</v>
      </c>
      <c r="L21" t="s">
        <v>12</v>
      </c>
      <c r="M21" t="s">
        <v>13</v>
      </c>
      <c r="N21" t="s">
        <v>13</v>
      </c>
      <c r="O21" t="s">
        <v>79</v>
      </c>
      <c r="P21">
        <v>2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11</v>
      </c>
      <c r="X21">
        <v>2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11</v>
      </c>
      <c r="AF21" t="s">
        <v>13</v>
      </c>
      <c r="AG21">
        <v>2</v>
      </c>
      <c r="AH21" t="s">
        <v>13</v>
      </c>
      <c r="AI21" t="s">
        <v>13</v>
      </c>
      <c r="AJ21" t="s">
        <v>13</v>
      </c>
      <c r="AK21" t="s">
        <v>11</v>
      </c>
      <c r="AL21" t="s">
        <v>13</v>
      </c>
      <c r="AM21" t="s">
        <v>13</v>
      </c>
    </row>
    <row r="22" spans="1:39">
      <c r="A22">
        <v>21</v>
      </c>
      <c r="B22" s="1">
        <v>45367.896782407406</v>
      </c>
      <c r="C22" s="1">
        <v>45367.901388888888</v>
      </c>
      <c r="D22" t="s">
        <v>77</v>
      </c>
      <c r="F22" s="2" t="s">
        <v>101</v>
      </c>
      <c r="G22">
        <v>2</v>
      </c>
      <c r="H22">
        <v>2</v>
      </c>
      <c r="I22" t="s">
        <v>10</v>
      </c>
      <c r="J22" t="s">
        <v>13</v>
      </c>
      <c r="K22" t="s">
        <v>13</v>
      </c>
      <c r="L22" t="s">
        <v>10</v>
      </c>
      <c r="M22" t="s">
        <v>10</v>
      </c>
      <c r="N22" t="s">
        <v>13</v>
      </c>
      <c r="O22" t="s">
        <v>81</v>
      </c>
      <c r="P22">
        <v>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10</v>
      </c>
      <c r="X22">
        <v>2</v>
      </c>
      <c r="Y22" t="s">
        <v>13</v>
      </c>
      <c r="Z22" t="s">
        <v>13</v>
      </c>
      <c r="AA22" t="s">
        <v>10</v>
      </c>
      <c r="AB22" t="s">
        <v>13</v>
      </c>
      <c r="AC22" t="s">
        <v>10</v>
      </c>
      <c r="AD22" t="s">
        <v>10</v>
      </c>
      <c r="AE22" t="s">
        <v>10</v>
      </c>
      <c r="AF22" t="s">
        <v>13</v>
      </c>
      <c r="AG22">
        <v>2</v>
      </c>
      <c r="AH22" t="s">
        <v>10</v>
      </c>
      <c r="AI22" t="s">
        <v>10</v>
      </c>
      <c r="AJ22" t="s">
        <v>13</v>
      </c>
      <c r="AK22" t="s">
        <v>10</v>
      </c>
      <c r="AL22" t="s">
        <v>13</v>
      </c>
      <c r="AM22" t="s">
        <v>13</v>
      </c>
    </row>
    <row r="23" spans="1:39">
      <c r="A23">
        <v>22</v>
      </c>
      <c r="B23" s="1">
        <v>45367.899791666663</v>
      </c>
      <c r="C23" s="1">
        <v>45367.902719907404</v>
      </c>
      <c r="D23" t="s">
        <v>77</v>
      </c>
      <c r="F23" s="2" t="s">
        <v>102</v>
      </c>
      <c r="G23">
        <v>4</v>
      </c>
      <c r="H23">
        <v>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79</v>
      </c>
      <c r="P23">
        <v>3</v>
      </c>
      <c r="Q23" t="s">
        <v>12</v>
      </c>
      <c r="R23" t="s">
        <v>13</v>
      </c>
      <c r="S23" t="s">
        <v>12</v>
      </c>
      <c r="T23" t="s">
        <v>12</v>
      </c>
      <c r="U23" t="s">
        <v>13</v>
      </c>
      <c r="V23" t="s">
        <v>13</v>
      </c>
      <c r="W23" t="s">
        <v>12</v>
      </c>
      <c r="X23">
        <v>3</v>
      </c>
      <c r="Y23" t="s">
        <v>13</v>
      </c>
      <c r="Z23" t="s">
        <v>13</v>
      </c>
      <c r="AA23" t="s">
        <v>13</v>
      </c>
      <c r="AB23" t="s">
        <v>12</v>
      </c>
      <c r="AC23" t="s">
        <v>12</v>
      </c>
      <c r="AD23" t="s">
        <v>12</v>
      </c>
      <c r="AE23" t="s">
        <v>13</v>
      </c>
      <c r="AF23" t="s">
        <v>12</v>
      </c>
      <c r="AG23">
        <v>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</row>
    <row r="24" spans="1:39">
      <c r="A24">
        <v>23</v>
      </c>
      <c r="B24" s="1">
        <v>45367.933541666665</v>
      </c>
      <c r="C24" s="1">
        <v>45367.936168981483</v>
      </c>
      <c r="D24" t="s">
        <v>77</v>
      </c>
      <c r="F24" s="2" t="s">
        <v>103</v>
      </c>
      <c r="G24">
        <v>4</v>
      </c>
      <c r="H24">
        <v>4</v>
      </c>
      <c r="I24" t="s">
        <v>13</v>
      </c>
      <c r="J24" t="s">
        <v>13</v>
      </c>
      <c r="K24" t="s">
        <v>13</v>
      </c>
      <c r="L24" t="s">
        <v>13</v>
      </c>
      <c r="M24" t="s">
        <v>12</v>
      </c>
      <c r="N24" t="s">
        <v>12</v>
      </c>
      <c r="O24" t="s">
        <v>81</v>
      </c>
      <c r="P24">
        <v>4</v>
      </c>
      <c r="Q24" t="s">
        <v>12</v>
      </c>
      <c r="R24" t="s">
        <v>13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AA24" t="s">
        <v>13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>
        <v>4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</row>
    <row r="25" spans="1:39">
      <c r="A25">
        <v>24</v>
      </c>
      <c r="B25" s="1">
        <v>45367.945243055554</v>
      </c>
      <c r="C25" s="1">
        <v>45367.948125000003</v>
      </c>
      <c r="D25" t="s">
        <v>77</v>
      </c>
      <c r="F25" s="2" t="s">
        <v>104</v>
      </c>
      <c r="G25">
        <v>2</v>
      </c>
      <c r="H25">
        <v>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81</v>
      </c>
      <c r="P25">
        <v>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>
        <v>3</v>
      </c>
      <c r="Y25" t="s">
        <v>13</v>
      </c>
      <c r="Z25" t="s">
        <v>13</v>
      </c>
      <c r="AA25" t="s">
        <v>13</v>
      </c>
      <c r="AB25" t="s">
        <v>13</v>
      </c>
      <c r="AC25" t="s">
        <v>10</v>
      </c>
      <c r="AD25" t="s">
        <v>13</v>
      </c>
      <c r="AE25" t="s">
        <v>13</v>
      </c>
      <c r="AF25" t="s">
        <v>13</v>
      </c>
      <c r="AG25">
        <v>3</v>
      </c>
      <c r="AH25" t="s">
        <v>13</v>
      </c>
      <c r="AI25" t="s">
        <v>13</v>
      </c>
      <c r="AJ25" t="s">
        <v>13</v>
      </c>
      <c r="AK25" t="s">
        <v>10</v>
      </c>
      <c r="AL25" t="s">
        <v>13</v>
      </c>
      <c r="AM25" t="s">
        <v>10</v>
      </c>
    </row>
    <row r="26" spans="1:39">
      <c r="A26">
        <v>25</v>
      </c>
      <c r="B26" s="1">
        <v>45368.237025462964</v>
      </c>
      <c r="C26" s="1">
        <v>45368.238182870373</v>
      </c>
      <c r="D26" t="s">
        <v>77</v>
      </c>
      <c r="F26" s="2" t="s">
        <v>105</v>
      </c>
      <c r="G26">
        <v>3</v>
      </c>
      <c r="H26">
        <v>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79</v>
      </c>
      <c r="P26">
        <v>3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>
        <v>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>
        <v>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</row>
    <row r="27" spans="1:39">
      <c r="A27">
        <v>26</v>
      </c>
      <c r="B27" s="1">
        <v>45368.263287037036</v>
      </c>
      <c r="C27" s="1">
        <v>45368.266493055555</v>
      </c>
      <c r="D27" t="s">
        <v>77</v>
      </c>
      <c r="F27" s="2" t="s">
        <v>106</v>
      </c>
      <c r="G27">
        <v>2</v>
      </c>
      <c r="H27">
        <v>2</v>
      </c>
      <c r="I27" t="s">
        <v>10</v>
      </c>
      <c r="J27" t="s">
        <v>13</v>
      </c>
      <c r="K27" t="s">
        <v>10</v>
      </c>
      <c r="L27" t="s">
        <v>13</v>
      </c>
      <c r="M27" t="s">
        <v>13</v>
      </c>
      <c r="N27" t="s">
        <v>13</v>
      </c>
      <c r="O27" t="s">
        <v>79</v>
      </c>
      <c r="P27">
        <v>2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10</v>
      </c>
      <c r="Y27" t="s">
        <v>13</v>
      </c>
      <c r="Z27" t="s">
        <v>13</v>
      </c>
      <c r="AA27" t="s">
        <v>10</v>
      </c>
      <c r="AB27" t="s">
        <v>13</v>
      </c>
      <c r="AC27" t="s">
        <v>13</v>
      </c>
      <c r="AD27" t="s">
        <v>10</v>
      </c>
      <c r="AE27" t="s">
        <v>10</v>
      </c>
      <c r="AF27" t="s">
        <v>13</v>
      </c>
      <c r="AG27">
        <v>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10</v>
      </c>
    </row>
    <row r="28" spans="1:39">
      <c r="A28">
        <v>27</v>
      </c>
      <c r="B28" s="1">
        <v>45368.338078703702</v>
      </c>
      <c r="C28" s="1">
        <v>45368.340682870374</v>
      </c>
      <c r="D28" t="s">
        <v>77</v>
      </c>
      <c r="F28" s="2" t="s">
        <v>107</v>
      </c>
      <c r="G28">
        <v>3</v>
      </c>
      <c r="H28">
        <v>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81</v>
      </c>
      <c r="P28">
        <v>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>
        <v>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>
        <v>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</row>
    <row r="29" spans="1:39">
      <c r="A29">
        <v>28</v>
      </c>
      <c r="B29" s="1">
        <v>45368.358576388891</v>
      </c>
      <c r="C29" s="1">
        <v>45368.359849537039</v>
      </c>
      <c r="D29" t="s">
        <v>77</v>
      </c>
      <c r="F29" s="2" t="s">
        <v>108</v>
      </c>
      <c r="G29">
        <v>3</v>
      </c>
      <c r="H29">
        <v>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79</v>
      </c>
      <c r="P29">
        <v>4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>
        <v>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>
        <v>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</row>
    <row r="30" spans="1:39">
      <c r="A30">
        <v>29</v>
      </c>
      <c r="B30" s="1">
        <v>45368.360115740739</v>
      </c>
      <c r="C30" s="1">
        <v>45368.361319444448</v>
      </c>
      <c r="D30" t="s">
        <v>77</v>
      </c>
      <c r="F30" s="2" t="s">
        <v>109</v>
      </c>
      <c r="G30">
        <v>3</v>
      </c>
      <c r="H30">
        <v>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79</v>
      </c>
      <c r="P30">
        <v>4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>
        <v>4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>
        <v>4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</row>
    <row r="31" spans="1:39">
      <c r="A31">
        <v>30</v>
      </c>
      <c r="B31" s="1">
        <v>45368.382465277777</v>
      </c>
      <c r="C31" s="1">
        <v>45368.385914351849</v>
      </c>
      <c r="D31" t="s">
        <v>77</v>
      </c>
      <c r="F31" s="2" t="s">
        <v>110</v>
      </c>
      <c r="G31">
        <v>3</v>
      </c>
      <c r="H31">
        <v>3</v>
      </c>
      <c r="I31" t="s">
        <v>12</v>
      </c>
      <c r="J31" t="s">
        <v>13</v>
      </c>
      <c r="K31" t="s">
        <v>13</v>
      </c>
      <c r="L31" t="s">
        <v>12</v>
      </c>
      <c r="M31" t="s">
        <v>12</v>
      </c>
      <c r="N31" t="s">
        <v>13</v>
      </c>
      <c r="O31" t="s">
        <v>81</v>
      </c>
      <c r="P31">
        <v>3</v>
      </c>
      <c r="Q31" t="s">
        <v>12</v>
      </c>
      <c r="R31" t="s">
        <v>13</v>
      </c>
      <c r="S31" t="s">
        <v>12</v>
      </c>
      <c r="T31" t="s">
        <v>12</v>
      </c>
      <c r="U31" t="s">
        <v>12</v>
      </c>
      <c r="V31" t="s">
        <v>12</v>
      </c>
      <c r="W31" t="s">
        <v>13</v>
      </c>
      <c r="X31">
        <v>3</v>
      </c>
      <c r="Y31" t="s">
        <v>13</v>
      </c>
      <c r="Z31" t="s">
        <v>13</v>
      </c>
      <c r="AA31" t="s">
        <v>13</v>
      </c>
      <c r="AB31" t="s">
        <v>12</v>
      </c>
      <c r="AC31" t="s">
        <v>12</v>
      </c>
      <c r="AD31" t="s">
        <v>13</v>
      </c>
      <c r="AE31" t="s">
        <v>12</v>
      </c>
      <c r="AF31" t="s">
        <v>12</v>
      </c>
      <c r="AG31">
        <v>3</v>
      </c>
      <c r="AH31" t="s">
        <v>13</v>
      </c>
      <c r="AI31" t="s">
        <v>13</v>
      </c>
      <c r="AJ31" t="s">
        <v>12</v>
      </c>
      <c r="AK31" t="s">
        <v>13</v>
      </c>
      <c r="AL31" t="s">
        <v>13</v>
      </c>
      <c r="AM31" t="s">
        <v>13</v>
      </c>
    </row>
    <row r="32" spans="1:39">
      <c r="A32">
        <v>31</v>
      </c>
      <c r="B32" s="1">
        <v>45368.405266203707</v>
      </c>
      <c r="C32" s="1">
        <v>45368.407106481478</v>
      </c>
      <c r="D32" t="s">
        <v>77</v>
      </c>
      <c r="F32" s="2" t="s">
        <v>111</v>
      </c>
      <c r="G32">
        <v>3</v>
      </c>
      <c r="H32">
        <v>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81</v>
      </c>
      <c r="P32">
        <v>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>
        <v>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</row>
    <row r="33" spans="1:39">
      <c r="A33">
        <v>32</v>
      </c>
      <c r="B33" s="1">
        <v>45368.402997685182</v>
      </c>
      <c r="C33" s="1">
        <v>45368.407337962963</v>
      </c>
      <c r="D33" t="s">
        <v>77</v>
      </c>
      <c r="F33" s="2" t="s">
        <v>112</v>
      </c>
      <c r="G33">
        <v>2</v>
      </c>
      <c r="H33">
        <v>3</v>
      </c>
      <c r="I33" t="s">
        <v>13</v>
      </c>
      <c r="J33" t="s">
        <v>10</v>
      </c>
      <c r="K33" t="s">
        <v>13</v>
      </c>
      <c r="L33" t="s">
        <v>10</v>
      </c>
      <c r="M33" t="s">
        <v>13</v>
      </c>
      <c r="N33" t="s">
        <v>10</v>
      </c>
      <c r="O33" t="s">
        <v>81</v>
      </c>
      <c r="P33">
        <v>3</v>
      </c>
      <c r="Q33" t="s">
        <v>10</v>
      </c>
      <c r="R33" t="s">
        <v>10</v>
      </c>
      <c r="S33" t="s">
        <v>13</v>
      </c>
      <c r="T33" t="s">
        <v>10</v>
      </c>
      <c r="U33" t="s">
        <v>13</v>
      </c>
      <c r="V33" t="s">
        <v>13</v>
      </c>
      <c r="W33" t="s">
        <v>10</v>
      </c>
      <c r="X33">
        <v>2</v>
      </c>
      <c r="Y33" t="s">
        <v>13</v>
      </c>
      <c r="Z33" t="s">
        <v>13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>
        <v>3</v>
      </c>
      <c r="AH33" t="s">
        <v>13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</row>
    <row r="34" spans="1:39">
      <c r="A34">
        <v>33</v>
      </c>
      <c r="B34" s="1">
        <v>45368.415995370371</v>
      </c>
      <c r="C34" s="1">
        <v>45368.419293981482</v>
      </c>
      <c r="D34" t="s">
        <v>77</v>
      </c>
      <c r="F34" s="2" t="s">
        <v>113</v>
      </c>
      <c r="G34">
        <v>4</v>
      </c>
      <c r="H34">
        <v>4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79</v>
      </c>
      <c r="P34">
        <v>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>
        <v>3</v>
      </c>
      <c r="Y34" t="s">
        <v>13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>
        <v>3</v>
      </c>
      <c r="AH34" t="s">
        <v>13</v>
      </c>
      <c r="AI34" t="s">
        <v>13</v>
      </c>
      <c r="AJ34" t="s">
        <v>13</v>
      </c>
      <c r="AK34" t="s">
        <v>13</v>
      </c>
      <c r="AL34" t="s">
        <v>13</v>
      </c>
      <c r="AM34" t="s">
        <v>13</v>
      </c>
    </row>
    <row r="35" spans="1:39">
      <c r="A35">
        <v>34</v>
      </c>
      <c r="B35" s="1">
        <v>45368.501018518517</v>
      </c>
      <c r="C35" s="1">
        <v>45368.501817129632</v>
      </c>
      <c r="D35" t="s">
        <v>77</v>
      </c>
      <c r="F35" s="2" t="s">
        <v>114</v>
      </c>
      <c r="G35">
        <v>3</v>
      </c>
      <c r="H35">
        <v>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81</v>
      </c>
      <c r="P35">
        <v>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>
        <v>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>
        <v>3</v>
      </c>
      <c r="AH35" t="s">
        <v>13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</row>
    <row r="36" spans="1:39">
      <c r="A36">
        <v>35</v>
      </c>
      <c r="B36" s="1">
        <v>45368.684907407405</v>
      </c>
      <c r="C36" s="1">
        <v>45368.687986111108</v>
      </c>
      <c r="D36" t="s">
        <v>77</v>
      </c>
      <c r="F36" s="2" t="s">
        <v>115</v>
      </c>
      <c r="G36">
        <v>2</v>
      </c>
      <c r="H36">
        <v>2</v>
      </c>
      <c r="I36" t="s">
        <v>10</v>
      </c>
      <c r="J36" t="s">
        <v>13</v>
      </c>
      <c r="K36" t="s">
        <v>10</v>
      </c>
      <c r="L36" t="s">
        <v>13</v>
      </c>
      <c r="M36" t="s">
        <v>13</v>
      </c>
      <c r="N36" t="s">
        <v>13</v>
      </c>
      <c r="O36" t="s">
        <v>79</v>
      </c>
      <c r="P36">
        <v>3</v>
      </c>
      <c r="Q36" t="s">
        <v>13</v>
      </c>
      <c r="R36" t="s">
        <v>13</v>
      </c>
      <c r="S36" t="s">
        <v>13</v>
      </c>
      <c r="T36" t="s">
        <v>10</v>
      </c>
      <c r="U36" t="s">
        <v>13</v>
      </c>
      <c r="V36" t="s">
        <v>13</v>
      </c>
      <c r="W36" t="s">
        <v>10</v>
      </c>
      <c r="X36">
        <v>3</v>
      </c>
      <c r="Y36" t="s">
        <v>13</v>
      </c>
      <c r="Z36" t="s">
        <v>13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10</v>
      </c>
      <c r="AG36">
        <v>3</v>
      </c>
      <c r="AH36" t="s">
        <v>13</v>
      </c>
      <c r="AI36" t="s">
        <v>13</v>
      </c>
      <c r="AJ36" t="s">
        <v>13</v>
      </c>
      <c r="AK36" t="s">
        <v>10</v>
      </c>
      <c r="AL36" t="s">
        <v>13</v>
      </c>
      <c r="AM36" t="s">
        <v>13</v>
      </c>
    </row>
    <row r="37" spans="1:39">
      <c r="A37">
        <v>36</v>
      </c>
      <c r="B37" s="1">
        <v>45368.712233796294</v>
      </c>
      <c r="C37" s="1">
        <v>45368.713796296295</v>
      </c>
      <c r="D37" t="s">
        <v>77</v>
      </c>
      <c r="F37" s="2" t="s">
        <v>116</v>
      </c>
      <c r="G37">
        <v>2</v>
      </c>
      <c r="H37">
        <v>2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81</v>
      </c>
      <c r="P37">
        <v>2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>
        <v>2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10</v>
      </c>
      <c r="AG37">
        <v>2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</row>
    <row r="38" spans="1:39">
      <c r="A38">
        <v>37</v>
      </c>
      <c r="B38" s="1">
        <v>45368.730231481481</v>
      </c>
      <c r="C38" s="1">
        <v>45368.731724537036</v>
      </c>
      <c r="D38" t="s">
        <v>77</v>
      </c>
      <c r="F38" s="2" t="s">
        <v>117</v>
      </c>
      <c r="G38">
        <v>3</v>
      </c>
      <c r="H38">
        <v>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79</v>
      </c>
      <c r="P38">
        <v>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>
        <v>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>
        <v>4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</row>
    <row r="39" spans="1:39">
      <c r="A39">
        <v>38</v>
      </c>
      <c r="B39" s="1">
        <v>45368.750960648147</v>
      </c>
      <c r="C39" s="1">
        <v>45368.752500000002</v>
      </c>
      <c r="D39" t="s">
        <v>77</v>
      </c>
      <c r="F39" s="2" t="s">
        <v>118</v>
      </c>
      <c r="G39">
        <v>3</v>
      </c>
      <c r="H39">
        <v>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81</v>
      </c>
      <c r="P39">
        <v>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>
        <v>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>
        <v>3</v>
      </c>
      <c r="AH39" t="s">
        <v>13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</row>
    <row r="40" spans="1:39">
      <c r="A40">
        <v>39</v>
      </c>
      <c r="B40" s="1">
        <v>45368.841238425928</v>
      </c>
      <c r="C40" s="1">
        <v>45368.845509259256</v>
      </c>
      <c r="D40" t="s">
        <v>77</v>
      </c>
      <c r="F40" s="2" t="s">
        <v>119</v>
      </c>
      <c r="G40">
        <v>3</v>
      </c>
      <c r="H40">
        <v>3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79</v>
      </c>
      <c r="P40">
        <v>4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>
        <v>3</v>
      </c>
      <c r="Y40" t="s">
        <v>13</v>
      </c>
      <c r="Z40" t="s">
        <v>13</v>
      </c>
      <c r="AA40" t="s">
        <v>10</v>
      </c>
      <c r="AB40" t="s">
        <v>10</v>
      </c>
      <c r="AC40" t="s">
        <v>10</v>
      </c>
      <c r="AD40" t="s">
        <v>10</v>
      </c>
      <c r="AE40" t="s">
        <v>10</v>
      </c>
      <c r="AF40" t="s">
        <v>10</v>
      </c>
      <c r="AG40">
        <v>3</v>
      </c>
      <c r="AH40" t="s">
        <v>13</v>
      </c>
      <c r="AI40" t="s">
        <v>13</v>
      </c>
      <c r="AJ40" t="s">
        <v>13</v>
      </c>
      <c r="AK40" t="s">
        <v>13</v>
      </c>
      <c r="AL40" t="s">
        <v>13</v>
      </c>
      <c r="AM40" t="s">
        <v>13</v>
      </c>
    </row>
    <row r="41" spans="1:39">
      <c r="A41">
        <v>40</v>
      </c>
      <c r="B41" s="1">
        <v>45368.858368055553</v>
      </c>
      <c r="C41" s="1">
        <v>45368.859525462962</v>
      </c>
      <c r="D41" t="s">
        <v>77</v>
      </c>
      <c r="F41" s="2" t="s">
        <v>120</v>
      </c>
      <c r="G41">
        <v>3</v>
      </c>
      <c r="H41">
        <v>3</v>
      </c>
      <c r="I41" t="s">
        <v>10</v>
      </c>
      <c r="J41" t="s">
        <v>10</v>
      </c>
      <c r="K41" t="s">
        <v>10</v>
      </c>
      <c r="L41" t="s">
        <v>10</v>
      </c>
      <c r="M41" t="s">
        <v>11</v>
      </c>
      <c r="N41" t="s">
        <v>11</v>
      </c>
      <c r="O41" t="s">
        <v>79</v>
      </c>
      <c r="P41">
        <v>4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>
        <v>3</v>
      </c>
      <c r="Y41" t="s">
        <v>11</v>
      </c>
      <c r="Z41" t="s">
        <v>11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>
        <v>3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</row>
    <row r="42" spans="1:39">
      <c r="A42">
        <v>41</v>
      </c>
      <c r="B42" s="1">
        <v>45368.942141203705</v>
      </c>
      <c r="C42" s="1">
        <v>45368.945104166669</v>
      </c>
      <c r="D42" t="s">
        <v>77</v>
      </c>
      <c r="F42" s="2" t="s">
        <v>121</v>
      </c>
      <c r="G42">
        <v>4</v>
      </c>
      <c r="H42">
        <v>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81</v>
      </c>
      <c r="P42">
        <v>4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AA42" t="s">
        <v>13</v>
      </c>
      <c r="AB42" t="s">
        <v>12</v>
      </c>
      <c r="AC42" t="s">
        <v>13</v>
      </c>
      <c r="AD42" t="s">
        <v>13</v>
      </c>
      <c r="AE42" t="s">
        <v>13</v>
      </c>
      <c r="AF42" t="s">
        <v>13</v>
      </c>
      <c r="AG42">
        <v>4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</row>
    <row r="43" spans="1:39">
      <c r="A43">
        <v>42</v>
      </c>
      <c r="B43" s="1">
        <v>45369.283020833333</v>
      </c>
      <c r="C43" s="1">
        <v>45369.286481481482</v>
      </c>
      <c r="D43" t="s">
        <v>77</v>
      </c>
      <c r="F43" s="2" t="s">
        <v>122</v>
      </c>
      <c r="G43">
        <v>3</v>
      </c>
      <c r="H43">
        <v>3</v>
      </c>
      <c r="I43" t="s">
        <v>10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83</v>
      </c>
      <c r="P43">
        <v>4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>
        <v>4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>
        <v>4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</row>
    <row r="44" spans="1:39">
      <c r="A44">
        <v>43</v>
      </c>
      <c r="B44" s="1">
        <v>45369.596180555556</v>
      </c>
      <c r="C44" s="1">
        <v>45369.596875000003</v>
      </c>
      <c r="D44" t="s">
        <v>77</v>
      </c>
      <c r="F44" s="2" t="s">
        <v>123</v>
      </c>
      <c r="G44">
        <v>3</v>
      </c>
      <c r="H44">
        <v>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79</v>
      </c>
      <c r="P44">
        <v>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>
        <v>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>
        <v>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</row>
    <row r="45" spans="1:39">
      <c r="A45">
        <v>44</v>
      </c>
      <c r="B45" s="1">
        <v>45369.751388888886</v>
      </c>
      <c r="C45" s="1">
        <v>45369.753518518519</v>
      </c>
      <c r="D45" t="s">
        <v>77</v>
      </c>
      <c r="F45" s="2" t="s">
        <v>124</v>
      </c>
      <c r="G45">
        <v>2</v>
      </c>
      <c r="H45">
        <v>1</v>
      </c>
      <c r="I45" t="s">
        <v>11</v>
      </c>
      <c r="J45" t="s">
        <v>10</v>
      </c>
      <c r="K45" t="s">
        <v>11</v>
      </c>
      <c r="L45" t="s">
        <v>13</v>
      </c>
      <c r="M45" t="s">
        <v>13</v>
      </c>
      <c r="N45" t="s">
        <v>10</v>
      </c>
      <c r="O45" t="s">
        <v>83</v>
      </c>
      <c r="P45">
        <v>2</v>
      </c>
      <c r="Q45" t="s">
        <v>10</v>
      </c>
      <c r="R45" t="s">
        <v>10</v>
      </c>
      <c r="S45" t="s">
        <v>13</v>
      </c>
      <c r="T45" t="s">
        <v>10</v>
      </c>
      <c r="U45" t="s">
        <v>10</v>
      </c>
      <c r="V45" t="s">
        <v>13</v>
      </c>
      <c r="W45" t="s">
        <v>13</v>
      </c>
      <c r="X45">
        <v>2</v>
      </c>
      <c r="Y45" t="s">
        <v>11</v>
      </c>
      <c r="Z45" t="s">
        <v>10</v>
      </c>
      <c r="AA45" t="s">
        <v>10</v>
      </c>
      <c r="AB45" t="s">
        <v>13</v>
      </c>
      <c r="AC45" t="s">
        <v>13</v>
      </c>
      <c r="AD45" t="s">
        <v>10</v>
      </c>
      <c r="AE45" t="s">
        <v>10</v>
      </c>
      <c r="AF45" t="s">
        <v>13</v>
      </c>
      <c r="AG45">
        <v>2</v>
      </c>
      <c r="AH45" t="s">
        <v>13</v>
      </c>
      <c r="AI45" t="s">
        <v>13</v>
      </c>
      <c r="AJ45" t="s">
        <v>13</v>
      </c>
      <c r="AK45" t="s">
        <v>13</v>
      </c>
      <c r="AL45" t="s">
        <v>10</v>
      </c>
      <c r="AM45" t="s">
        <v>10</v>
      </c>
    </row>
    <row r="46" spans="1:39">
      <c r="A46">
        <v>45</v>
      </c>
      <c r="B46" s="1">
        <v>45369.946747685186</v>
      </c>
      <c r="C46" s="1">
        <v>45369.947488425925</v>
      </c>
      <c r="D46" t="s">
        <v>77</v>
      </c>
      <c r="F46" s="2" t="s">
        <v>125</v>
      </c>
      <c r="G46">
        <v>2</v>
      </c>
      <c r="H46">
        <v>2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79</v>
      </c>
      <c r="P46">
        <v>2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>
        <v>2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>
        <v>3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</row>
    <row r="47" spans="1:39">
      <c r="A47">
        <v>46</v>
      </c>
      <c r="B47" s="1">
        <v>45370.461747685185</v>
      </c>
      <c r="C47" s="1">
        <v>45370.467372685183</v>
      </c>
      <c r="D47" t="s">
        <v>77</v>
      </c>
      <c r="F47" s="2" t="s">
        <v>126</v>
      </c>
      <c r="G47">
        <v>4</v>
      </c>
      <c r="H47">
        <v>4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79</v>
      </c>
      <c r="P47">
        <v>4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>
        <v>4</v>
      </c>
      <c r="Y47" t="s">
        <v>12</v>
      </c>
      <c r="Z47" t="s">
        <v>10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>
        <v>4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</row>
    <row r="48" spans="1:39">
      <c r="A48">
        <v>47</v>
      </c>
      <c r="B48" s="1">
        <v>45370.781122685185</v>
      </c>
      <c r="C48" s="1">
        <v>45370.785509259258</v>
      </c>
      <c r="D48" t="s">
        <v>77</v>
      </c>
      <c r="F48" s="2" t="s">
        <v>127</v>
      </c>
      <c r="G48">
        <v>3</v>
      </c>
      <c r="H48">
        <v>3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13</v>
      </c>
      <c r="O48" t="s">
        <v>79</v>
      </c>
      <c r="P48">
        <v>2</v>
      </c>
      <c r="Q48" t="s">
        <v>10</v>
      </c>
      <c r="R48" t="s">
        <v>10</v>
      </c>
      <c r="S48" t="s">
        <v>10</v>
      </c>
      <c r="T48" t="s">
        <v>13</v>
      </c>
      <c r="U48" t="s">
        <v>10</v>
      </c>
      <c r="V48" t="s">
        <v>10</v>
      </c>
      <c r="W48" t="s">
        <v>10</v>
      </c>
      <c r="X48">
        <v>2</v>
      </c>
      <c r="Y48" t="s">
        <v>10</v>
      </c>
      <c r="Z48" t="s">
        <v>10</v>
      </c>
      <c r="AA48" t="s">
        <v>10</v>
      </c>
      <c r="AB48" t="s">
        <v>13</v>
      </c>
      <c r="AC48" t="s">
        <v>10</v>
      </c>
      <c r="AD48" t="s">
        <v>10</v>
      </c>
      <c r="AE48" t="s">
        <v>10</v>
      </c>
      <c r="AF48" t="s">
        <v>13</v>
      </c>
      <c r="AG48">
        <v>3</v>
      </c>
      <c r="AH48" t="s">
        <v>13</v>
      </c>
      <c r="AI48" t="s">
        <v>13</v>
      </c>
      <c r="AJ48" t="s">
        <v>13</v>
      </c>
      <c r="AK48" t="s">
        <v>10</v>
      </c>
      <c r="AL48" t="s">
        <v>13</v>
      </c>
      <c r="AM48" t="s">
        <v>10</v>
      </c>
    </row>
    <row r="49" spans="1:39">
      <c r="A49">
        <v>48</v>
      </c>
      <c r="B49" s="1">
        <v>45370.786504629628</v>
      </c>
      <c r="C49" s="1">
        <v>45370.787662037037</v>
      </c>
      <c r="D49" t="s">
        <v>77</v>
      </c>
      <c r="F49" s="2" t="s">
        <v>128</v>
      </c>
      <c r="G49">
        <v>2</v>
      </c>
      <c r="H49">
        <v>2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79</v>
      </c>
      <c r="P49">
        <v>2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 t="s">
        <v>10</v>
      </c>
      <c r="X49">
        <v>2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>
        <v>2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</row>
    <row r="50" spans="1:39">
      <c r="A50">
        <v>49</v>
      </c>
      <c r="B50" s="1">
        <v>45370.786053240743</v>
      </c>
      <c r="C50" s="1">
        <v>45370.788055555553</v>
      </c>
      <c r="D50" t="s">
        <v>77</v>
      </c>
      <c r="F50" s="2" t="s">
        <v>129</v>
      </c>
      <c r="G50">
        <v>3</v>
      </c>
      <c r="H50">
        <v>3</v>
      </c>
      <c r="I50" t="s">
        <v>10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79</v>
      </c>
      <c r="P50">
        <v>3</v>
      </c>
      <c r="Q50" t="s">
        <v>13</v>
      </c>
      <c r="R50" t="s">
        <v>10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>
        <v>3</v>
      </c>
      <c r="Y50" t="s">
        <v>13</v>
      </c>
      <c r="Z50" t="s">
        <v>13</v>
      </c>
      <c r="AA50" t="s">
        <v>10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>
        <v>3</v>
      </c>
      <c r="AH50" t="s">
        <v>10</v>
      </c>
      <c r="AI50" t="s">
        <v>13</v>
      </c>
      <c r="AJ50" t="s">
        <v>13</v>
      </c>
      <c r="AK50" t="s">
        <v>10</v>
      </c>
      <c r="AL50" t="s">
        <v>13</v>
      </c>
      <c r="AM50" t="s">
        <v>10</v>
      </c>
    </row>
    <row r="51" spans="1:39">
      <c r="A51">
        <v>50</v>
      </c>
      <c r="B51" s="1">
        <v>45375.663437499999</v>
      </c>
      <c r="C51" s="1">
        <v>45375.665208333332</v>
      </c>
      <c r="D51" t="s">
        <v>77</v>
      </c>
      <c r="F51" s="2" t="s">
        <v>130</v>
      </c>
      <c r="G51">
        <v>3</v>
      </c>
      <c r="H51">
        <v>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81</v>
      </c>
      <c r="P51">
        <v>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>
        <v>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>
        <v>3</v>
      </c>
      <c r="AH51" t="s">
        <v>13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</row>
    <row r="52" spans="1:39">
      <c r="A52">
        <v>51</v>
      </c>
      <c r="B52" s="1">
        <v>45375.663148148145</v>
      </c>
      <c r="C52" s="1">
        <v>45375.66605324074</v>
      </c>
      <c r="D52" t="s">
        <v>77</v>
      </c>
      <c r="F52" s="2" t="s">
        <v>131</v>
      </c>
      <c r="G52">
        <v>3</v>
      </c>
      <c r="H52">
        <v>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79</v>
      </c>
      <c r="P52">
        <v>2</v>
      </c>
      <c r="Q52" t="s">
        <v>13</v>
      </c>
      <c r="R52" t="s">
        <v>10</v>
      </c>
      <c r="S52" t="s">
        <v>13</v>
      </c>
      <c r="T52" t="s">
        <v>13</v>
      </c>
      <c r="U52" t="s">
        <v>10</v>
      </c>
      <c r="V52" t="s">
        <v>10</v>
      </c>
      <c r="W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>
        <v>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</row>
    <row r="53" spans="1:39">
      <c r="A53">
        <v>52</v>
      </c>
      <c r="B53" s="1">
        <v>45375.664675925924</v>
      </c>
      <c r="C53" s="1">
        <v>45375.667407407411</v>
      </c>
      <c r="D53" t="s">
        <v>77</v>
      </c>
      <c r="F53" s="2" t="s">
        <v>132</v>
      </c>
      <c r="G53">
        <v>3</v>
      </c>
      <c r="H53">
        <v>3</v>
      </c>
      <c r="I53" t="s">
        <v>10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79</v>
      </c>
      <c r="P53">
        <v>3</v>
      </c>
      <c r="Q53" t="s">
        <v>13</v>
      </c>
      <c r="R53" t="s">
        <v>10</v>
      </c>
      <c r="S53" t="s">
        <v>13</v>
      </c>
      <c r="T53" t="s">
        <v>13</v>
      </c>
      <c r="U53" t="s">
        <v>11</v>
      </c>
      <c r="V53" t="s">
        <v>13</v>
      </c>
      <c r="W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>
        <v>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</row>
    <row r="54" spans="1:39">
      <c r="A54">
        <v>53</v>
      </c>
      <c r="B54" s="1">
        <v>45375.667395833334</v>
      </c>
      <c r="C54" s="1">
        <v>45375.66851851852</v>
      </c>
      <c r="D54" t="s">
        <v>77</v>
      </c>
      <c r="F54" s="2" t="s">
        <v>133</v>
      </c>
      <c r="G54">
        <v>4</v>
      </c>
      <c r="H54">
        <v>4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79</v>
      </c>
      <c r="P54">
        <v>4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>
        <v>4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12</v>
      </c>
      <c r="AF54" t="s">
        <v>12</v>
      </c>
      <c r="AG54">
        <v>4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</row>
    <row r="55" spans="1:39">
      <c r="A55">
        <v>54</v>
      </c>
      <c r="B55" s="1">
        <v>45375.66746527778</v>
      </c>
      <c r="C55" s="1">
        <v>45375.668599537035</v>
      </c>
      <c r="D55" t="s">
        <v>77</v>
      </c>
      <c r="F55" s="2" t="s">
        <v>134</v>
      </c>
      <c r="G55">
        <v>3</v>
      </c>
      <c r="H55">
        <v>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79</v>
      </c>
      <c r="P55">
        <v>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>
        <v>2</v>
      </c>
      <c r="Y55" t="s">
        <v>10</v>
      </c>
      <c r="Z55" t="s">
        <v>10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>
        <v>3</v>
      </c>
      <c r="AH55" t="s">
        <v>13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</row>
    <row r="56" spans="1:39">
      <c r="A56">
        <v>55</v>
      </c>
      <c r="B56" s="1">
        <v>45375.668182870373</v>
      </c>
      <c r="C56" s="1">
        <v>45375.669699074075</v>
      </c>
      <c r="D56" t="s">
        <v>77</v>
      </c>
      <c r="F56" s="2" t="s">
        <v>135</v>
      </c>
      <c r="G56">
        <v>3</v>
      </c>
      <c r="H56">
        <v>2</v>
      </c>
      <c r="I56" t="s">
        <v>10</v>
      </c>
      <c r="J56" t="s">
        <v>10</v>
      </c>
      <c r="K56" t="s">
        <v>10</v>
      </c>
      <c r="L56" t="s">
        <v>13</v>
      </c>
      <c r="M56" t="s">
        <v>13</v>
      </c>
      <c r="N56" t="s">
        <v>13</v>
      </c>
      <c r="O56" t="s">
        <v>81</v>
      </c>
      <c r="P56">
        <v>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>
        <v>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>
        <v>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</row>
    <row r="57" spans="1:39">
      <c r="A57">
        <v>56</v>
      </c>
      <c r="B57" s="1">
        <v>45375.680208333331</v>
      </c>
      <c r="C57" s="1">
        <v>45375.681238425925</v>
      </c>
      <c r="D57" t="s">
        <v>77</v>
      </c>
      <c r="F57" s="2" t="s">
        <v>136</v>
      </c>
      <c r="G57">
        <v>3</v>
      </c>
      <c r="H57">
        <v>3</v>
      </c>
      <c r="I57" t="s">
        <v>13</v>
      </c>
      <c r="J57" t="s">
        <v>10</v>
      </c>
      <c r="K57" t="s">
        <v>10</v>
      </c>
      <c r="L57" t="s">
        <v>13</v>
      </c>
      <c r="M57" t="s">
        <v>13</v>
      </c>
      <c r="N57" t="s">
        <v>13</v>
      </c>
      <c r="O57" t="s">
        <v>79</v>
      </c>
      <c r="P57">
        <v>3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>
        <v>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>
        <v>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</row>
    <row r="58" spans="1:39">
      <c r="A58">
        <v>57</v>
      </c>
      <c r="B58" s="1">
        <v>45375.683009259257</v>
      </c>
      <c r="C58" s="1">
        <v>45375.684976851851</v>
      </c>
      <c r="D58" t="s">
        <v>77</v>
      </c>
      <c r="F58" s="2" t="s">
        <v>137</v>
      </c>
      <c r="G58">
        <v>3</v>
      </c>
      <c r="H58">
        <v>3</v>
      </c>
      <c r="I58" t="s">
        <v>13</v>
      </c>
      <c r="J58" t="s">
        <v>13</v>
      </c>
      <c r="K58" t="s">
        <v>10</v>
      </c>
      <c r="L58" t="s">
        <v>13</v>
      </c>
      <c r="M58" t="s">
        <v>13</v>
      </c>
      <c r="N58" t="s">
        <v>13</v>
      </c>
      <c r="O58" t="s">
        <v>79</v>
      </c>
      <c r="P58">
        <v>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10</v>
      </c>
      <c r="X58">
        <v>2</v>
      </c>
      <c r="Y58" t="s">
        <v>10</v>
      </c>
      <c r="Z58" t="s">
        <v>10</v>
      </c>
      <c r="AA58" t="s">
        <v>10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>
        <v>3</v>
      </c>
      <c r="AH58" t="s">
        <v>13</v>
      </c>
      <c r="AI58" t="s">
        <v>13</v>
      </c>
      <c r="AJ58" t="s">
        <v>13</v>
      </c>
      <c r="AK58" t="s">
        <v>13</v>
      </c>
      <c r="AL58" t="s">
        <v>10</v>
      </c>
      <c r="AM58" t="s">
        <v>13</v>
      </c>
    </row>
    <row r="59" spans="1:39">
      <c r="A59">
        <v>58</v>
      </c>
      <c r="B59" s="1">
        <v>45375.688136574077</v>
      </c>
      <c r="C59" s="1">
        <v>45375.689259259256</v>
      </c>
      <c r="D59" t="s">
        <v>77</v>
      </c>
      <c r="F59" s="2" t="s">
        <v>138</v>
      </c>
      <c r="G59">
        <v>4</v>
      </c>
      <c r="H59">
        <v>4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83</v>
      </c>
      <c r="P59">
        <v>4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>
        <v>4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>
        <v>4</v>
      </c>
      <c r="AH59" t="s">
        <v>12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</row>
    <row r="60" spans="1:39">
      <c r="A60">
        <v>59</v>
      </c>
      <c r="B60" s="1">
        <v>45375.686701388891</v>
      </c>
      <c r="C60" s="1">
        <v>45375.690335648149</v>
      </c>
      <c r="D60" t="s">
        <v>77</v>
      </c>
      <c r="F60" s="2" t="s">
        <v>139</v>
      </c>
      <c r="G60">
        <v>3</v>
      </c>
      <c r="H60">
        <v>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81</v>
      </c>
      <c r="P60">
        <v>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>
        <v>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>
        <v>3</v>
      </c>
      <c r="AH60" t="s">
        <v>13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</row>
    <row r="61" spans="1:39">
      <c r="A61">
        <v>60</v>
      </c>
      <c r="B61" s="1">
        <v>45375.689664351848</v>
      </c>
      <c r="C61" s="1">
        <v>45375.690937500003</v>
      </c>
      <c r="D61" t="s">
        <v>77</v>
      </c>
      <c r="F61" s="2" t="s">
        <v>140</v>
      </c>
      <c r="G61">
        <v>3</v>
      </c>
      <c r="H61">
        <v>3</v>
      </c>
      <c r="I61" t="s">
        <v>13</v>
      </c>
      <c r="J61" t="s">
        <v>12</v>
      </c>
      <c r="K61" t="s">
        <v>13</v>
      </c>
      <c r="L61" t="s">
        <v>12</v>
      </c>
      <c r="M61" t="s">
        <v>12</v>
      </c>
      <c r="N61" t="s">
        <v>10</v>
      </c>
      <c r="O61" t="s">
        <v>79</v>
      </c>
      <c r="P61">
        <v>3</v>
      </c>
      <c r="Q61" t="s">
        <v>12</v>
      </c>
      <c r="R61" t="s">
        <v>13</v>
      </c>
      <c r="S61" t="s">
        <v>12</v>
      </c>
      <c r="T61" t="s">
        <v>12</v>
      </c>
      <c r="U61" t="s">
        <v>13</v>
      </c>
      <c r="V61" t="s">
        <v>13</v>
      </c>
      <c r="W61" t="s">
        <v>10</v>
      </c>
      <c r="X61">
        <v>2</v>
      </c>
      <c r="Y61" t="s">
        <v>10</v>
      </c>
      <c r="Z61" t="s">
        <v>10</v>
      </c>
      <c r="AA61" t="s">
        <v>10</v>
      </c>
      <c r="AB61" t="s">
        <v>13</v>
      </c>
      <c r="AC61" t="s">
        <v>12</v>
      </c>
      <c r="AD61" t="s">
        <v>13</v>
      </c>
      <c r="AE61" t="s">
        <v>10</v>
      </c>
      <c r="AF61" t="s">
        <v>10</v>
      </c>
      <c r="AG61">
        <v>3</v>
      </c>
      <c r="AH61" t="s">
        <v>13</v>
      </c>
      <c r="AI61" t="s">
        <v>13</v>
      </c>
      <c r="AJ61" t="s">
        <v>13</v>
      </c>
      <c r="AK61" t="s">
        <v>10</v>
      </c>
      <c r="AL61" t="s">
        <v>13</v>
      </c>
      <c r="AM61" t="s">
        <v>13</v>
      </c>
    </row>
    <row r="62" spans="1:39">
      <c r="A62">
        <v>61</v>
      </c>
      <c r="B62" s="1">
        <v>45375.688055555554</v>
      </c>
      <c r="C62" s="1">
        <v>45375.691469907404</v>
      </c>
      <c r="D62" t="s">
        <v>77</v>
      </c>
      <c r="F62" s="2" t="s">
        <v>141</v>
      </c>
      <c r="G62">
        <v>4</v>
      </c>
      <c r="H62">
        <v>3</v>
      </c>
      <c r="I62" t="s">
        <v>13</v>
      </c>
      <c r="J62" t="s">
        <v>13</v>
      </c>
      <c r="K62" t="s">
        <v>10</v>
      </c>
      <c r="L62" t="s">
        <v>12</v>
      </c>
      <c r="M62" t="s">
        <v>13</v>
      </c>
      <c r="N62" t="s">
        <v>13</v>
      </c>
      <c r="O62" t="s">
        <v>79</v>
      </c>
      <c r="P62">
        <v>3</v>
      </c>
      <c r="Q62" t="s">
        <v>12</v>
      </c>
      <c r="R62" t="s">
        <v>13</v>
      </c>
      <c r="S62" t="s">
        <v>12</v>
      </c>
      <c r="T62" t="s">
        <v>12</v>
      </c>
      <c r="U62" t="s">
        <v>13</v>
      </c>
      <c r="V62" t="s">
        <v>13</v>
      </c>
      <c r="W62" t="s">
        <v>12</v>
      </c>
      <c r="X62">
        <v>2</v>
      </c>
      <c r="Y62" t="s">
        <v>13</v>
      </c>
      <c r="Z62" t="s">
        <v>13</v>
      </c>
      <c r="AA62" t="s">
        <v>13</v>
      </c>
      <c r="AB62" t="s">
        <v>12</v>
      </c>
      <c r="AC62" t="s">
        <v>12</v>
      </c>
      <c r="AD62" t="s">
        <v>12</v>
      </c>
      <c r="AE62" t="s">
        <v>13</v>
      </c>
      <c r="AF62" t="s">
        <v>12</v>
      </c>
      <c r="AG62">
        <v>3</v>
      </c>
      <c r="AH62" t="s">
        <v>10</v>
      </c>
      <c r="AI62" t="s">
        <v>13</v>
      </c>
      <c r="AJ62" t="s">
        <v>13</v>
      </c>
      <c r="AK62" t="s">
        <v>13</v>
      </c>
      <c r="AL62" t="s">
        <v>12</v>
      </c>
      <c r="AM62" t="s">
        <v>13</v>
      </c>
    </row>
    <row r="63" spans="1:39">
      <c r="A63">
        <v>62</v>
      </c>
      <c r="B63" s="1">
        <v>45375.691469907404</v>
      </c>
      <c r="C63" s="1">
        <v>45375.693020833336</v>
      </c>
      <c r="D63" t="s">
        <v>77</v>
      </c>
      <c r="F63" s="2" t="s">
        <v>142</v>
      </c>
      <c r="G63">
        <v>3</v>
      </c>
      <c r="H63">
        <v>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81</v>
      </c>
      <c r="P63">
        <v>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>
        <v>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>
        <v>3</v>
      </c>
      <c r="AH63" t="s">
        <v>13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</row>
    <row r="64" spans="1:39">
      <c r="A64">
        <v>63</v>
      </c>
      <c r="B64" s="1">
        <v>45375.691111111111</v>
      </c>
      <c r="C64" s="1">
        <v>45375.693391203706</v>
      </c>
      <c r="D64" t="s">
        <v>77</v>
      </c>
      <c r="F64" s="2" t="s">
        <v>143</v>
      </c>
      <c r="G64">
        <v>3</v>
      </c>
      <c r="H64">
        <v>2</v>
      </c>
      <c r="I64" t="s">
        <v>13</v>
      </c>
      <c r="J64" t="s">
        <v>13</v>
      </c>
      <c r="K64" t="s">
        <v>13</v>
      </c>
      <c r="L64" t="s">
        <v>10</v>
      </c>
      <c r="M64" t="s">
        <v>13</v>
      </c>
      <c r="N64" t="s">
        <v>13</v>
      </c>
      <c r="O64" t="s">
        <v>79</v>
      </c>
      <c r="P64">
        <v>4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10</v>
      </c>
      <c r="X64">
        <v>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>
        <v>3</v>
      </c>
      <c r="AH64" t="s">
        <v>13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</row>
    <row r="65" spans="1:39">
      <c r="A65">
        <v>64</v>
      </c>
      <c r="B65" s="1">
        <v>45375.681921296295</v>
      </c>
      <c r="C65" s="1">
        <v>45375.696006944447</v>
      </c>
      <c r="D65" t="s">
        <v>77</v>
      </c>
      <c r="F65" s="2" t="s">
        <v>144</v>
      </c>
      <c r="G65">
        <v>3</v>
      </c>
      <c r="H65">
        <v>2</v>
      </c>
      <c r="I65" t="s">
        <v>10</v>
      </c>
      <c r="J65" t="s">
        <v>10</v>
      </c>
      <c r="K65" t="s">
        <v>10</v>
      </c>
      <c r="L65" t="s">
        <v>13</v>
      </c>
      <c r="M65" t="s">
        <v>13</v>
      </c>
      <c r="N65" t="s">
        <v>13</v>
      </c>
      <c r="O65" t="s">
        <v>83</v>
      </c>
      <c r="P65">
        <v>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>
        <v>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>
        <v>3</v>
      </c>
      <c r="AH65" t="s">
        <v>13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</row>
    <row r="66" spans="1:39">
      <c r="A66">
        <v>65</v>
      </c>
      <c r="B66" s="1">
        <v>45375.699664351851</v>
      </c>
      <c r="C66" s="1">
        <v>45375.701585648145</v>
      </c>
      <c r="D66" t="s">
        <v>77</v>
      </c>
      <c r="F66" s="2" t="s">
        <v>145</v>
      </c>
      <c r="G66">
        <v>2</v>
      </c>
      <c r="H66">
        <v>1</v>
      </c>
      <c r="I66" t="s">
        <v>11</v>
      </c>
      <c r="J66" t="s">
        <v>11</v>
      </c>
      <c r="K66" t="s">
        <v>11</v>
      </c>
      <c r="L66" t="s">
        <v>10</v>
      </c>
      <c r="M66" t="s">
        <v>10</v>
      </c>
      <c r="N66" t="s">
        <v>10</v>
      </c>
      <c r="O66" t="s">
        <v>81</v>
      </c>
      <c r="P66">
        <v>3</v>
      </c>
      <c r="Q66" t="s">
        <v>12</v>
      </c>
      <c r="R66" t="s">
        <v>13</v>
      </c>
      <c r="S66" t="s">
        <v>12</v>
      </c>
      <c r="T66" t="s">
        <v>13</v>
      </c>
      <c r="U66" t="s">
        <v>12</v>
      </c>
      <c r="V66" t="s">
        <v>12</v>
      </c>
      <c r="W66" t="s">
        <v>12</v>
      </c>
      <c r="X66">
        <v>3</v>
      </c>
      <c r="Y66" t="s">
        <v>13</v>
      </c>
      <c r="Z66" t="s">
        <v>13</v>
      </c>
      <c r="AA66" t="s">
        <v>10</v>
      </c>
      <c r="AB66" t="s">
        <v>13</v>
      </c>
      <c r="AC66" t="s">
        <v>13</v>
      </c>
      <c r="AD66" t="s">
        <v>10</v>
      </c>
      <c r="AE66" t="s">
        <v>10</v>
      </c>
      <c r="AF66" t="s">
        <v>10</v>
      </c>
      <c r="AG66">
        <v>3</v>
      </c>
      <c r="AH66" t="s">
        <v>13</v>
      </c>
      <c r="AI66" t="s">
        <v>13</v>
      </c>
      <c r="AJ66" t="s">
        <v>13</v>
      </c>
      <c r="AK66" t="s">
        <v>13</v>
      </c>
      <c r="AL66" t="s">
        <v>13</v>
      </c>
      <c r="AM66" t="s">
        <v>13</v>
      </c>
    </row>
    <row r="67" spans="1:39">
      <c r="A67">
        <v>66</v>
      </c>
      <c r="B67" s="1">
        <v>45375.703043981484</v>
      </c>
      <c r="C67" s="1">
        <v>45375.707187499997</v>
      </c>
      <c r="D67" t="s">
        <v>77</v>
      </c>
      <c r="F67" s="2" t="s">
        <v>146</v>
      </c>
      <c r="G67">
        <v>3</v>
      </c>
      <c r="H67">
        <v>1</v>
      </c>
      <c r="I67" t="s">
        <v>10</v>
      </c>
      <c r="J67" t="s">
        <v>13</v>
      </c>
      <c r="K67" t="s">
        <v>11</v>
      </c>
      <c r="L67" t="s">
        <v>12</v>
      </c>
      <c r="M67" t="s">
        <v>12</v>
      </c>
      <c r="N67" t="s">
        <v>13</v>
      </c>
      <c r="O67" t="s">
        <v>79</v>
      </c>
      <c r="P67">
        <v>3</v>
      </c>
      <c r="Q67" t="s">
        <v>13</v>
      </c>
      <c r="R67" t="s">
        <v>10</v>
      </c>
      <c r="S67" t="s">
        <v>13</v>
      </c>
      <c r="T67" t="s">
        <v>12</v>
      </c>
      <c r="U67" t="s">
        <v>10</v>
      </c>
      <c r="V67" t="s">
        <v>13</v>
      </c>
      <c r="W67" t="s">
        <v>11</v>
      </c>
      <c r="X67">
        <v>2</v>
      </c>
      <c r="Y67" t="s">
        <v>13</v>
      </c>
      <c r="Z67" t="s">
        <v>13</v>
      </c>
      <c r="AA67" t="s">
        <v>13</v>
      </c>
      <c r="AB67" t="s">
        <v>13</v>
      </c>
      <c r="AC67" t="s">
        <v>12</v>
      </c>
      <c r="AD67" t="s">
        <v>13</v>
      </c>
      <c r="AE67" t="s">
        <v>13</v>
      </c>
      <c r="AF67" t="s">
        <v>13</v>
      </c>
      <c r="AG67">
        <v>3</v>
      </c>
      <c r="AH67" t="s">
        <v>13</v>
      </c>
      <c r="AI67" t="s">
        <v>13</v>
      </c>
      <c r="AJ67" t="s">
        <v>13</v>
      </c>
      <c r="AK67" t="s">
        <v>13</v>
      </c>
      <c r="AL67" t="s">
        <v>11</v>
      </c>
      <c r="AM67" t="s">
        <v>13</v>
      </c>
    </row>
    <row r="68" spans="1:39">
      <c r="A68">
        <v>67</v>
      </c>
      <c r="B68" s="1">
        <v>45375.709548611114</v>
      </c>
      <c r="C68" s="1">
        <v>45375.711354166669</v>
      </c>
      <c r="D68" t="s">
        <v>77</v>
      </c>
      <c r="F68" s="2" t="s">
        <v>147</v>
      </c>
      <c r="G68">
        <v>3</v>
      </c>
      <c r="H68">
        <v>2</v>
      </c>
      <c r="I68" t="s">
        <v>10</v>
      </c>
      <c r="J68" t="s">
        <v>10</v>
      </c>
      <c r="K68" t="s">
        <v>13</v>
      </c>
      <c r="L68" t="s">
        <v>10</v>
      </c>
      <c r="M68" t="s">
        <v>10</v>
      </c>
      <c r="N68" t="s">
        <v>13</v>
      </c>
      <c r="O68" t="s">
        <v>79</v>
      </c>
      <c r="P68">
        <v>3</v>
      </c>
      <c r="Q68" t="s">
        <v>13</v>
      </c>
      <c r="R68" t="s">
        <v>10</v>
      </c>
      <c r="S68" t="s">
        <v>13</v>
      </c>
      <c r="T68" t="s">
        <v>13</v>
      </c>
      <c r="U68" t="s">
        <v>10</v>
      </c>
      <c r="V68" t="s">
        <v>10</v>
      </c>
      <c r="W68" t="s">
        <v>13</v>
      </c>
      <c r="X68">
        <v>2</v>
      </c>
      <c r="Y68" t="s">
        <v>10</v>
      </c>
      <c r="Z68" t="s">
        <v>10</v>
      </c>
      <c r="AA68" t="s">
        <v>13</v>
      </c>
      <c r="AB68" t="s">
        <v>10</v>
      </c>
      <c r="AC68" t="s">
        <v>13</v>
      </c>
      <c r="AD68" t="s">
        <v>13</v>
      </c>
      <c r="AE68" t="s">
        <v>10</v>
      </c>
      <c r="AF68" t="s">
        <v>13</v>
      </c>
      <c r="AG68">
        <v>4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</row>
    <row r="69" spans="1:39">
      <c r="A69">
        <v>68</v>
      </c>
      <c r="B69" s="1">
        <v>45375.709745370368</v>
      </c>
      <c r="C69" s="1">
        <v>45375.712268518517</v>
      </c>
      <c r="D69" t="s">
        <v>77</v>
      </c>
      <c r="F69" s="2" t="s">
        <v>148</v>
      </c>
      <c r="G69">
        <v>3</v>
      </c>
      <c r="H69">
        <v>3</v>
      </c>
      <c r="I69" t="s">
        <v>10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81</v>
      </c>
      <c r="P69">
        <v>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>
        <v>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>
        <v>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</row>
    <row r="70" spans="1:39">
      <c r="A70">
        <v>69</v>
      </c>
      <c r="B70" s="1">
        <v>45375.709467592591</v>
      </c>
      <c r="C70" s="1">
        <v>45375.713101851848</v>
      </c>
      <c r="D70" t="s">
        <v>77</v>
      </c>
      <c r="F70" s="2" t="s">
        <v>149</v>
      </c>
      <c r="G70">
        <v>2</v>
      </c>
      <c r="H70">
        <v>1</v>
      </c>
      <c r="I70" t="s">
        <v>11</v>
      </c>
      <c r="J70" t="s">
        <v>13</v>
      </c>
      <c r="K70" t="s">
        <v>11</v>
      </c>
      <c r="L70" t="s">
        <v>11</v>
      </c>
      <c r="M70" t="s">
        <v>11</v>
      </c>
      <c r="N70" t="s">
        <v>13</v>
      </c>
      <c r="O70" t="s">
        <v>81</v>
      </c>
      <c r="P70">
        <v>2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AA70" t="s">
        <v>11</v>
      </c>
      <c r="AB70" t="s">
        <v>13</v>
      </c>
      <c r="AC70" t="s">
        <v>11</v>
      </c>
      <c r="AD70" t="s">
        <v>11</v>
      </c>
      <c r="AE70" t="s">
        <v>11</v>
      </c>
      <c r="AF70" t="s">
        <v>11</v>
      </c>
      <c r="AG70">
        <v>4</v>
      </c>
      <c r="AH70" t="s">
        <v>13</v>
      </c>
      <c r="AI70" t="s">
        <v>13</v>
      </c>
      <c r="AJ70" t="s">
        <v>13</v>
      </c>
      <c r="AK70" t="s">
        <v>10</v>
      </c>
      <c r="AL70" t="s">
        <v>10</v>
      </c>
      <c r="AM70" t="s">
        <v>13</v>
      </c>
    </row>
    <row r="71" spans="1:39">
      <c r="A71">
        <v>70</v>
      </c>
      <c r="B71" s="1">
        <v>45375.717314814814</v>
      </c>
      <c r="C71" s="1">
        <v>45375.720370370371</v>
      </c>
      <c r="D71" t="s">
        <v>77</v>
      </c>
      <c r="F71" s="2" t="s">
        <v>150</v>
      </c>
      <c r="G71">
        <v>2</v>
      </c>
      <c r="H71">
        <v>2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81</v>
      </c>
      <c r="P71">
        <v>3</v>
      </c>
      <c r="Q71" t="s">
        <v>13</v>
      </c>
      <c r="R71" t="s">
        <v>10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Y71" t="s">
        <v>13</v>
      </c>
      <c r="Z71" t="s">
        <v>13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>
        <v>3</v>
      </c>
      <c r="AH71" t="s">
        <v>13</v>
      </c>
      <c r="AI71" t="s">
        <v>10</v>
      </c>
      <c r="AJ71" t="s">
        <v>10</v>
      </c>
      <c r="AK71" t="s">
        <v>13</v>
      </c>
      <c r="AL71" t="s">
        <v>13</v>
      </c>
      <c r="AM71" t="s">
        <v>13</v>
      </c>
    </row>
    <row r="72" spans="1:39">
      <c r="A72">
        <v>71</v>
      </c>
      <c r="B72" s="1">
        <v>45375.718819444446</v>
      </c>
      <c r="C72" s="1">
        <v>45375.721608796295</v>
      </c>
      <c r="D72" t="s">
        <v>77</v>
      </c>
      <c r="F72" s="2" t="s">
        <v>151</v>
      </c>
      <c r="G72">
        <v>4</v>
      </c>
      <c r="H72">
        <v>3</v>
      </c>
      <c r="I72" t="s">
        <v>10</v>
      </c>
      <c r="J72" t="s">
        <v>10</v>
      </c>
      <c r="K72" t="s">
        <v>10</v>
      </c>
      <c r="L72" t="s">
        <v>13</v>
      </c>
      <c r="M72" t="s">
        <v>13</v>
      </c>
      <c r="N72" t="s">
        <v>13</v>
      </c>
      <c r="O72" t="s">
        <v>81</v>
      </c>
      <c r="P72">
        <v>4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AA72" t="s">
        <v>10</v>
      </c>
      <c r="AB72" t="s">
        <v>13</v>
      </c>
      <c r="AC72" t="s">
        <v>13</v>
      </c>
      <c r="AD72" t="s">
        <v>10</v>
      </c>
      <c r="AE72" t="s">
        <v>10</v>
      </c>
      <c r="AF72" t="s">
        <v>13</v>
      </c>
      <c r="AG72">
        <v>1</v>
      </c>
      <c r="AH72" t="s">
        <v>11</v>
      </c>
      <c r="AI72" t="s">
        <v>11</v>
      </c>
      <c r="AJ72" t="s">
        <v>10</v>
      </c>
      <c r="AK72" t="s">
        <v>11</v>
      </c>
      <c r="AL72" t="s">
        <v>11</v>
      </c>
      <c r="AM72" t="s">
        <v>10</v>
      </c>
    </row>
    <row r="73" spans="1:39">
      <c r="A73">
        <v>72</v>
      </c>
      <c r="B73" s="1">
        <v>45375.722337962965</v>
      </c>
      <c r="C73" s="1">
        <v>45375.724664351852</v>
      </c>
      <c r="D73" t="s">
        <v>77</v>
      </c>
      <c r="F73" s="2" t="s">
        <v>152</v>
      </c>
      <c r="G73">
        <v>4</v>
      </c>
      <c r="H73">
        <v>4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79</v>
      </c>
      <c r="P73">
        <v>4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>
        <v>4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>
        <v>4</v>
      </c>
      <c r="AH73" t="s">
        <v>12</v>
      </c>
      <c r="AI73" t="s">
        <v>12</v>
      </c>
      <c r="AJ73" t="s">
        <v>12</v>
      </c>
      <c r="AK73" t="s">
        <v>10</v>
      </c>
      <c r="AL73" t="s">
        <v>12</v>
      </c>
      <c r="AM73" t="s">
        <v>12</v>
      </c>
    </row>
    <row r="74" spans="1:39">
      <c r="A74">
        <v>73</v>
      </c>
      <c r="B74" s="1">
        <v>45375.722222222219</v>
      </c>
      <c r="C74" s="1">
        <v>45375.724791666667</v>
      </c>
      <c r="D74" t="s">
        <v>77</v>
      </c>
      <c r="F74" s="2" t="s">
        <v>153</v>
      </c>
      <c r="G74">
        <v>3</v>
      </c>
      <c r="H74">
        <v>3</v>
      </c>
      <c r="I74" t="s">
        <v>13</v>
      </c>
      <c r="J74" t="s">
        <v>13</v>
      </c>
      <c r="K74" t="s">
        <v>13</v>
      </c>
      <c r="L74" t="s">
        <v>12</v>
      </c>
      <c r="M74" t="s">
        <v>12</v>
      </c>
      <c r="N74" t="s">
        <v>13</v>
      </c>
      <c r="O74" t="s">
        <v>79</v>
      </c>
      <c r="P74">
        <v>4</v>
      </c>
      <c r="Q74" t="s">
        <v>12</v>
      </c>
      <c r="R74" t="s">
        <v>13</v>
      </c>
      <c r="S74" t="s">
        <v>12</v>
      </c>
      <c r="T74" t="s">
        <v>12</v>
      </c>
      <c r="U74" t="s">
        <v>12</v>
      </c>
      <c r="V74" t="s">
        <v>13</v>
      </c>
      <c r="W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>
        <v>3</v>
      </c>
      <c r="AH74" t="s">
        <v>13</v>
      </c>
      <c r="AI74" t="s">
        <v>13</v>
      </c>
      <c r="AJ74" t="s">
        <v>13</v>
      </c>
      <c r="AK74" t="s">
        <v>13</v>
      </c>
      <c r="AL74" t="s">
        <v>13</v>
      </c>
      <c r="AM74" t="s">
        <v>13</v>
      </c>
    </row>
    <row r="75" spans="1:39">
      <c r="A75">
        <v>74</v>
      </c>
      <c r="B75" s="1">
        <v>45375.722326388888</v>
      </c>
      <c r="C75" s="1">
        <v>45375.726527777777</v>
      </c>
      <c r="D75" t="s">
        <v>77</v>
      </c>
      <c r="F75" s="2" t="s">
        <v>154</v>
      </c>
      <c r="G75">
        <v>4</v>
      </c>
      <c r="H75">
        <v>4</v>
      </c>
      <c r="I75" t="s">
        <v>13</v>
      </c>
      <c r="J75" t="s">
        <v>13</v>
      </c>
      <c r="K75" t="s">
        <v>13</v>
      </c>
      <c r="L75" t="s">
        <v>12</v>
      </c>
      <c r="M75" t="s">
        <v>12</v>
      </c>
      <c r="N75" t="s">
        <v>13</v>
      </c>
      <c r="O75" t="s">
        <v>79</v>
      </c>
      <c r="P75">
        <v>4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>
        <v>3</v>
      </c>
      <c r="AH75" t="s">
        <v>13</v>
      </c>
      <c r="AI75" t="s">
        <v>13</v>
      </c>
      <c r="AJ75" t="s">
        <v>13</v>
      </c>
      <c r="AK75" t="s">
        <v>13</v>
      </c>
      <c r="AL75" t="s">
        <v>13</v>
      </c>
      <c r="AM75" t="s">
        <v>13</v>
      </c>
    </row>
    <row r="76" spans="1:39">
      <c r="A76">
        <v>75</v>
      </c>
      <c r="B76" s="1">
        <v>45375.733518518522</v>
      </c>
      <c r="C76" s="1">
        <v>45375.736226851855</v>
      </c>
      <c r="D76" t="s">
        <v>77</v>
      </c>
      <c r="F76" s="2" t="s">
        <v>155</v>
      </c>
      <c r="G76">
        <v>3</v>
      </c>
      <c r="H76">
        <v>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79</v>
      </c>
      <c r="P76">
        <v>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>
        <v>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>
        <v>3</v>
      </c>
      <c r="AH76" t="s">
        <v>13</v>
      </c>
      <c r="AI76" t="s">
        <v>13</v>
      </c>
      <c r="AJ76" t="s">
        <v>13</v>
      </c>
      <c r="AK76" t="s">
        <v>13</v>
      </c>
      <c r="AL76" t="s">
        <v>13</v>
      </c>
      <c r="AM76" t="s">
        <v>13</v>
      </c>
    </row>
    <row r="77" spans="1:39">
      <c r="A77">
        <v>76</v>
      </c>
      <c r="B77" s="1">
        <v>45375.735520833332</v>
      </c>
      <c r="C77" s="1">
        <v>45375.737314814818</v>
      </c>
      <c r="D77" t="s">
        <v>77</v>
      </c>
      <c r="F77" s="2" t="s">
        <v>156</v>
      </c>
      <c r="G77">
        <v>2</v>
      </c>
      <c r="H77">
        <v>2</v>
      </c>
      <c r="I77" t="s">
        <v>10</v>
      </c>
      <c r="J77" t="s">
        <v>10</v>
      </c>
      <c r="K77" t="s">
        <v>10</v>
      </c>
      <c r="L77" t="s">
        <v>12</v>
      </c>
      <c r="M77" t="s">
        <v>10</v>
      </c>
      <c r="N77" t="s">
        <v>10</v>
      </c>
      <c r="O77" t="s">
        <v>79</v>
      </c>
      <c r="P77">
        <v>2</v>
      </c>
      <c r="Q77" t="s">
        <v>10</v>
      </c>
      <c r="R77" t="s">
        <v>10</v>
      </c>
      <c r="S77" t="s">
        <v>10</v>
      </c>
      <c r="T77" t="s">
        <v>13</v>
      </c>
      <c r="U77" t="s">
        <v>13</v>
      </c>
      <c r="V77" t="s">
        <v>13</v>
      </c>
      <c r="W77" t="s">
        <v>13</v>
      </c>
      <c r="X77">
        <v>2</v>
      </c>
      <c r="Y77" t="s">
        <v>10</v>
      </c>
      <c r="Z77" t="s">
        <v>10</v>
      </c>
      <c r="AA77" t="s">
        <v>10</v>
      </c>
      <c r="AB77" t="s">
        <v>13</v>
      </c>
      <c r="AC77" t="s">
        <v>13</v>
      </c>
      <c r="AD77" t="s">
        <v>10</v>
      </c>
      <c r="AE77" t="s">
        <v>13</v>
      </c>
      <c r="AF77" t="s">
        <v>13</v>
      </c>
      <c r="AG77">
        <v>3</v>
      </c>
      <c r="AH77" t="s">
        <v>13</v>
      </c>
      <c r="AI77" t="s">
        <v>13</v>
      </c>
      <c r="AJ77" t="s">
        <v>13</v>
      </c>
      <c r="AK77" t="s">
        <v>13</v>
      </c>
      <c r="AL77" t="s">
        <v>13</v>
      </c>
      <c r="AM77" t="s">
        <v>13</v>
      </c>
    </row>
    <row r="78" spans="1:39">
      <c r="A78">
        <v>77</v>
      </c>
      <c r="B78" s="1">
        <v>45375.735474537039</v>
      </c>
      <c r="C78" s="1">
        <v>45375.737858796296</v>
      </c>
      <c r="D78" t="s">
        <v>77</v>
      </c>
      <c r="F78" s="2" t="s">
        <v>157</v>
      </c>
      <c r="G78">
        <v>3</v>
      </c>
      <c r="H78">
        <v>2</v>
      </c>
      <c r="I78" t="s">
        <v>10</v>
      </c>
      <c r="J78" t="s">
        <v>10</v>
      </c>
      <c r="K78" t="s">
        <v>13</v>
      </c>
      <c r="L78" t="s">
        <v>13</v>
      </c>
      <c r="M78" t="s">
        <v>13</v>
      </c>
      <c r="N78" t="s">
        <v>13</v>
      </c>
      <c r="O78" t="s">
        <v>79</v>
      </c>
      <c r="P78">
        <v>2</v>
      </c>
      <c r="Q78" t="s">
        <v>10</v>
      </c>
      <c r="R78" t="s">
        <v>10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>
        <v>1</v>
      </c>
      <c r="Y78" t="s">
        <v>10</v>
      </c>
      <c r="Z78" t="s">
        <v>13</v>
      </c>
      <c r="AA78" t="s">
        <v>13</v>
      </c>
      <c r="AB78" t="s">
        <v>13</v>
      </c>
      <c r="AC78" t="s">
        <v>12</v>
      </c>
      <c r="AD78" t="s">
        <v>13</v>
      </c>
      <c r="AE78" t="s">
        <v>13</v>
      </c>
      <c r="AF78" t="s">
        <v>13</v>
      </c>
      <c r="AG78">
        <v>4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</row>
    <row r="79" spans="1:39">
      <c r="A79">
        <v>78</v>
      </c>
      <c r="B79" s="1">
        <v>45375.736192129632</v>
      </c>
      <c r="C79" s="1">
        <v>45375.739305555559</v>
      </c>
      <c r="D79" t="s">
        <v>77</v>
      </c>
      <c r="F79" s="2" t="s">
        <v>158</v>
      </c>
      <c r="G79">
        <v>3</v>
      </c>
      <c r="H79">
        <v>2</v>
      </c>
      <c r="I79" t="s">
        <v>10</v>
      </c>
      <c r="J79" t="s">
        <v>13</v>
      </c>
      <c r="K79" t="s">
        <v>13</v>
      </c>
      <c r="L79" t="s">
        <v>13</v>
      </c>
      <c r="M79" t="s">
        <v>10</v>
      </c>
      <c r="N79" t="s">
        <v>13</v>
      </c>
      <c r="O79" t="s">
        <v>79</v>
      </c>
      <c r="P79">
        <v>3</v>
      </c>
      <c r="Q79" t="s">
        <v>13</v>
      </c>
      <c r="R79" t="s">
        <v>13</v>
      </c>
      <c r="S79" t="s">
        <v>13</v>
      </c>
      <c r="T79" t="s">
        <v>13</v>
      </c>
      <c r="U79" t="s">
        <v>10</v>
      </c>
      <c r="V79" t="s">
        <v>13</v>
      </c>
      <c r="W79" t="s">
        <v>13</v>
      </c>
      <c r="X79">
        <v>3</v>
      </c>
      <c r="Y79" t="s">
        <v>13</v>
      </c>
      <c r="Z79" t="s">
        <v>13</v>
      </c>
      <c r="AA79" t="s">
        <v>13</v>
      </c>
      <c r="AB79" t="s">
        <v>13</v>
      </c>
      <c r="AC79" t="s">
        <v>10</v>
      </c>
      <c r="AD79" t="s">
        <v>13</v>
      </c>
      <c r="AE79" t="s">
        <v>13</v>
      </c>
      <c r="AF79" t="s">
        <v>13</v>
      </c>
      <c r="AG79">
        <v>3</v>
      </c>
      <c r="AH79" t="s">
        <v>13</v>
      </c>
      <c r="AI79" t="s">
        <v>13</v>
      </c>
      <c r="AJ79" t="s">
        <v>13</v>
      </c>
      <c r="AK79" t="s">
        <v>13</v>
      </c>
      <c r="AL79" t="s">
        <v>13</v>
      </c>
      <c r="AM79" t="s">
        <v>13</v>
      </c>
    </row>
    <row r="80" spans="1:39">
      <c r="A80">
        <v>79</v>
      </c>
      <c r="B80" s="1">
        <v>45375.735335648147</v>
      </c>
      <c r="C80" s="1">
        <v>45375.741932870369</v>
      </c>
      <c r="D80" t="s">
        <v>77</v>
      </c>
      <c r="F80" s="2" t="s">
        <v>159</v>
      </c>
      <c r="G80">
        <v>3</v>
      </c>
      <c r="H80">
        <v>3</v>
      </c>
      <c r="I80" t="s">
        <v>13</v>
      </c>
      <c r="J80" t="s">
        <v>13</v>
      </c>
      <c r="K80" t="s">
        <v>13</v>
      </c>
      <c r="L80" t="s">
        <v>12</v>
      </c>
      <c r="M80" t="s">
        <v>13</v>
      </c>
      <c r="N80" t="s">
        <v>10</v>
      </c>
      <c r="O80" t="s">
        <v>79</v>
      </c>
      <c r="P80">
        <v>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10</v>
      </c>
      <c r="X80">
        <v>2</v>
      </c>
      <c r="Y80" t="s">
        <v>13</v>
      </c>
      <c r="Z80" t="s">
        <v>13</v>
      </c>
      <c r="AA80" t="s">
        <v>13</v>
      </c>
      <c r="AB80" t="s">
        <v>13</v>
      </c>
      <c r="AC80" t="s">
        <v>12</v>
      </c>
      <c r="AD80" t="s">
        <v>12</v>
      </c>
      <c r="AE80" t="s">
        <v>13</v>
      </c>
      <c r="AF80" t="s">
        <v>13</v>
      </c>
      <c r="AG80">
        <v>3</v>
      </c>
      <c r="AH80" t="s">
        <v>12</v>
      </c>
      <c r="AI80" t="s">
        <v>12</v>
      </c>
      <c r="AJ80" t="s">
        <v>12</v>
      </c>
      <c r="AK80" t="s">
        <v>11</v>
      </c>
      <c r="AL80" t="s">
        <v>13</v>
      </c>
      <c r="AM80" t="s">
        <v>13</v>
      </c>
    </row>
    <row r="81" spans="1:39">
      <c r="A81">
        <v>80</v>
      </c>
      <c r="B81" s="1">
        <v>45375.738819444443</v>
      </c>
      <c r="C81" s="1">
        <v>45375.742083333331</v>
      </c>
      <c r="D81" t="s">
        <v>77</v>
      </c>
      <c r="F81" s="2" t="s">
        <v>160</v>
      </c>
      <c r="G81">
        <v>3</v>
      </c>
      <c r="H81">
        <v>3</v>
      </c>
      <c r="I81" t="s">
        <v>10</v>
      </c>
      <c r="J81" t="s">
        <v>10</v>
      </c>
      <c r="K81" t="s">
        <v>10</v>
      </c>
      <c r="L81" t="s">
        <v>13</v>
      </c>
      <c r="M81" t="s">
        <v>13</v>
      </c>
      <c r="N81" t="s">
        <v>10</v>
      </c>
      <c r="O81" t="s">
        <v>81</v>
      </c>
      <c r="P81">
        <v>4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>
        <v>4</v>
      </c>
      <c r="Y81" t="s">
        <v>13</v>
      </c>
      <c r="Z81" t="s">
        <v>13</v>
      </c>
      <c r="AA81" t="s">
        <v>13</v>
      </c>
      <c r="AB81" t="s">
        <v>13</v>
      </c>
      <c r="AC81" t="s">
        <v>12</v>
      </c>
      <c r="AD81" t="s">
        <v>13</v>
      </c>
      <c r="AE81" t="s">
        <v>13</v>
      </c>
      <c r="AF81" t="s">
        <v>13</v>
      </c>
      <c r="AG81">
        <v>3</v>
      </c>
      <c r="AH81" t="s">
        <v>13</v>
      </c>
      <c r="AI81" t="s">
        <v>10</v>
      </c>
      <c r="AJ81" t="s">
        <v>13</v>
      </c>
      <c r="AK81" t="s">
        <v>10</v>
      </c>
      <c r="AL81" t="s">
        <v>13</v>
      </c>
      <c r="AM81" t="s">
        <v>13</v>
      </c>
    </row>
    <row r="82" spans="1:39">
      <c r="A82">
        <v>81</v>
      </c>
      <c r="B82" s="1">
        <v>45375.73940972222</v>
      </c>
      <c r="C82" s="1">
        <v>45375.744004629632</v>
      </c>
      <c r="D82" t="s">
        <v>77</v>
      </c>
      <c r="F82" s="2" t="s">
        <v>161</v>
      </c>
      <c r="G82">
        <v>2</v>
      </c>
      <c r="H82">
        <v>4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79</v>
      </c>
      <c r="P82">
        <v>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>
        <v>4</v>
      </c>
      <c r="Y82" t="s">
        <v>12</v>
      </c>
      <c r="Z82" t="s">
        <v>12</v>
      </c>
      <c r="AA82" t="s">
        <v>12</v>
      </c>
      <c r="AB82" t="s">
        <v>10</v>
      </c>
      <c r="AC82" t="s">
        <v>12</v>
      </c>
      <c r="AD82" t="s">
        <v>12</v>
      </c>
      <c r="AE82" t="s">
        <v>12</v>
      </c>
      <c r="AF82" t="s">
        <v>12</v>
      </c>
      <c r="AG82">
        <v>4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</row>
    <row r="83" spans="1:39">
      <c r="A83">
        <v>82</v>
      </c>
      <c r="B83" s="1">
        <v>45375.743831018517</v>
      </c>
      <c r="C83" s="1">
        <v>45375.74658564815</v>
      </c>
      <c r="D83" t="s">
        <v>77</v>
      </c>
      <c r="F83" s="2" t="s">
        <v>162</v>
      </c>
      <c r="G83">
        <v>3</v>
      </c>
      <c r="H83">
        <v>3</v>
      </c>
      <c r="I83" t="s">
        <v>13</v>
      </c>
      <c r="J83" t="s">
        <v>13</v>
      </c>
      <c r="K83" t="s">
        <v>13</v>
      </c>
      <c r="L83" t="s">
        <v>10</v>
      </c>
      <c r="M83" t="s">
        <v>13</v>
      </c>
      <c r="N83" t="s">
        <v>13</v>
      </c>
      <c r="O83" t="s">
        <v>79</v>
      </c>
      <c r="P83">
        <v>4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10</v>
      </c>
      <c r="W83" t="s">
        <v>10</v>
      </c>
      <c r="X83">
        <v>3</v>
      </c>
      <c r="Y83" t="s">
        <v>13</v>
      </c>
      <c r="Z83" t="s">
        <v>13</v>
      </c>
      <c r="AA83" t="s">
        <v>10</v>
      </c>
      <c r="AB83" t="s">
        <v>13</v>
      </c>
      <c r="AC83" t="s">
        <v>10</v>
      </c>
      <c r="AD83" t="s">
        <v>10</v>
      </c>
      <c r="AE83" t="s">
        <v>10</v>
      </c>
      <c r="AF83" t="s">
        <v>13</v>
      </c>
      <c r="AG83">
        <v>3</v>
      </c>
      <c r="AH83" t="s">
        <v>13</v>
      </c>
      <c r="AI83" t="s">
        <v>13</v>
      </c>
      <c r="AJ83" t="s">
        <v>13</v>
      </c>
      <c r="AK83" t="s">
        <v>13</v>
      </c>
      <c r="AL83" t="s">
        <v>10</v>
      </c>
      <c r="AM83" t="s">
        <v>10</v>
      </c>
    </row>
    <row r="84" spans="1:39">
      <c r="A84">
        <v>83</v>
      </c>
      <c r="B84" s="1">
        <v>45375.746782407405</v>
      </c>
      <c r="C84" s="1">
        <v>45375.748379629629</v>
      </c>
      <c r="D84" t="s">
        <v>77</v>
      </c>
      <c r="F84" s="2" t="s">
        <v>163</v>
      </c>
      <c r="G84">
        <v>4</v>
      </c>
      <c r="H84">
        <v>4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79</v>
      </c>
      <c r="P84">
        <v>4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>
        <v>4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</row>
    <row r="85" spans="1:39">
      <c r="A85">
        <v>84</v>
      </c>
      <c r="B85" s="1">
        <v>45375.746400462966</v>
      </c>
      <c r="C85" s="1">
        <v>45375.748622685183</v>
      </c>
      <c r="D85" t="s">
        <v>77</v>
      </c>
      <c r="F85" s="2" t="s">
        <v>164</v>
      </c>
      <c r="G85">
        <v>3</v>
      </c>
      <c r="H85">
        <v>3</v>
      </c>
      <c r="I85" t="s">
        <v>13</v>
      </c>
      <c r="J85" t="s">
        <v>13</v>
      </c>
      <c r="K85" t="s">
        <v>11</v>
      </c>
      <c r="L85" t="s">
        <v>13</v>
      </c>
      <c r="M85" t="s">
        <v>13</v>
      </c>
      <c r="N85" t="s">
        <v>13</v>
      </c>
      <c r="O85" t="s">
        <v>79</v>
      </c>
      <c r="P85">
        <v>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10</v>
      </c>
      <c r="X85">
        <v>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>
        <v>3</v>
      </c>
      <c r="AH85" t="s">
        <v>13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</row>
    <row r="86" spans="1:39">
      <c r="A86">
        <v>85</v>
      </c>
      <c r="B86" s="1">
        <v>45375.747141203705</v>
      </c>
      <c r="C86" s="1">
        <v>45375.749432870369</v>
      </c>
      <c r="D86" t="s">
        <v>77</v>
      </c>
      <c r="F86" s="2" t="s">
        <v>165</v>
      </c>
      <c r="G86">
        <v>3</v>
      </c>
      <c r="H86">
        <v>1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79</v>
      </c>
      <c r="P86">
        <v>3</v>
      </c>
      <c r="Q86" t="s">
        <v>10</v>
      </c>
      <c r="R86" t="s">
        <v>10</v>
      </c>
      <c r="S86" t="s">
        <v>10</v>
      </c>
      <c r="T86" t="s">
        <v>13</v>
      </c>
      <c r="U86" t="s">
        <v>10</v>
      </c>
      <c r="V86" t="s">
        <v>13</v>
      </c>
      <c r="W86" t="s">
        <v>10</v>
      </c>
      <c r="X86">
        <v>3</v>
      </c>
      <c r="Y86" t="s">
        <v>13</v>
      </c>
      <c r="Z86" t="s">
        <v>13</v>
      </c>
      <c r="AA86" t="s">
        <v>10</v>
      </c>
      <c r="AB86" t="s">
        <v>10</v>
      </c>
      <c r="AC86" t="s">
        <v>10</v>
      </c>
      <c r="AD86" t="s">
        <v>10</v>
      </c>
      <c r="AE86" t="s">
        <v>10</v>
      </c>
      <c r="AF86" t="s">
        <v>10</v>
      </c>
      <c r="AG86">
        <v>3</v>
      </c>
      <c r="AH86" t="s">
        <v>13</v>
      </c>
      <c r="AI86" t="s">
        <v>13</v>
      </c>
      <c r="AJ86" t="s">
        <v>13</v>
      </c>
      <c r="AK86" t="s">
        <v>13</v>
      </c>
      <c r="AL86" t="s">
        <v>13</v>
      </c>
      <c r="AM86" t="s">
        <v>13</v>
      </c>
    </row>
    <row r="87" spans="1:39">
      <c r="A87">
        <v>86</v>
      </c>
      <c r="B87" s="1">
        <v>45375.748240740744</v>
      </c>
      <c r="C87" s="1">
        <v>45375.750532407408</v>
      </c>
      <c r="D87" t="s">
        <v>77</v>
      </c>
      <c r="F87" s="2" t="s">
        <v>166</v>
      </c>
      <c r="G87">
        <v>3</v>
      </c>
      <c r="H87">
        <v>3</v>
      </c>
      <c r="I87" t="s">
        <v>13</v>
      </c>
      <c r="J87" t="s">
        <v>13</v>
      </c>
      <c r="K87" t="s">
        <v>13</v>
      </c>
      <c r="L87" t="s">
        <v>13</v>
      </c>
      <c r="M87" t="s">
        <v>12</v>
      </c>
      <c r="N87" t="s">
        <v>13</v>
      </c>
      <c r="O87" t="s">
        <v>79</v>
      </c>
      <c r="P87">
        <v>3</v>
      </c>
      <c r="Q87" t="s">
        <v>13</v>
      </c>
      <c r="R87" t="s">
        <v>13</v>
      </c>
      <c r="S87" t="s">
        <v>12</v>
      </c>
      <c r="T87" t="s">
        <v>12</v>
      </c>
      <c r="U87" t="s">
        <v>13</v>
      </c>
      <c r="V87" t="s">
        <v>13</v>
      </c>
      <c r="W87" t="s">
        <v>13</v>
      </c>
      <c r="X87">
        <v>2</v>
      </c>
      <c r="Y87" t="s">
        <v>13</v>
      </c>
      <c r="Z87" t="s">
        <v>13</v>
      </c>
      <c r="AA87" t="s">
        <v>10</v>
      </c>
      <c r="AB87" t="s">
        <v>13</v>
      </c>
      <c r="AC87" t="s">
        <v>13</v>
      </c>
      <c r="AD87" t="s">
        <v>10</v>
      </c>
      <c r="AE87" t="s">
        <v>13</v>
      </c>
      <c r="AF87" t="s">
        <v>13</v>
      </c>
      <c r="AG87">
        <v>4</v>
      </c>
      <c r="AH87" t="s">
        <v>13</v>
      </c>
      <c r="AI87" t="s">
        <v>13</v>
      </c>
      <c r="AJ87" t="s">
        <v>13</v>
      </c>
      <c r="AK87" t="s">
        <v>13</v>
      </c>
      <c r="AL87" t="s">
        <v>13</v>
      </c>
      <c r="AM87" t="s">
        <v>13</v>
      </c>
    </row>
    <row r="88" spans="1:39">
      <c r="A88">
        <v>87</v>
      </c>
      <c r="B88" s="1">
        <v>45375.750543981485</v>
      </c>
      <c r="C88" s="1">
        <v>45375.751886574071</v>
      </c>
      <c r="D88" t="s">
        <v>77</v>
      </c>
      <c r="F88" s="2" t="s">
        <v>167</v>
      </c>
      <c r="G88">
        <v>4</v>
      </c>
      <c r="H88">
        <v>3</v>
      </c>
      <c r="I88" t="s">
        <v>13</v>
      </c>
      <c r="J88" t="s">
        <v>12</v>
      </c>
      <c r="K88" t="s">
        <v>13</v>
      </c>
      <c r="L88" t="s">
        <v>13</v>
      </c>
      <c r="M88" t="s">
        <v>13</v>
      </c>
      <c r="N88" t="s">
        <v>12</v>
      </c>
      <c r="O88" t="s">
        <v>79</v>
      </c>
      <c r="P88">
        <v>4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>
        <v>4</v>
      </c>
      <c r="Y88" t="s">
        <v>12</v>
      </c>
      <c r="Z88" t="s">
        <v>12</v>
      </c>
      <c r="AA88" t="s">
        <v>13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>
        <v>3</v>
      </c>
      <c r="AH88" t="s">
        <v>12</v>
      </c>
      <c r="AI88" t="s">
        <v>13</v>
      </c>
      <c r="AJ88" t="s">
        <v>13</v>
      </c>
      <c r="AK88" t="s">
        <v>13</v>
      </c>
      <c r="AL88" t="s">
        <v>13</v>
      </c>
      <c r="AM88" t="s">
        <v>13</v>
      </c>
    </row>
    <row r="89" spans="1:39">
      <c r="A89">
        <v>88</v>
      </c>
      <c r="B89" s="1">
        <v>45375.751354166663</v>
      </c>
      <c r="C89" s="1">
        <v>45375.758958333332</v>
      </c>
      <c r="D89" t="s">
        <v>77</v>
      </c>
      <c r="F89" s="2" t="s">
        <v>168</v>
      </c>
      <c r="G89">
        <v>4</v>
      </c>
      <c r="H89">
        <v>4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79</v>
      </c>
      <c r="P89">
        <v>4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>
        <v>4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>
        <v>4</v>
      </c>
      <c r="AH89" t="s">
        <v>13</v>
      </c>
      <c r="AI89" t="s">
        <v>13</v>
      </c>
      <c r="AJ89" t="s">
        <v>13</v>
      </c>
      <c r="AK89" t="s">
        <v>13</v>
      </c>
      <c r="AL89" t="s">
        <v>13</v>
      </c>
      <c r="AM89" t="s">
        <v>13</v>
      </c>
    </row>
    <row r="90" spans="1:39">
      <c r="A90">
        <v>89</v>
      </c>
      <c r="B90" s="1">
        <v>45375.758900462963</v>
      </c>
      <c r="C90" s="1">
        <v>45375.762696759259</v>
      </c>
      <c r="D90" t="s">
        <v>77</v>
      </c>
      <c r="F90" s="2" t="s">
        <v>169</v>
      </c>
      <c r="G90">
        <v>3</v>
      </c>
      <c r="H90">
        <v>3</v>
      </c>
      <c r="I90" t="s">
        <v>10</v>
      </c>
      <c r="J90" t="s">
        <v>10</v>
      </c>
      <c r="K90" t="s">
        <v>13</v>
      </c>
      <c r="L90" t="s">
        <v>13</v>
      </c>
      <c r="M90" t="s">
        <v>13</v>
      </c>
      <c r="N90" t="s">
        <v>13</v>
      </c>
      <c r="O90" t="s">
        <v>83</v>
      </c>
      <c r="P90">
        <v>4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10</v>
      </c>
      <c r="AA90" t="s">
        <v>10</v>
      </c>
      <c r="AB90" t="s">
        <v>13</v>
      </c>
      <c r="AC90" t="s">
        <v>13</v>
      </c>
      <c r="AD90" t="s">
        <v>10</v>
      </c>
      <c r="AE90" t="s">
        <v>10</v>
      </c>
      <c r="AF90" t="s">
        <v>13</v>
      </c>
      <c r="AG90">
        <v>4</v>
      </c>
      <c r="AH90" t="s">
        <v>13</v>
      </c>
      <c r="AI90" t="s">
        <v>13</v>
      </c>
      <c r="AJ90" t="s">
        <v>13</v>
      </c>
      <c r="AK90" t="s">
        <v>13</v>
      </c>
      <c r="AL90" t="s">
        <v>13</v>
      </c>
      <c r="AM90" t="s">
        <v>13</v>
      </c>
    </row>
    <row r="91" spans="1:39">
      <c r="A91">
        <v>90</v>
      </c>
      <c r="B91" s="1">
        <v>45375.766203703701</v>
      </c>
      <c r="C91" s="1">
        <v>45375.768379629626</v>
      </c>
      <c r="D91" t="s">
        <v>77</v>
      </c>
      <c r="F91" s="2" t="s">
        <v>170</v>
      </c>
      <c r="G91">
        <v>2</v>
      </c>
      <c r="H91">
        <v>2</v>
      </c>
      <c r="I91" t="s">
        <v>10</v>
      </c>
      <c r="J91" t="s">
        <v>10</v>
      </c>
      <c r="K91" t="s">
        <v>10</v>
      </c>
      <c r="L91" t="s">
        <v>10</v>
      </c>
      <c r="M91" t="s">
        <v>13</v>
      </c>
      <c r="N91" t="s">
        <v>10</v>
      </c>
      <c r="O91" t="s">
        <v>81</v>
      </c>
      <c r="P91">
        <v>2</v>
      </c>
      <c r="Q91" t="s">
        <v>13</v>
      </c>
      <c r="R91" t="s">
        <v>13</v>
      </c>
      <c r="S91" t="s">
        <v>13</v>
      </c>
      <c r="T91" t="s">
        <v>10</v>
      </c>
      <c r="U91" t="s">
        <v>13</v>
      </c>
      <c r="V91" t="s">
        <v>13</v>
      </c>
      <c r="W91" t="s">
        <v>10</v>
      </c>
      <c r="X91">
        <v>2</v>
      </c>
      <c r="Y91" t="s">
        <v>10</v>
      </c>
      <c r="Z91" t="s">
        <v>10</v>
      </c>
      <c r="AA91" t="s">
        <v>10</v>
      </c>
      <c r="AB91" t="s">
        <v>13</v>
      </c>
      <c r="AC91" t="s">
        <v>10</v>
      </c>
      <c r="AD91" t="s">
        <v>10</v>
      </c>
      <c r="AE91" t="s">
        <v>13</v>
      </c>
      <c r="AF91" t="s">
        <v>10</v>
      </c>
      <c r="AG91">
        <v>3</v>
      </c>
      <c r="AH91" t="s">
        <v>13</v>
      </c>
      <c r="AI91" t="s">
        <v>13</v>
      </c>
      <c r="AJ91" t="s">
        <v>13</v>
      </c>
      <c r="AK91" t="s">
        <v>13</v>
      </c>
      <c r="AL91" t="s">
        <v>13</v>
      </c>
      <c r="AM91" t="s">
        <v>13</v>
      </c>
    </row>
    <row r="92" spans="1:39">
      <c r="A92">
        <v>91</v>
      </c>
      <c r="B92" s="1">
        <v>45375.768333333333</v>
      </c>
      <c r="C92" s="1">
        <v>45375.770196759258</v>
      </c>
      <c r="D92" t="s">
        <v>77</v>
      </c>
      <c r="F92" s="2" t="s">
        <v>171</v>
      </c>
      <c r="G92">
        <v>3</v>
      </c>
      <c r="H92">
        <v>3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10</v>
      </c>
      <c r="O92" t="s">
        <v>81</v>
      </c>
      <c r="P92">
        <v>4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>
        <v>4</v>
      </c>
      <c r="Y92" t="s">
        <v>12</v>
      </c>
      <c r="Z92" t="s">
        <v>12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>
        <v>3</v>
      </c>
      <c r="AH92" t="s">
        <v>13</v>
      </c>
      <c r="AI92" t="s">
        <v>13</v>
      </c>
      <c r="AJ92" t="s">
        <v>13</v>
      </c>
      <c r="AK92" t="s">
        <v>13</v>
      </c>
      <c r="AL92" t="s">
        <v>13</v>
      </c>
      <c r="AM92" t="s">
        <v>13</v>
      </c>
    </row>
    <row r="93" spans="1:39">
      <c r="A93">
        <v>92</v>
      </c>
      <c r="B93" s="1">
        <v>45375.768819444442</v>
      </c>
      <c r="C93" s="1">
        <v>45375.77134259259</v>
      </c>
      <c r="D93" t="s">
        <v>77</v>
      </c>
      <c r="F93" s="2" t="s">
        <v>172</v>
      </c>
      <c r="G93">
        <v>2</v>
      </c>
      <c r="H93">
        <v>3</v>
      </c>
      <c r="I93" t="s">
        <v>10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81</v>
      </c>
      <c r="P93">
        <v>4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>
        <v>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>
        <v>3</v>
      </c>
      <c r="AH93" t="s">
        <v>13</v>
      </c>
      <c r="AI93" t="s">
        <v>13</v>
      </c>
      <c r="AJ93" t="s">
        <v>13</v>
      </c>
      <c r="AK93" t="s">
        <v>13</v>
      </c>
      <c r="AL93" t="s">
        <v>13</v>
      </c>
      <c r="AM93" t="s">
        <v>13</v>
      </c>
    </row>
    <row r="94" spans="1:39">
      <c r="A94">
        <v>93</v>
      </c>
      <c r="B94" s="1">
        <v>45375.771215277775</v>
      </c>
      <c r="C94" s="1">
        <v>45375.773159722223</v>
      </c>
      <c r="D94" t="s">
        <v>77</v>
      </c>
      <c r="F94" s="2" t="s">
        <v>173</v>
      </c>
      <c r="G94">
        <v>3</v>
      </c>
      <c r="H94">
        <v>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81</v>
      </c>
      <c r="P94">
        <v>2</v>
      </c>
      <c r="Q94" t="s">
        <v>13</v>
      </c>
      <c r="R94" t="s">
        <v>10</v>
      </c>
      <c r="S94" t="s">
        <v>11</v>
      </c>
      <c r="T94" t="s">
        <v>13</v>
      </c>
      <c r="U94" t="s">
        <v>10</v>
      </c>
      <c r="V94" t="s">
        <v>13</v>
      </c>
      <c r="W94" t="s">
        <v>13</v>
      </c>
      <c r="X94">
        <v>2</v>
      </c>
      <c r="Y94" t="s">
        <v>11</v>
      </c>
      <c r="Z94" t="s">
        <v>11</v>
      </c>
      <c r="AA94" t="s">
        <v>10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>
        <v>2</v>
      </c>
      <c r="AH94" t="s">
        <v>13</v>
      </c>
      <c r="AI94" t="s">
        <v>13</v>
      </c>
      <c r="AJ94" t="s">
        <v>13</v>
      </c>
      <c r="AK94" t="s">
        <v>10</v>
      </c>
      <c r="AL94" t="s">
        <v>10</v>
      </c>
      <c r="AM94" t="s">
        <v>10</v>
      </c>
    </row>
    <row r="95" spans="1:39">
      <c r="A95">
        <v>94</v>
      </c>
      <c r="B95" s="1">
        <v>45375.769409722219</v>
      </c>
      <c r="C95" s="1">
        <v>45375.773263888892</v>
      </c>
      <c r="D95" t="s">
        <v>77</v>
      </c>
      <c r="F95" s="2" t="s">
        <v>174</v>
      </c>
      <c r="G95">
        <v>3</v>
      </c>
      <c r="H95">
        <v>3</v>
      </c>
      <c r="I95" t="s">
        <v>13</v>
      </c>
      <c r="J95" t="s">
        <v>13</v>
      </c>
      <c r="K95" t="s">
        <v>13</v>
      </c>
      <c r="L95" t="s">
        <v>10</v>
      </c>
      <c r="M95" t="s">
        <v>13</v>
      </c>
      <c r="N95" t="s">
        <v>10</v>
      </c>
      <c r="O95" t="s">
        <v>79</v>
      </c>
      <c r="P95">
        <v>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>
        <v>3</v>
      </c>
      <c r="Y95" t="s">
        <v>13</v>
      </c>
      <c r="Z95" t="s">
        <v>13</v>
      </c>
      <c r="AA95" t="s">
        <v>10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>
        <v>3</v>
      </c>
      <c r="AH95" t="s">
        <v>13</v>
      </c>
      <c r="AI95" t="s">
        <v>13</v>
      </c>
      <c r="AJ95" t="s">
        <v>13</v>
      </c>
      <c r="AK95" t="s">
        <v>10</v>
      </c>
      <c r="AL95" t="s">
        <v>13</v>
      </c>
      <c r="AM95" t="s">
        <v>13</v>
      </c>
    </row>
    <row r="96" spans="1:39">
      <c r="A96">
        <v>95</v>
      </c>
      <c r="B96" s="1">
        <v>45375.775451388887</v>
      </c>
      <c r="C96" s="1">
        <v>45375.776956018519</v>
      </c>
      <c r="D96" t="s">
        <v>77</v>
      </c>
      <c r="F96" s="2" t="s">
        <v>175</v>
      </c>
      <c r="G96">
        <v>4</v>
      </c>
      <c r="H96">
        <v>1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81</v>
      </c>
      <c r="P96">
        <v>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>
        <v>4</v>
      </c>
      <c r="Y96" t="s">
        <v>13</v>
      </c>
      <c r="Z96" t="s">
        <v>13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>
        <v>3</v>
      </c>
      <c r="AH96" t="s">
        <v>13</v>
      </c>
      <c r="AI96" t="s">
        <v>13</v>
      </c>
      <c r="AJ96" t="s">
        <v>13</v>
      </c>
      <c r="AK96" t="s">
        <v>13</v>
      </c>
      <c r="AL96" t="s">
        <v>13</v>
      </c>
      <c r="AM96" t="s">
        <v>13</v>
      </c>
    </row>
    <row r="97" spans="1:39">
      <c r="A97">
        <v>96</v>
      </c>
      <c r="B97" s="1">
        <v>45375.773715277777</v>
      </c>
      <c r="C97" s="1">
        <v>45375.779270833336</v>
      </c>
      <c r="D97" t="s">
        <v>77</v>
      </c>
      <c r="F97" s="2" t="s">
        <v>176</v>
      </c>
      <c r="G97">
        <v>3</v>
      </c>
      <c r="H97">
        <v>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81</v>
      </c>
      <c r="P97">
        <v>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>
        <v>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>
        <v>3</v>
      </c>
      <c r="AH97" t="s">
        <v>13</v>
      </c>
      <c r="AI97" t="s">
        <v>13</v>
      </c>
      <c r="AJ97" t="s">
        <v>13</v>
      </c>
      <c r="AK97" t="s">
        <v>13</v>
      </c>
      <c r="AL97" t="s">
        <v>13</v>
      </c>
      <c r="AM97" t="s">
        <v>13</v>
      </c>
    </row>
    <row r="98" spans="1:39">
      <c r="A98">
        <v>97</v>
      </c>
      <c r="B98" s="1">
        <v>45375.773993055554</v>
      </c>
      <c r="C98" s="1">
        <v>45375.779270833336</v>
      </c>
      <c r="D98" t="s">
        <v>77</v>
      </c>
      <c r="F98" s="2" t="s">
        <v>177</v>
      </c>
      <c r="G98">
        <v>3</v>
      </c>
      <c r="H98">
        <v>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81</v>
      </c>
      <c r="P98">
        <v>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>
        <v>3</v>
      </c>
      <c r="Y98" t="s">
        <v>13</v>
      </c>
      <c r="Z98" t="s">
        <v>13</v>
      </c>
      <c r="AA98" t="s">
        <v>10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>
        <v>3</v>
      </c>
      <c r="AH98" t="s">
        <v>13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</row>
    <row r="99" spans="1:39">
      <c r="A99">
        <v>98</v>
      </c>
      <c r="B99" s="1">
        <v>45375.780474537038</v>
      </c>
      <c r="C99" s="1">
        <v>45375.785185185188</v>
      </c>
      <c r="D99" t="s">
        <v>77</v>
      </c>
      <c r="F99" s="2" t="s">
        <v>178</v>
      </c>
      <c r="G99">
        <v>3</v>
      </c>
      <c r="H99">
        <v>3</v>
      </c>
      <c r="I99" t="s">
        <v>13</v>
      </c>
      <c r="J99" t="s">
        <v>10</v>
      </c>
      <c r="K99" t="s">
        <v>10</v>
      </c>
      <c r="L99" t="s">
        <v>13</v>
      </c>
      <c r="M99" t="s">
        <v>12</v>
      </c>
      <c r="N99" t="s">
        <v>12</v>
      </c>
      <c r="O99" t="s">
        <v>83</v>
      </c>
      <c r="P99">
        <v>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10</v>
      </c>
      <c r="X99">
        <v>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>
        <v>3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</row>
    <row r="100" spans="1:39">
      <c r="A100">
        <v>99</v>
      </c>
      <c r="B100" s="1">
        <v>45375.785798611112</v>
      </c>
      <c r="C100" s="1">
        <v>45375.788541666669</v>
      </c>
      <c r="D100" t="s">
        <v>77</v>
      </c>
      <c r="F100" s="2" t="s">
        <v>179</v>
      </c>
      <c r="G100">
        <v>3</v>
      </c>
      <c r="H100">
        <v>4</v>
      </c>
      <c r="I100" t="s">
        <v>13</v>
      </c>
      <c r="J100" t="s">
        <v>12</v>
      </c>
      <c r="K100" t="s">
        <v>13</v>
      </c>
      <c r="L100" t="s">
        <v>13</v>
      </c>
      <c r="M100" t="s">
        <v>13</v>
      </c>
      <c r="N100" t="s">
        <v>12</v>
      </c>
      <c r="O100" t="s">
        <v>79</v>
      </c>
      <c r="P100">
        <v>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10</v>
      </c>
      <c r="X100">
        <v>3</v>
      </c>
      <c r="Y100" t="s">
        <v>13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>
        <v>3</v>
      </c>
      <c r="AH100" t="s">
        <v>13</v>
      </c>
      <c r="AI100" t="s">
        <v>13</v>
      </c>
      <c r="AJ100" t="s">
        <v>13</v>
      </c>
      <c r="AK100" t="s">
        <v>13</v>
      </c>
      <c r="AL100" t="s">
        <v>13</v>
      </c>
      <c r="AM100" t="s">
        <v>13</v>
      </c>
    </row>
    <row r="101" spans="1:39">
      <c r="A101">
        <v>100</v>
      </c>
      <c r="B101" s="1">
        <v>45375.799791666665</v>
      </c>
      <c r="C101" s="1">
        <v>45375.800752314812</v>
      </c>
      <c r="D101" t="s">
        <v>77</v>
      </c>
      <c r="F101" s="2" t="s">
        <v>180</v>
      </c>
      <c r="G101">
        <v>3</v>
      </c>
      <c r="H101">
        <v>2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81</v>
      </c>
      <c r="P101">
        <v>3</v>
      </c>
      <c r="Q101" t="s">
        <v>10</v>
      </c>
      <c r="R101" t="s">
        <v>10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>
        <v>3</v>
      </c>
      <c r="Y101" t="s">
        <v>10</v>
      </c>
      <c r="Z101" t="s">
        <v>10</v>
      </c>
      <c r="AA101" t="s">
        <v>10</v>
      </c>
      <c r="AB101" t="s">
        <v>10</v>
      </c>
      <c r="AC101" t="s">
        <v>10</v>
      </c>
      <c r="AD101" t="s">
        <v>10</v>
      </c>
      <c r="AE101" t="s">
        <v>10</v>
      </c>
      <c r="AF101" t="s">
        <v>10</v>
      </c>
      <c r="AG101">
        <v>3</v>
      </c>
      <c r="AH101" t="s">
        <v>13</v>
      </c>
      <c r="AI101" t="s">
        <v>13</v>
      </c>
      <c r="AJ101" t="s">
        <v>13</v>
      </c>
      <c r="AK101" t="s">
        <v>13</v>
      </c>
      <c r="AL101" t="s">
        <v>13</v>
      </c>
      <c r="AM101" t="s">
        <v>13</v>
      </c>
    </row>
    <row r="102" spans="1:39">
      <c r="A102">
        <v>101</v>
      </c>
      <c r="B102" s="1">
        <v>45375.800462962965</v>
      </c>
      <c r="C102" s="1">
        <v>45375.80228009259</v>
      </c>
      <c r="D102" t="s">
        <v>77</v>
      </c>
      <c r="F102" s="2" t="s">
        <v>181</v>
      </c>
      <c r="G102">
        <v>4</v>
      </c>
      <c r="H102">
        <v>4</v>
      </c>
      <c r="I102" t="s">
        <v>12</v>
      </c>
      <c r="J102" t="s">
        <v>12</v>
      </c>
      <c r="K102" t="s">
        <v>13</v>
      </c>
      <c r="L102" t="s">
        <v>12</v>
      </c>
      <c r="M102" t="s">
        <v>12</v>
      </c>
      <c r="N102" t="s">
        <v>12</v>
      </c>
      <c r="O102" t="s">
        <v>79</v>
      </c>
      <c r="P102">
        <v>3</v>
      </c>
      <c r="Q102" t="s">
        <v>12</v>
      </c>
      <c r="R102" t="s">
        <v>12</v>
      </c>
      <c r="S102" t="s">
        <v>12</v>
      </c>
      <c r="T102" t="s">
        <v>12</v>
      </c>
      <c r="U102" t="s">
        <v>13</v>
      </c>
      <c r="V102" t="s">
        <v>13</v>
      </c>
      <c r="W102" t="s">
        <v>12</v>
      </c>
      <c r="X102">
        <v>3</v>
      </c>
      <c r="Y102" t="s">
        <v>13</v>
      </c>
      <c r="Z102" t="s">
        <v>13</v>
      </c>
      <c r="AA102" t="s">
        <v>13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>
        <v>4</v>
      </c>
      <c r="AH102" t="s">
        <v>12</v>
      </c>
      <c r="AI102" t="s">
        <v>12</v>
      </c>
      <c r="AJ102" t="s">
        <v>12</v>
      </c>
      <c r="AK102" t="s">
        <v>12</v>
      </c>
      <c r="AL102" t="s">
        <v>13</v>
      </c>
      <c r="AM102" t="s">
        <v>12</v>
      </c>
    </row>
    <row r="103" spans="1:39">
      <c r="A103">
        <v>102</v>
      </c>
      <c r="B103" s="1">
        <v>45375.803807870368</v>
      </c>
      <c r="C103" s="1">
        <v>45375.807395833333</v>
      </c>
      <c r="D103" t="s">
        <v>77</v>
      </c>
      <c r="F103" s="2" t="s">
        <v>182</v>
      </c>
      <c r="G103">
        <v>3</v>
      </c>
      <c r="H103">
        <v>2</v>
      </c>
      <c r="I103" t="s">
        <v>10</v>
      </c>
      <c r="J103" t="s">
        <v>13</v>
      </c>
      <c r="K103" t="s">
        <v>10</v>
      </c>
      <c r="L103" t="s">
        <v>12</v>
      </c>
      <c r="M103" t="s">
        <v>12</v>
      </c>
      <c r="N103" t="s">
        <v>12</v>
      </c>
      <c r="O103" t="s">
        <v>81</v>
      </c>
      <c r="P103">
        <v>3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13</v>
      </c>
      <c r="X103">
        <v>3</v>
      </c>
      <c r="Y103" t="s">
        <v>13</v>
      </c>
      <c r="Z103" t="s">
        <v>13</v>
      </c>
      <c r="AA103" t="s">
        <v>12</v>
      </c>
      <c r="AB103" t="s">
        <v>13</v>
      </c>
      <c r="AC103" t="s">
        <v>12</v>
      </c>
      <c r="AD103" t="s">
        <v>13</v>
      </c>
      <c r="AE103" t="s">
        <v>12</v>
      </c>
      <c r="AF103" t="s">
        <v>12</v>
      </c>
      <c r="AG103">
        <v>4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13</v>
      </c>
    </row>
    <row r="104" spans="1:39">
      <c r="A104">
        <v>103</v>
      </c>
      <c r="B104" s="1">
        <v>45375.806550925925</v>
      </c>
      <c r="C104" s="1">
        <v>45375.807997685188</v>
      </c>
      <c r="D104" t="s">
        <v>77</v>
      </c>
      <c r="F104" s="2" t="s">
        <v>183</v>
      </c>
      <c r="G104">
        <v>3</v>
      </c>
      <c r="H104">
        <v>3</v>
      </c>
      <c r="I104" t="s">
        <v>13</v>
      </c>
      <c r="J104" t="s">
        <v>10</v>
      </c>
      <c r="K104" t="s">
        <v>13</v>
      </c>
      <c r="L104" t="s">
        <v>10</v>
      </c>
      <c r="M104" t="s">
        <v>10</v>
      </c>
      <c r="N104" t="s">
        <v>13</v>
      </c>
      <c r="O104" t="s">
        <v>79</v>
      </c>
      <c r="P104">
        <v>3</v>
      </c>
      <c r="Q104" t="s">
        <v>13</v>
      </c>
      <c r="R104" t="s">
        <v>13</v>
      </c>
      <c r="S104" t="s">
        <v>13</v>
      </c>
      <c r="T104" t="s">
        <v>12</v>
      </c>
      <c r="U104" t="s">
        <v>13</v>
      </c>
      <c r="V104" t="s">
        <v>13</v>
      </c>
      <c r="W104" t="s">
        <v>12</v>
      </c>
      <c r="X104">
        <v>3</v>
      </c>
      <c r="Y104" t="s">
        <v>13</v>
      </c>
      <c r="Z104" t="s">
        <v>13</v>
      </c>
      <c r="AA104" t="s">
        <v>10</v>
      </c>
      <c r="AB104" t="s">
        <v>13</v>
      </c>
      <c r="AC104" t="s">
        <v>10</v>
      </c>
      <c r="AD104" t="s">
        <v>13</v>
      </c>
      <c r="AE104" t="s">
        <v>10</v>
      </c>
      <c r="AF104" t="s">
        <v>13</v>
      </c>
      <c r="AG104">
        <v>3</v>
      </c>
      <c r="AH104" t="s">
        <v>13</v>
      </c>
      <c r="AI104" t="s">
        <v>13</v>
      </c>
      <c r="AJ104" t="s">
        <v>13</v>
      </c>
      <c r="AK104" t="s">
        <v>13</v>
      </c>
      <c r="AL104" t="s">
        <v>13</v>
      </c>
      <c r="AM104" t="s">
        <v>13</v>
      </c>
    </row>
    <row r="105" spans="1:39">
      <c r="A105">
        <v>104</v>
      </c>
      <c r="B105" s="1">
        <v>45375.806238425925</v>
      </c>
      <c r="C105" s="1">
        <v>45375.808518518519</v>
      </c>
      <c r="D105" t="s">
        <v>77</v>
      </c>
      <c r="F105" s="2" t="s">
        <v>184</v>
      </c>
      <c r="G105">
        <v>2</v>
      </c>
      <c r="H105">
        <v>2</v>
      </c>
      <c r="I105" t="s">
        <v>10</v>
      </c>
      <c r="J105" t="s">
        <v>11</v>
      </c>
      <c r="K105" t="s">
        <v>11</v>
      </c>
      <c r="L105" t="s">
        <v>10</v>
      </c>
      <c r="M105" t="s">
        <v>10</v>
      </c>
      <c r="N105" t="s">
        <v>10</v>
      </c>
      <c r="O105" t="s">
        <v>79</v>
      </c>
      <c r="P105">
        <v>3</v>
      </c>
      <c r="Q105" t="s">
        <v>13</v>
      </c>
      <c r="R105" t="s">
        <v>13</v>
      </c>
      <c r="S105" t="s">
        <v>13</v>
      </c>
      <c r="T105" t="s">
        <v>13</v>
      </c>
      <c r="U105" t="s">
        <v>10</v>
      </c>
      <c r="V105" t="s">
        <v>13</v>
      </c>
      <c r="W105" t="s">
        <v>11</v>
      </c>
      <c r="X105">
        <v>2</v>
      </c>
      <c r="Y105" t="s">
        <v>11</v>
      </c>
      <c r="Z105" t="s">
        <v>11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>
        <v>2</v>
      </c>
      <c r="AH105" t="s">
        <v>13</v>
      </c>
      <c r="AI105" t="s">
        <v>13</v>
      </c>
      <c r="AJ105" t="s">
        <v>11</v>
      </c>
      <c r="AK105" t="s">
        <v>10</v>
      </c>
      <c r="AL105" t="s">
        <v>11</v>
      </c>
      <c r="AM105" t="s">
        <v>11</v>
      </c>
    </row>
    <row r="106" spans="1:39">
      <c r="A106">
        <v>105</v>
      </c>
      <c r="B106" s="1">
        <v>45375.808518518519</v>
      </c>
      <c r="C106" s="1">
        <v>45375.809907407405</v>
      </c>
      <c r="D106" t="s">
        <v>77</v>
      </c>
      <c r="F106" s="2" t="s">
        <v>185</v>
      </c>
      <c r="G106">
        <v>3</v>
      </c>
      <c r="H106">
        <v>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79</v>
      </c>
      <c r="P106">
        <v>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>
        <v>3</v>
      </c>
      <c r="Y106" t="s">
        <v>13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>
        <v>3</v>
      </c>
      <c r="AH106" t="s">
        <v>13</v>
      </c>
      <c r="AI106" t="s">
        <v>13</v>
      </c>
      <c r="AJ106" t="s">
        <v>13</v>
      </c>
      <c r="AK106" t="s">
        <v>13</v>
      </c>
      <c r="AL106" t="s">
        <v>13</v>
      </c>
      <c r="AM106" t="s">
        <v>13</v>
      </c>
    </row>
    <row r="107" spans="1:39">
      <c r="A107">
        <v>106</v>
      </c>
      <c r="B107" s="1">
        <v>45375.811388888891</v>
      </c>
      <c r="C107" s="1">
        <v>45375.81386574074</v>
      </c>
      <c r="D107" t="s">
        <v>77</v>
      </c>
      <c r="F107" s="2" t="s">
        <v>186</v>
      </c>
      <c r="G107">
        <v>3</v>
      </c>
      <c r="H107">
        <v>3</v>
      </c>
      <c r="I107" t="s">
        <v>13</v>
      </c>
      <c r="J107" t="s">
        <v>12</v>
      </c>
      <c r="K107" t="s">
        <v>12</v>
      </c>
      <c r="L107" t="s">
        <v>12</v>
      </c>
      <c r="M107" t="s">
        <v>12</v>
      </c>
      <c r="N107" t="s">
        <v>13</v>
      </c>
      <c r="O107" t="s">
        <v>81</v>
      </c>
      <c r="P107">
        <v>3</v>
      </c>
      <c r="Q107" t="s">
        <v>13</v>
      </c>
      <c r="R107" t="s">
        <v>13</v>
      </c>
      <c r="S107" t="s">
        <v>12</v>
      </c>
      <c r="T107" t="s">
        <v>13</v>
      </c>
      <c r="U107" t="s">
        <v>12</v>
      </c>
      <c r="V107" t="s">
        <v>12</v>
      </c>
      <c r="W107" t="s">
        <v>12</v>
      </c>
      <c r="X107">
        <v>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>
        <v>4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</row>
    <row r="108" spans="1:39">
      <c r="A108">
        <v>107</v>
      </c>
      <c r="B108" s="1">
        <v>45375.814143518517</v>
      </c>
      <c r="C108" s="1">
        <v>45375.817002314812</v>
      </c>
      <c r="D108" t="s">
        <v>77</v>
      </c>
      <c r="F108" s="2" t="s">
        <v>187</v>
      </c>
      <c r="G108">
        <v>3</v>
      </c>
      <c r="H108">
        <v>3</v>
      </c>
      <c r="I108" t="s">
        <v>13</v>
      </c>
      <c r="J108" t="s">
        <v>13</v>
      </c>
      <c r="K108" t="s">
        <v>13</v>
      </c>
      <c r="L108" t="s">
        <v>12</v>
      </c>
      <c r="M108" t="s">
        <v>12</v>
      </c>
      <c r="N108" t="s">
        <v>12</v>
      </c>
      <c r="O108" t="s">
        <v>79</v>
      </c>
      <c r="P108">
        <v>4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>
        <v>4</v>
      </c>
      <c r="Y108" t="s">
        <v>13</v>
      </c>
      <c r="Z108" t="s">
        <v>12</v>
      </c>
      <c r="AA108" t="s">
        <v>13</v>
      </c>
      <c r="AB108" t="s">
        <v>12</v>
      </c>
      <c r="AC108" t="s">
        <v>12</v>
      </c>
      <c r="AD108" t="s">
        <v>12</v>
      </c>
      <c r="AE108" t="s">
        <v>12</v>
      </c>
      <c r="AF108" t="s">
        <v>13</v>
      </c>
      <c r="AG108">
        <v>4</v>
      </c>
      <c r="AH108" t="s">
        <v>13</v>
      </c>
      <c r="AI108" t="s">
        <v>13</v>
      </c>
      <c r="AJ108" t="s">
        <v>12</v>
      </c>
      <c r="AK108" t="s">
        <v>11</v>
      </c>
      <c r="AL108" t="s">
        <v>10</v>
      </c>
      <c r="AM108" t="s">
        <v>10</v>
      </c>
    </row>
    <row r="109" spans="1:39">
      <c r="A109">
        <v>108</v>
      </c>
      <c r="B109" s="1">
        <v>45375.814212962963</v>
      </c>
      <c r="C109" s="1">
        <v>45375.818877314814</v>
      </c>
      <c r="D109" t="s">
        <v>77</v>
      </c>
      <c r="F109" s="2" t="s">
        <v>188</v>
      </c>
      <c r="G109">
        <v>1</v>
      </c>
      <c r="H109">
        <v>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81</v>
      </c>
      <c r="P109">
        <v>2</v>
      </c>
      <c r="Q109" t="s">
        <v>13</v>
      </c>
      <c r="R109" t="s">
        <v>13</v>
      </c>
      <c r="S109" t="s">
        <v>10</v>
      </c>
      <c r="T109" t="s">
        <v>13</v>
      </c>
      <c r="U109" t="s">
        <v>13</v>
      </c>
      <c r="V109" t="s">
        <v>10</v>
      </c>
      <c r="W109" t="s">
        <v>13</v>
      </c>
      <c r="X109">
        <v>3</v>
      </c>
      <c r="Y109" t="s">
        <v>10</v>
      </c>
      <c r="AA109" t="s">
        <v>10</v>
      </c>
      <c r="AB109" t="s">
        <v>13</v>
      </c>
      <c r="AC109" t="s">
        <v>13</v>
      </c>
      <c r="AD109" t="s">
        <v>10</v>
      </c>
      <c r="AE109" t="s">
        <v>10</v>
      </c>
      <c r="AF109" t="s">
        <v>13</v>
      </c>
      <c r="AG109">
        <v>3</v>
      </c>
      <c r="AH109" t="s">
        <v>13</v>
      </c>
      <c r="AI109" t="s">
        <v>10</v>
      </c>
      <c r="AJ109" t="s">
        <v>10</v>
      </c>
      <c r="AK109" t="s">
        <v>10</v>
      </c>
      <c r="AL109" t="s">
        <v>13</v>
      </c>
      <c r="AM109" t="s">
        <v>10</v>
      </c>
    </row>
    <row r="110" spans="1:39">
      <c r="A110">
        <v>109</v>
      </c>
      <c r="B110" s="1">
        <v>45375.821574074071</v>
      </c>
      <c r="C110" s="1">
        <v>45375.823483796295</v>
      </c>
      <c r="D110" t="s">
        <v>77</v>
      </c>
      <c r="F110" s="2" t="s">
        <v>189</v>
      </c>
      <c r="G110">
        <v>3</v>
      </c>
      <c r="H110">
        <v>2</v>
      </c>
      <c r="I110" t="s">
        <v>11</v>
      </c>
      <c r="J110" t="s">
        <v>10</v>
      </c>
      <c r="K110" t="s">
        <v>10</v>
      </c>
      <c r="L110" t="s">
        <v>10</v>
      </c>
      <c r="M110" t="s">
        <v>13</v>
      </c>
      <c r="N110" t="s">
        <v>13</v>
      </c>
      <c r="O110" t="s">
        <v>83</v>
      </c>
      <c r="P110">
        <v>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AA110" t="s">
        <v>10</v>
      </c>
      <c r="AB110" t="s">
        <v>13</v>
      </c>
      <c r="AC110" t="s">
        <v>10</v>
      </c>
      <c r="AD110" t="s">
        <v>10</v>
      </c>
      <c r="AE110" t="s">
        <v>10</v>
      </c>
      <c r="AF110" t="s">
        <v>13</v>
      </c>
      <c r="AG110">
        <v>3</v>
      </c>
      <c r="AH110" t="s">
        <v>13</v>
      </c>
      <c r="AI110" t="s">
        <v>13</v>
      </c>
      <c r="AJ110" t="s">
        <v>13</v>
      </c>
      <c r="AK110" t="s">
        <v>13</v>
      </c>
      <c r="AL110" t="s">
        <v>13</v>
      </c>
      <c r="AM110" t="s">
        <v>13</v>
      </c>
    </row>
    <row r="111" spans="1:39">
      <c r="A111">
        <v>110</v>
      </c>
      <c r="B111" s="1">
        <v>45375.821412037039</v>
      </c>
      <c r="C111" s="1">
        <v>45375.823923611111</v>
      </c>
      <c r="D111" t="s">
        <v>77</v>
      </c>
      <c r="F111" s="2" t="s">
        <v>190</v>
      </c>
      <c r="G111">
        <v>2</v>
      </c>
      <c r="H111">
        <v>2</v>
      </c>
      <c r="I111" t="s">
        <v>10</v>
      </c>
      <c r="J111" t="s">
        <v>10</v>
      </c>
      <c r="K111" t="s">
        <v>10</v>
      </c>
      <c r="L111" t="s">
        <v>13</v>
      </c>
      <c r="M111" t="s">
        <v>13</v>
      </c>
      <c r="N111" t="s">
        <v>13</v>
      </c>
      <c r="O111" t="s">
        <v>79</v>
      </c>
      <c r="P111">
        <v>2</v>
      </c>
      <c r="Q111" t="s">
        <v>10</v>
      </c>
      <c r="R111" t="s">
        <v>11</v>
      </c>
      <c r="S111" t="s">
        <v>10</v>
      </c>
      <c r="T111" t="s">
        <v>10</v>
      </c>
      <c r="U111" t="s">
        <v>10</v>
      </c>
      <c r="V111" t="s">
        <v>10</v>
      </c>
      <c r="W111" t="s">
        <v>11</v>
      </c>
      <c r="X111">
        <v>2</v>
      </c>
      <c r="Y111" t="s">
        <v>11</v>
      </c>
      <c r="Z111" t="s">
        <v>11</v>
      </c>
      <c r="AA111" t="s">
        <v>11</v>
      </c>
      <c r="AB111" t="s">
        <v>10</v>
      </c>
      <c r="AC111" t="s">
        <v>13</v>
      </c>
      <c r="AD111" t="s">
        <v>10</v>
      </c>
      <c r="AE111" t="s">
        <v>10</v>
      </c>
      <c r="AF111" t="s">
        <v>10</v>
      </c>
      <c r="AG111">
        <v>2</v>
      </c>
      <c r="AH111" t="s">
        <v>10</v>
      </c>
      <c r="AI111" t="s">
        <v>11</v>
      </c>
      <c r="AJ111" t="s">
        <v>10</v>
      </c>
      <c r="AK111" t="s">
        <v>11</v>
      </c>
      <c r="AL111" t="s">
        <v>10</v>
      </c>
      <c r="AM111" t="s">
        <v>10</v>
      </c>
    </row>
    <row r="112" spans="1:39">
      <c r="A112">
        <v>111</v>
      </c>
      <c r="B112" s="1">
        <v>45375.826932870368</v>
      </c>
      <c r="C112" s="1">
        <v>45375.828645833331</v>
      </c>
      <c r="D112" t="s">
        <v>77</v>
      </c>
      <c r="F112" s="2" t="s">
        <v>191</v>
      </c>
      <c r="G112">
        <v>3</v>
      </c>
      <c r="H112">
        <v>3</v>
      </c>
      <c r="I112" t="s">
        <v>13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192</v>
      </c>
      <c r="P112">
        <v>4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>
        <v>3</v>
      </c>
      <c r="Y112" t="s">
        <v>13</v>
      </c>
      <c r="Z112" t="s">
        <v>13</v>
      </c>
      <c r="AA112" t="s">
        <v>13</v>
      </c>
      <c r="AB112" t="s">
        <v>12</v>
      </c>
      <c r="AC112" t="s">
        <v>13</v>
      </c>
      <c r="AD112" t="s">
        <v>13</v>
      </c>
      <c r="AE112" t="s">
        <v>13</v>
      </c>
      <c r="AF112" t="s">
        <v>12</v>
      </c>
      <c r="AG112">
        <v>4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</row>
    <row r="113" spans="1:39">
      <c r="A113">
        <v>112</v>
      </c>
      <c r="B113" s="1">
        <v>45375.830891203703</v>
      </c>
      <c r="C113" s="1">
        <v>45375.833587962959</v>
      </c>
      <c r="D113" t="s">
        <v>77</v>
      </c>
      <c r="F113" s="2" t="s">
        <v>193</v>
      </c>
      <c r="G113">
        <v>3</v>
      </c>
      <c r="H113">
        <v>3</v>
      </c>
      <c r="I113" t="s">
        <v>13</v>
      </c>
      <c r="J113" t="s">
        <v>13</v>
      </c>
      <c r="K113" t="s">
        <v>13</v>
      </c>
      <c r="L113" t="s">
        <v>12</v>
      </c>
      <c r="M113" t="s">
        <v>13</v>
      </c>
      <c r="N113" t="s">
        <v>12</v>
      </c>
      <c r="O113" t="s">
        <v>79</v>
      </c>
      <c r="P113">
        <v>3</v>
      </c>
      <c r="Q113" t="s">
        <v>13</v>
      </c>
      <c r="R113" t="s">
        <v>13</v>
      </c>
      <c r="S113" t="s">
        <v>12</v>
      </c>
      <c r="T113" t="s">
        <v>12</v>
      </c>
      <c r="U113" t="s">
        <v>13</v>
      </c>
      <c r="V113" t="s">
        <v>13</v>
      </c>
      <c r="W113" t="s">
        <v>13</v>
      </c>
      <c r="X113">
        <v>3</v>
      </c>
      <c r="Y113" t="s">
        <v>10</v>
      </c>
      <c r="Z113" t="s">
        <v>10</v>
      </c>
      <c r="AA113" t="s">
        <v>13</v>
      </c>
      <c r="AB113" t="s">
        <v>13</v>
      </c>
      <c r="AC113" t="s">
        <v>12</v>
      </c>
      <c r="AD113" t="s">
        <v>12</v>
      </c>
      <c r="AE113" t="s">
        <v>12</v>
      </c>
      <c r="AF113" t="s">
        <v>13</v>
      </c>
      <c r="AG113">
        <v>4</v>
      </c>
      <c r="AH113" t="s">
        <v>12</v>
      </c>
      <c r="AI113" t="s">
        <v>13</v>
      </c>
      <c r="AJ113" t="s">
        <v>12</v>
      </c>
      <c r="AK113" t="s">
        <v>12</v>
      </c>
      <c r="AL113" t="s">
        <v>13</v>
      </c>
      <c r="AM113" t="s">
        <v>13</v>
      </c>
    </row>
    <row r="114" spans="1:39">
      <c r="A114">
        <v>113</v>
      </c>
      <c r="B114" s="1">
        <v>45375.838923611111</v>
      </c>
      <c r="C114" s="1">
        <v>45375.840462962966</v>
      </c>
      <c r="D114" t="s">
        <v>77</v>
      </c>
      <c r="F114" s="2" t="s">
        <v>194</v>
      </c>
      <c r="G114">
        <v>3</v>
      </c>
      <c r="H114">
        <v>2</v>
      </c>
      <c r="I114" t="s">
        <v>10</v>
      </c>
      <c r="J114" t="s">
        <v>10</v>
      </c>
      <c r="K114" t="s">
        <v>13</v>
      </c>
      <c r="L114" t="s">
        <v>13</v>
      </c>
      <c r="M114" t="s">
        <v>10</v>
      </c>
      <c r="N114" t="s">
        <v>13</v>
      </c>
      <c r="O114" t="s">
        <v>79</v>
      </c>
      <c r="P114">
        <v>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>
        <v>3</v>
      </c>
      <c r="Y114" t="s">
        <v>13</v>
      </c>
      <c r="Z114" t="s">
        <v>13</v>
      </c>
      <c r="AA114" t="s">
        <v>10</v>
      </c>
      <c r="AB114" t="s">
        <v>10</v>
      </c>
      <c r="AC114" t="s">
        <v>10</v>
      </c>
      <c r="AD114" t="s">
        <v>10</v>
      </c>
      <c r="AE114" t="s">
        <v>10</v>
      </c>
      <c r="AF114" t="s">
        <v>10</v>
      </c>
      <c r="AG114">
        <v>3</v>
      </c>
      <c r="AH114" t="s">
        <v>10</v>
      </c>
      <c r="AI114" t="s">
        <v>13</v>
      </c>
      <c r="AJ114" t="s">
        <v>13</v>
      </c>
      <c r="AK114" t="s">
        <v>10</v>
      </c>
      <c r="AL114" t="s">
        <v>13</v>
      </c>
      <c r="AM114" t="s">
        <v>13</v>
      </c>
    </row>
    <row r="115" spans="1:39">
      <c r="A115">
        <v>114</v>
      </c>
      <c r="B115" s="1">
        <v>45375.839039351849</v>
      </c>
      <c r="C115" s="1">
        <v>45375.842256944445</v>
      </c>
      <c r="D115" t="s">
        <v>77</v>
      </c>
      <c r="F115" s="2" t="s">
        <v>195</v>
      </c>
      <c r="G115">
        <v>1</v>
      </c>
      <c r="H115">
        <v>1</v>
      </c>
      <c r="I115" t="s">
        <v>10</v>
      </c>
      <c r="J115" t="s">
        <v>10</v>
      </c>
      <c r="K115" t="s">
        <v>10</v>
      </c>
      <c r="L115" t="s">
        <v>13</v>
      </c>
      <c r="M115" t="s">
        <v>13</v>
      </c>
      <c r="N115" t="s">
        <v>10</v>
      </c>
      <c r="O115" t="s">
        <v>81</v>
      </c>
      <c r="P115">
        <v>1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>
        <v>1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>
        <v>3</v>
      </c>
      <c r="AH115" t="s">
        <v>13</v>
      </c>
      <c r="AI115" t="s">
        <v>13</v>
      </c>
      <c r="AJ115" t="s">
        <v>13</v>
      </c>
      <c r="AK115" t="s">
        <v>13</v>
      </c>
      <c r="AL115" t="s">
        <v>13</v>
      </c>
      <c r="AM115" t="s">
        <v>13</v>
      </c>
    </row>
    <row r="116" spans="1:39">
      <c r="A116">
        <v>115</v>
      </c>
      <c r="B116" s="1">
        <v>45375.862546296295</v>
      </c>
      <c r="C116" s="1">
        <v>45375.865277777775</v>
      </c>
      <c r="D116" t="s">
        <v>77</v>
      </c>
      <c r="F116" s="2" t="s">
        <v>196</v>
      </c>
      <c r="G116">
        <v>3</v>
      </c>
      <c r="H116">
        <v>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79</v>
      </c>
      <c r="P116">
        <v>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>
        <v>3</v>
      </c>
      <c r="AH116" t="s">
        <v>13</v>
      </c>
      <c r="AI116" t="s">
        <v>13</v>
      </c>
      <c r="AJ116" t="s">
        <v>13</v>
      </c>
      <c r="AK116" t="s">
        <v>13</v>
      </c>
      <c r="AL116" t="s">
        <v>13</v>
      </c>
      <c r="AM116" t="s">
        <v>13</v>
      </c>
    </row>
    <row r="117" spans="1:39">
      <c r="A117">
        <v>116</v>
      </c>
      <c r="B117" s="1">
        <v>45375.866481481484</v>
      </c>
      <c r="C117" s="1">
        <v>45375.869340277779</v>
      </c>
      <c r="D117" t="s">
        <v>77</v>
      </c>
      <c r="F117" s="2" t="s">
        <v>197</v>
      </c>
      <c r="G117">
        <v>3</v>
      </c>
      <c r="H117">
        <v>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81</v>
      </c>
      <c r="P117">
        <v>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>
        <v>3</v>
      </c>
      <c r="Y117" t="s">
        <v>13</v>
      </c>
      <c r="Z117" t="s">
        <v>13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>
        <v>3</v>
      </c>
      <c r="AH117" t="s">
        <v>13</v>
      </c>
      <c r="AI117" t="s">
        <v>13</v>
      </c>
      <c r="AJ117" t="s">
        <v>13</v>
      </c>
      <c r="AK117" t="s">
        <v>13</v>
      </c>
      <c r="AL117" t="s">
        <v>13</v>
      </c>
      <c r="AM117" t="s">
        <v>13</v>
      </c>
    </row>
    <row r="118" spans="1:39">
      <c r="A118">
        <v>117</v>
      </c>
      <c r="B118" s="1">
        <v>45375.869629629633</v>
      </c>
      <c r="C118" s="1">
        <v>45375.871354166666</v>
      </c>
      <c r="D118" t="s">
        <v>77</v>
      </c>
      <c r="F118" s="2" t="s">
        <v>198</v>
      </c>
      <c r="G118">
        <v>3</v>
      </c>
      <c r="H118">
        <v>3</v>
      </c>
      <c r="I118" t="s">
        <v>13</v>
      </c>
      <c r="J118" t="s">
        <v>13</v>
      </c>
      <c r="K118" t="s">
        <v>13</v>
      </c>
      <c r="L118" t="s">
        <v>12</v>
      </c>
      <c r="M118" t="s">
        <v>12</v>
      </c>
      <c r="N118" t="s">
        <v>13</v>
      </c>
      <c r="O118" t="s">
        <v>81</v>
      </c>
      <c r="P118">
        <v>4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>
        <v>3</v>
      </c>
      <c r="Y118" t="s">
        <v>13</v>
      </c>
      <c r="Z118" t="s">
        <v>13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>
        <v>3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13</v>
      </c>
    </row>
    <row r="119" spans="1:39">
      <c r="A119">
        <v>118</v>
      </c>
      <c r="B119" s="1">
        <v>45375.876030092593</v>
      </c>
      <c r="C119" s="1">
        <v>45375.878622685188</v>
      </c>
      <c r="D119" t="s">
        <v>77</v>
      </c>
      <c r="F119" s="2" t="s">
        <v>199</v>
      </c>
      <c r="G119">
        <v>4</v>
      </c>
      <c r="H119">
        <v>4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81</v>
      </c>
      <c r="P119">
        <v>4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>
        <v>4</v>
      </c>
      <c r="Y119" t="s">
        <v>12</v>
      </c>
      <c r="Z119" t="s">
        <v>12</v>
      </c>
      <c r="AA119" t="s">
        <v>13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>
        <v>4</v>
      </c>
      <c r="AH119" t="s">
        <v>12</v>
      </c>
      <c r="AI119" t="s">
        <v>12</v>
      </c>
      <c r="AJ119" t="s">
        <v>12</v>
      </c>
      <c r="AK119" t="s">
        <v>13</v>
      </c>
      <c r="AL119" t="s">
        <v>12</v>
      </c>
      <c r="AM119" t="s">
        <v>12</v>
      </c>
    </row>
    <row r="120" spans="1:39">
      <c r="A120">
        <v>119</v>
      </c>
      <c r="B120" s="1">
        <v>45375.879305555558</v>
      </c>
      <c r="C120" s="1">
        <v>45375.884745370371</v>
      </c>
      <c r="D120" t="s">
        <v>77</v>
      </c>
      <c r="F120" s="2" t="s">
        <v>200</v>
      </c>
      <c r="G120">
        <v>3</v>
      </c>
      <c r="H120">
        <v>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79</v>
      </c>
      <c r="P120">
        <v>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>
        <v>3</v>
      </c>
      <c r="Y120" t="s">
        <v>13</v>
      </c>
      <c r="Z120" t="s">
        <v>13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>
        <v>3</v>
      </c>
      <c r="AH120" t="s">
        <v>13</v>
      </c>
      <c r="AI120" t="s">
        <v>13</v>
      </c>
      <c r="AJ120" t="s">
        <v>13</v>
      </c>
      <c r="AK120" t="s">
        <v>13</v>
      </c>
      <c r="AL120" t="s">
        <v>13</v>
      </c>
      <c r="AM120" t="s">
        <v>13</v>
      </c>
    </row>
    <row r="121" spans="1:39">
      <c r="A121">
        <v>120</v>
      </c>
      <c r="B121" s="1">
        <v>45375.904745370368</v>
      </c>
      <c r="C121" s="1">
        <v>45375.906666666669</v>
      </c>
      <c r="D121" t="s">
        <v>77</v>
      </c>
      <c r="F121" s="2" t="s">
        <v>201</v>
      </c>
      <c r="G121">
        <v>3</v>
      </c>
      <c r="H121">
        <v>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81</v>
      </c>
      <c r="P121">
        <v>2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>
        <v>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>
        <v>3</v>
      </c>
      <c r="AH121" t="s">
        <v>13</v>
      </c>
      <c r="AI121" t="s">
        <v>13</v>
      </c>
      <c r="AJ121" t="s">
        <v>13</v>
      </c>
      <c r="AK121" t="s">
        <v>13</v>
      </c>
      <c r="AL121" t="s">
        <v>13</v>
      </c>
      <c r="AM121" t="s">
        <v>13</v>
      </c>
    </row>
    <row r="122" spans="1:39">
      <c r="A122">
        <v>121</v>
      </c>
      <c r="B122" s="1">
        <v>45375.944594907407</v>
      </c>
      <c r="C122" s="1">
        <v>45375.947893518518</v>
      </c>
      <c r="D122" t="s">
        <v>77</v>
      </c>
      <c r="F122" s="2" t="s">
        <v>202</v>
      </c>
      <c r="G122">
        <v>4</v>
      </c>
      <c r="H122">
        <v>4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81</v>
      </c>
      <c r="P122">
        <v>4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>
        <v>4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>
        <v>4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</row>
    <row r="123" spans="1:39">
      <c r="A123">
        <v>122</v>
      </c>
      <c r="B123" s="1">
        <v>45375.956932870373</v>
      </c>
      <c r="C123" s="1">
        <v>45375.960659722223</v>
      </c>
      <c r="D123" t="s">
        <v>77</v>
      </c>
      <c r="F123" s="2" t="s">
        <v>203</v>
      </c>
      <c r="G123">
        <v>3</v>
      </c>
      <c r="H123">
        <v>3</v>
      </c>
      <c r="I123" t="s">
        <v>10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81</v>
      </c>
      <c r="P123">
        <v>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>
        <v>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>
        <v>3</v>
      </c>
      <c r="AH123" t="s">
        <v>13</v>
      </c>
      <c r="AI123" t="s">
        <v>13</v>
      </c>
      <c r="AJ123" t="s">
        <v>13</v>
      </c>
      <c r="AK123" t="s">
        <v>13</v>
      </c>
      <c r="AL123" t="s">
        <v>13</v>
      </c>
      <c r="AM123" t="s">
        <v>13</v>
      </c>
    </row>
    <row r="124" spans="1:39">
      <c r="A124">
        <v>123</v>
      </c>
      <c r="B124" s="1">
        <v>45375.981712962966</v>
      </c>
      <c r="C124" s="1">
        <v>45375.982928240737</v>
      </c>
      <c r="D124" t="s">
        <v>77</v>
      </c>
      <c r="F124" s="2" t="s">
        <v>204</v>
      </c>
      <c r="G124">
        <v>3</v>
      </c>
      <c r="H124">
        <v>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79</v>
      </c>
      <c r="P124">
        <v>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Y124" t="s">
        <v>10</v>
      </c>
      <c r="Z124" t="s">
        <v>10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>
        <v>3</v>
      </c>
      <c r="AH124" t="s">
        <v>13</v>
      </c>
      <c r="AI124" t="s">
        <v>13</v>
      </c>
      <c r="AJ124" t="s">
        <v>13</v>
      </c>
      <c r="AK124" t="s">
        <v>13</v>
      </c>
      <c r="AL124" t="s">
        <v>13</v>
      </c>
      <c r="AM124" t="s">
        <v>13</v>
      </c>
    </row>
    <row r="125" spans="1:39">
      <c r="A125">
        <v>124</v>
      </c>
      <c r="B125" s="1">
        <v>45375.981122685182</v>
      </c>
      <c r="C125" s="1">
        <v>45375.984386574077</v>
      </c>
      <c r="D125" t="s">
        <v>77</v>
      </c>
      <c r="F125" s="2" t="s">
        <v>205</v>
      </c>
      <c r="G125">
        <v>2</v>
      </c>
      <c r="H125">
        <v>3</v>
      </c>
      <c r="I125" t="s">
        <v>10</v>
      </c>
      <c r="J125" t="s">
        <v>13</v>
      </c>
      <c r="K125" t="s">
        <v>10</v>
      </c>
      <c r="L125" t="s">
        <v>13</v>
      </c>
      <c r="M125" t="s">
        <v>10</v>
      </c>
      <c r="N125" t="s">
        <v>10</v>
      </c>
      <c r="O125" t="s">
        <v>79</v>
      </c>
      <c r="P125">
        <v>1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>
        <v>3</v>
      </c>
      <c r="Y125" t="s">
        <v>10</v>
      </c>
      <c r="Z125" t="s">
        <v>10</v>
      </c>
      <c r="AA125" t="s">
        <v>11</v>
      </c>
      <c r="AB125" t="s">
        <v>10</v>
      </c>
      <c r="AC125" t="s">
        <v>10</v>
      </c>
      <c r="AD125" t="s">
        <v>11</v>
      </c>
      <c r="AE125" t="s">
        <v>10</v>
      </c>
      <c r="AF125" t="s">
        <v>10</v>
      </c>
      <c r="AG125">
        <v>3</v>
      </c>
      <c r="AH125" t="s">
        <v>10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</row>
    <row r="126" spans="1:39">
      <c r="A126">
        <v>125</v>
      </c>
      <c r="B126" s="1">
        <v>45376.000949074078</v>
      </c>
      <c r="C126" s="1">
        <v>45376.002083333333</v>
      </c>
      <c r="D126" t="s">
        <v>77</v>
      </c>
      <c r="F126" s="2" t="s">
        <v>206</v>
      </c>
      <c r="G126">
        <v>3</v>
      </c>
      <c r="H126">
        <v>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79</v>
      </c>
      <c r="P126">
        <v>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 t="s">
        <v>13</v>
      </c>
      <c r="W126" t="s">
        <v>13</v>
      </c>
      <c r="X126">
        <v>3</v>
      </c>
      <c r="Y126" t="s">
        <v>13</v>
      </c>
      <c r="Z126" t="s">
        <v>13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>
        <v>3</v>
      </c>
      <c r="AH126" t="s">
        <v>13</v>
      </c>
      <c r="AI126" t="s">
        <v>13</v>
      </c>
      <c r="AJ126" t="s">
        <v>13</v>
      </c>
      <c r="AK126" t="s">
        <v>13</v>
      </c>
      <c r="AL126" t="s">
        <v>13</v>
      </c>
      <c r="AM126" t="s">
        <v>13</v>
      </c>
    </row>
    <row r="127" spans="1:39">
      <c r="A127">
        <v>126</v>
      </c>
      <c r="B127" s="1">
        <v>45376.230937499997</v>
      </c>
      <c r="C127" s="1">
        <v>45376.236793981479</v>
      </c>
      <c r="D127" t="s">
        <v>77</v>
      </c>
      <c r="F127" s="2" t="s">
        <v>207</v>
      </c>
      <c r="G127">
        <v>3</v>
      </c>
      <c r="H127">
        <v>1</v>
      </c>
      <c r="I127" t="s">
        <v>11</v>
      </c>
      <c r="J127" t="s">
        <v>11</v>
      </c>
      <c r="K127" t="s">
        <v>11</v>
      </c>
      <c r="L127" t="s">
        <v>12</v>
      </c>
      <c r="M127" t="s">
        <v>12</v>
      </c>
      <c r="N127" t="s">
        <v>10</v>
      </c>
      <c r="O127" t="s">
        <v>81</v>
      </c>
      <c r="P127">
        <v>3</v>
      </c>
      <c r="Q127" t="s">
        <v>10</v>
      </c>
      <c r="R127" t="s">
        <v>13</v>
      </c>
      <c r="S127" t="s">
        <v>12</v>
      </c>
      <c r="T127" t="s">
        <v>13</v>
      </c>
      <c r="U127" t="s">
        <v>13</v>
      </c>
      <c r="V127" t="s">
        <v>13</v>
      </c>
      <c r="W127" t="s">
        <v>12</v>
      </c>
      <c r="X127">
        <v>2</v>
      </c>
      <c r="Y127" t="s">
        <v>10</v>
      </c>
      <c r="Z127" t="s">
        <v>10</v>
      </c>
      <c r="AA127" t="s">
        <v>10</v>
      </c>
      <c r="AB127" t="s">
        <v>13</v>
      </c>
      <c r="AC127" t="s">
        <v>13</v>
      </c>
      <c r="AD127" t="s">
        <v>10</v>
      </c>
      <c r="AE127" t="s">
        <v>10</v>
      </c>
      <c r="AF127" t="s">
        <v>13</v>
      </c>
      <c r="AG127">
        <v>4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</row>
    <row r="128" spans="1:39">
      <c r="A128">
        <v>127</v>
      </c>
      <c r="B128" s="1">
        <v>45376.247627314813</v>
      </c>
      <c r="C128" s="1">
        <v>45376.251446759263</v>
      </c>
      <c r="D128" t="s">
        <v>77</v>
      </c>
      <c r="F128" s="2" t="s">
        <v>208</v>
      </c>
      <c r="G128">
        <v>3</v>
      </c>
      <c r="H128">
        <v>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79</v>
      </c>
      <c r="P128">
        <v>2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>
        <v>2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>
        <v>1</v>
      </c>
      <c r="AH128" t="s">
        <v>13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</row>
    <row r="129" spans="1:39">
      <c r="A129">
        <v>128</v>
      </c>
      <c r="B129" s="1">
        <v>45376.254618055558</v>
      </c>
      <c r="C129" s="1">
        <v>45376.25854166667</v>
      </c>
      <c r="D129" t="s">
        <v>77</v>
      </c>
      <c r="F129" s="2" t="s">
        <v>209</v>
      </c>
      <c r="G129">
        <v>3</v>
      </c>
      <c r="H129">
        <v>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79</v>
      </c>
      <c r="P129">
        <v>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>
        <v>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>
        <v>3</v>
      </c>
      <c r="AH129" t="s">
        <v>13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</row>
    <row r="130" spans="1:39">
      <c r="A130">
        <v>129</v>
      </c>
      <c r="B130" s="1">
        <v>45376.337025462963</v>
      </c>
      <c r="C130" s="1">
        <v>45376.339016203703</v>
      </c>
      <c r="D130" t="s">
        <v>77</v>
      </c>
      <c r="F130" s="2" t="s">
        <v>210</v>
      </c>
      <c r="G130">
        <v>2</v>
      </c>
      <c r="H130">
        <v>2</v>
      </c>
      <c r="I130" t="s">
        <v>11</v>
      </c>
      <c r="J130" t="s">
        <v>11</v>
      </c>
      <c r="K130" t="s">
        <v>11</v>
      </c>
      <c r="L130" t="s">
        <v>11</v>
      </c>
      <c r="M130" t="s">
        <v>13</v>
      </c>
      <c r="N130" t="s">
        <v>10</v>
      </c>
      <c r="O130" t="s">
        <v>81</v>
      </c>
      <c r="P130">
        <v>4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  <c r="W130" t="s">
        <v>13</v>
      </c>
      <c r="X130">
        <v>3</v>
      </c>
      <c r="Y130" t="s">
        <v>13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>
        <v>3</v>
      </c>
      <c r="AH130" t="s">
        <v>13</v>
      </c>
      <c r="AI130" t="s">
        <v>13</v>
      </c>
      <c r="AJ130" t="s">
        <v>13</v>
      </c>
      <c r="AK130" t="s">
        <v>13</v>
      </c>
      <c r="AL130" t="s">
        <v>13</v>
      </c>
      <c r="AM130" t="s">
        <v>13</v>
      </c>
    </row>
    <row r="131" spans="1:39">
      <c r="A131">
        <v>130</v>
      </c>
      <c r="B131" s="1">
        <v>45376.44425925926</v>
      </c>
      <c r="C131" s="1">
        <v>45376.445636574077</v>
      </c>
      <c r="D131" t="s">
        <v>77</v>
      </c>
      <c r="F131" s="2" t="s">
        <v>211</v>
      </c>
      <c r="G131">
        <v>3</v>
      </c>
      <c r="H131">
        <v>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79</v>
      </c>
      <c r="P131">
        <v>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>
        <v>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>
        <v>3</v>
      </c>
      <c r="AH131" t="s">
        <v>13</v>
      </c>
      <c r="AI131" t="s">
        <v>13</v>
      </c>
      <c r="AJ131" t="s">
        <v>13</v>
      </c>
      <c r="AK131" t="s">
        <v>13</v>
      </c>
      <c r="AL131" t="s">
        <v>10</v>
      </c>
      <c r="AM131" t="s">
        <v>13</v>
      </c>
    </row>
    <row r="132" spans="1:39">
      <c r="A132">
        <v>131</v>
      </c>
      <c r="B132" s="1">
        <v>45376.4762962963</v>
      </c>
      <c r="C132" s="1">
        <v>45376.477870370371</v>
      </c>
      <c r="D132" t="s">
        <v>77</v>
      </c>
      <c r="F132" s="2" t="s">
        <v>212</v>
      </c>
      <c r="G132">
        <v>1</v>
      </c>
      <c r="H132">
        <v>1</v>
      </c>
      <c r="I132" t="s">
        <v>10</v>
      </c>
      <c r="J132" t="s">
        <v>10</v>
      </c>
      <c r="K132" t="s">
        <v>11</v>
      </c>
      <c r="L132" t="s">
        <v>13</v>
      </c>
      <c r="M132" t="s">
        <v>10</v>
      </c>
      <c r="N132" t="s">
        <v>10</v>
      </c>
      <c r="O132" t="s">
        <v>83</v>
      </c>
      <c r="P132">
        <v>1</v>
      </c>
      <c r="Q132" t="s">
        <v>10</v>
      </c>
      <c r="R132" t="s">
        <v>10</v>
      </c>
      <c r="S132" t="s">
        <v>10</v>
      </c>
      <c r="T132" t="s">
        <v>13</v>
      </c>
      <c r="U132" t="s">
        <v>10</v>
      </c>
      <c r="V132" t="s">
        <v>10</v>
      </c>
      <c r="W132" t="s">
        <v>12</v>
      </c>
      <c r="X132">
        <v>1</v>
      </c>
      <c r="Y132" t="s">
        <v>10</v>
      </c>
      <c r="Z132" t="s">
        <v>10</v>
      </c>
      <c r="AA132" t="s">
        <v>11</v>
      </c>
      <c r="AB132" t="s">
        <v>11</v>
      </c>
      <c r="AC132" t="s">
        <v>11</v>
      </c>
      <c r="AD132" t="s">
        <v>11</v>
      </c>
      <c r="AE132" t="s">
        <v>11</v>
      </c>
      <c r="AF132" t="s">
        <v>11</v>
      </c>
      <c r="AG132">
        <v>1</v>
      </c>
      <c r="AH132" t="s">
        <v>10</v>
      </c>
      <c r="AI132" t="s">
        <v>10</v>
      </c>
      <c r="AJ132" t="s">
        <v>10</v>
      </c>
      <c r="AK132" t="s">
        <v>10</v>
      </c>
      <c r="AL132" t="s">
        <v>10</v>
      </c>
      <c r="AM132" t="s">
        <v>10</v>
      </c>
    </row>
    <row r="133" spans="1:39">
      <c r="A133">
        <v>132</v>
      </c>
      <c r="B133" s="1">
        <v>45376.586909722224</v>
      </c>
      <c r="C133" s="1">
        <v>45376.593460648146</v>
      </c>
      <c r="D133" t="s">
        <v>77</v>
      </c>
      <c r="F133" s="2" t="s">
        <v>213</v>
      </c>
      <c r="G133">
        <v>3</v>
      </c>
      <c r="H133">
        <v>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10</v>
      </c>
      <c r="O133" t="s">
        <v>81</v>
      </c>
      <c r="P133">
        <v>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10</v>
      </c>
      <c r="X133">
        <v>2</v>
      </c>
      <c r="Y133" t="s">
        <v>13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>
        <v>3</v>
      </c>
      <c r="AH133" t="s">
        <v>12</v>
      </c>
      <c r="AI133" t="s">
        <v>13</v>
      </c>
      <c r="AJ133" t="s">
        <v>13</v>
      </c>
      <c r="AK133" t="s">
        <v>13</v>
      </c>
      <c r="AL133" t="s">
        <v>13</v>
      </c>
      <c r="AM133" t="s">
        <v>13</v>
      </c>
    </row>
    <row r="134" spans="1:39">
      <c r="A134">
        <v>133</v>
      </c>
      <c r="B134" s="1">
        <v>45376.612291666665</v>
      </c>
      <c r="C134" s="1">
        <v>45376.614548611113</v>
      </c>
      <c r="D134" t="s">
        <v>77</v>
      </c>
      <c r="F134" s="2" t="s">
        <v>214</v>
      </c>
      <c r="G134">
        <v>3</v>
      </c>
      <c r="H134">
        <v>2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81</v>
      </c>
      <c r="P134">
        <v>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>
        <v>3</v>
      </c>
      <c r="AH134" t="s">
        <v>12</v>
      </c>
      <c r="AI134" t="s">
        <v>12</v>
      </c>
      <c r="AJ134" t="s">
        <v>12</v>
      </c>
      <c r="AK134" t="s">
        <v>13</v>
      </c>
      <c r="AL134" t="s">
        <v>12</v>
      </c>
      <c r="AM134" t="s">
        <v>13</v>
      </c>
    </row>
    <row r="135" spans="1:39">
      <c r="A135">
        <v>134</v>
      </c>
      <c r="B135" s="1">
        <v>45376.699456018519</v>
      </c>
      <c r="C135" s="1">
        <v>45376.702060185184</v>
      </c>
      <c r="D135" t="s">
        <v>77</v>
      </c>
      <c r="F135" s="2" t="s">
        <v>215</v>
      </c>
      <c r="G135">
        <v>3</v>
      </c>
      <c r="H135">
        <v>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81</v>
      </c>
      <c r="P135">
        <v>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>
        <v>3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>
        <v>2</v>
      </c>
      <c r="AH135" t="s">
        <v>13</v>
      </c>
      <c r="AI135" t="s">
        <v>13</v>
      </c>
      <c r="AJ135" t="s">
        <v>13</v>
      </c>
      <c r="AK135" t="s">
        <v>10</v>
      </c>
      <c r="AL135" t="s">
        <v>13</v>
      </c>
      <c r="AM135" t="s">
        <v>10</v>
      </c>
    </row>
    <row r="136" spans="1:39">
      <c r="A136">
        <v>135</v>
      </c>
      <c r="B136" s="1">
        <v>45376.815532407411</v>
      </c>
      <c r="C136" s="1">
        <v>45376.819849537038</v>
      </c>
      <c r="D136" t="s">
        <v>77</v>
      </c>
      <c r="F136" s="2" t="s">
        <v>216</v>
      </c>
      <c r="G136">
        <v>4</v>
      </c>
      <c r="H136">
        <v>3</v>
      </c>
      <c r="I136" t="s">
        <v>13</v>
      </c>
      <c r="J136" t="s">
        <v>12</v>
      </c>
      <c r="K136" t="s">
        <v>13</v>
      </c>
      <c r="L136" t="s">
        <v>12</v>
      </c>
      <c r="M136" t="s">
        <v>12</v>
      </c>
      <c r="N136" t="s">
        <v>13</v>
      </c>
      <c r="O136" t="s">
        <v>79</v>
      </c>
      <c r="P136">
        <v>3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13</v>
      </c>
      <c r="Y136" t="s">
        <v>12</v>
      </c>
      <c r="Z136" t="s">
        <v>12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>
        <v>3</v>
      </c>
      <c r="AH136" t="s">
        <v>13</v>
      </c>
      <c r="AI136" t="s">
        <v>13</v>
      </c>
      <c r="AJ136" t="s">
        <v>13</v>
      </c>
      <c r="AK136" t="s">
        <v>13</v>
      </c>
      <c r="AL136" t="s">
        <v>13</v>
      </c>
      <c r="AM136" t="s">
        <v>13</v>
      </c>
    </row>
    <row r="137" spans="1:39">
      <c r="A137">
        <v>136</v>
      </c>
      <c r="B137" s="1">
        <v>45368.427870370368</v>
      </c>
      <c r="C137" s="1">
        <v>45368.428356481483</v>
      </c>
      <c r="D137" t="s">
        <v>217</v>
      </c>
      <c r="E137" t="s">
        <v>218</v>
      </c>
      <c r="G137">
        <v>4</v>
      </c>
      <c r="H137">
        <v>4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79</v>
      </c>
      <c r="P137">
        <v>4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>
        <v>4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>
        <v>4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</row>
    <row r="138" spans="1:39">
      <c r="A138">
        <v>137</v>
      </c>
      <c r="B138" s="1">
        <v>45368.428414351853</v>
      </c>
      <c r="C138" s="1">
        <v>45368.429398148146</v>
      </c>
      <c r="D138" t="s">
        <v>219</v>
      </c>
      <c r="E138" t="s">
        <v>220</v>
      </c>
      <c r="G138">
        <v>4</v>
      </c>
      <c r="H138">
        <v>4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79</v>
      </c>
      <c r="P138">
        <v>4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>
        <v>4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>
        <v>4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</row>
    <row r="139" spans="1:39">
      <c r="A139">
        <v>138</v>
      </c>
      <c r="B139" s="1">
        <v>45368.428182870368</v>
      </c>
      <c r="C139" s="1">
        <v>45368.430081018516</v>
      </c>
      <c r="D139" t="s">
        <v>221</v>
      </c>
      <c r="E139" t="s">
        <v>222</v>
      </c>
      <c r="G139">
        <v>2</v>
      </c>
      <c r="H139">
        <v>2</v>
      </c>
      <c r="I139" t="s">
        <v>10</v>
      </c>
      <c r="J139" t="s">
        <v>10</v>
      </c>
      <c r="K139" t="s">
        <v>10</v>
      </c>
      <c r="L139" t="s">
        <v>10</v>
      </c>
      <c r="M139" t="s">
        <v>13</v>
      </c>
      <c r="N139" t="s">
        <v>10</v>
      </c>
      <c r="O139" t="s">
        <v>79</v>
      </c>
      <c r="P139">
        <v>2</v>
      </c>
      <c r="Q139" t="s">
        <v>13</v>
      </c>
      <c r="R139" t="s">
        <v>10</v>
      </c>
      <c r="S139" t="s">
        <v>13</v>
      </c>
      <c r="T139" t="s">
        <v>13</v>
      </c>
      <c r="U139" t="s">
        <v>13</v>
      </c>
      <c r="V139" t="s">
        <v>10</v>
      </c>
      <c r="W139" t="s">
        <v>11</v>
      </c>
      <c r="Y139" t="s">
        <v>13</v>
      </c>
      <c r="Z139" t="s">
        <v>13</v>
      </c>
      <c r="AA139" t="s">
        <v>10</v>
      </c>
      <c r="AB139" t="s">
        <v>13</v>
      </c>
      <c r="AC139" t="s">
        <v>13</v>
      </c>
      <c r="AD139" t="s">
        <v>10</v>
      </c>
      <c r="AE139" t="s">
        <v>10</v>
      </c>
      <c r="AF139" t="s">
        <v>13</v>
      </c>
      <c r="AG139">
        <v>3</v>
      </c>
      <c r="AH139" t="s">
        <v>13</v>
      </c>
      <c r="AI139" t="s">
        <v>13</v>
      </c>
      <c r="AJ139" t="s">
        <v>13</v>
      </c>
      <c r="AK139" t="s">
        <v>13</v>
      </c>
      <c r="AL139" t="s">
        <v>13</v>
      </c>
      <c r="AM139" t="s">
        <v>13</v>
      </c>
    </row>
    <row r="140" spans="1:39">
      <c r="A140">
        <v>139</v>
      </c>
      <c r="B140" s="1">
        <v>45368.430787037039</v>
      </c>
      <c r="C140" s="1">
        <v>45368.431157407409</v>
      </c>
      <c r="D140" t="s">
        <v>223</v>
      </c>
      <c r="E140" t="s">
        <v>224</v>
      </c>
      <c r="G140">
        <v>4</v>
      </c>
      <c r="H140">
        <v>4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79</v>
      </c>
      <c r="P140">
        <v>4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>
        <v>4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>
        <v>4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</row>
    <row r="141" spans="1:39">
      <c r="A141">
        <v>140</v>
      </c>
      <c r="B141" s="1">
        <v>45368.429178240738</v>
      </c>
      <c r="C141" s="1">
        <v>45368.431261574071</v>
      </c>
      <c r="D141" t="s">
        <v>225</v>
      </c>
      <c r="E141" t="s">
        <v>226</v>
      </c>
      <c r="G141">
        <v>2</v>
      </c>
      <c r="H141">
        <v>3</v>
      </c>
      <c r="I141" t="s">
        <v>10</v>
      </c>
      <c r="J141" t="s">
        <v>10</v>
      </c>
      <c r="K141" t="s">
        <v>10</v>
      </c>
      <c r="L141" t="s">
        <v>11</v>
      </c>
      <c r="M141" t="s">
        <v>13</v>
      </c>
      <c r="N141" t="s">
        <v>10</v>
      </c>
      <c r="O141" t="s">
        <v>79</v>
      </c>
      <c r="P141">
        <v>2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>
        <v>3</v>
      </c>
      <c r="Y141" t="s">
        <v>13</v>
      </c>
      <c r="Z141" t="s">
        <v>13</v>
      </c>
      <c r="AA141" t="s">
        <v>10</v>
      </c>
      <c r="AB141" t="s">
        <v>13</v>
      </c>
      <c r="AC141" t="s">
        <v>11</v>
      </c>
      <c r="AD141" t="s">
        <v>11</v>
      </c>
      <c r="AE141" t="s">
        <v>10</v>
      </c>
      <c r="AF141" t="s">
        <v>13</v>
      </c>
      <c r="AG141">
        <v>1</v>
      </c>
      <c r="AH141" t="s">
        <v>11</v>
      </c>
      <c r="AI141" t="s">
        <v>10</v>
      </c>
      <c r="AJ141" t="s">
        <v>11</v>
      </c>
      <c r="AK141" t="s">
        <v>10</v>
      </c>
      <c r="AL141" t="s">
        <v>10</v>
      </c>
      <c r="AM141" t="s">
        <v>13</v>
      </c>
    </row>
    <row r="142" spans="1:39">
      <c r="A142">
        <v>141</v>
      </c>
      <c r="B142" s="1">
        <v>45368.43172453704</v>
      </c>
      <c r="C142" s="1">
        <v>45368.432870370372</v>
      </c>
      <c r="D142" t="s">
        <v>227</v>
      </c>
      <c r="E142" t="s">
        <v>228</v>
      </c>
      <c r="G142">
        <v>4</v>
      </c>
      <c r="H142">
        <v>4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79</v>
      </c>
      <c r="P142">
        <v>4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>
        <v>4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 t="s">
        <v>12</v>
      </c>
      <c r="AG142">
        <v>4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</row>
    <row r="143" spans="1:39">
      <c r="A143">
        <v>142</v>
      </c>
      <c r="B143" s="1">
        <v>45368.430208333331</v>
      </c>
      <c r="C143" s="1">
        <v>45368.432962962965</v>
      </c>
      <c r="D143" t="s">
        <v>229</v>
      </c>
      <c r="E143" t="s">
        <v>230</v>
      </c>
      <c r="G143">
        <v>3</v>
      </c>
      <c r="H143">
        <v>2</v>
      </c>
      <c r="I143" t="s">
        <v>13</v>
      </c>
      <c r="J143" t="s">
        <v>13</v>
      </c>
      <c r="K143" t="s">
        <v>13</v>
      </c>
      <c r="L143" t="s">
        <v>12</v>
      </c>
      <c r="M143" t="s">
        <v>13</v>
      </c>
      <c r="N143" t="s">
        <v>13</v>
      </c>
      <c r="O143" t="s">
        <v>192</v>
      </c>
      <c r="P143">
        <v>4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>
        <v>3</v>
      </c>
      <c r="Y143" t="s">
        <v>12</v>
      </c>
      <c r="Z143" t="s">
        <v>12</v>
      </c>
      <c r="AA143" t="s">
        <v>13</v>
      </c>
      <c r="AB143" t="s">
        <v>12</v>
      </c>
      <c r="AC143" t="s">
        <v>12</v>
      </c>
      <c r="AD143" t="s">
        <v>13</v>
      </c>
      <c r="AE143" t="s">
        <v>13</v>
      </c>
      <c r="AF143" t="s">
        <v>12</v>
      </c>
      <c r="AG143">
        <v>4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</row>
    <row r="144" spans="1:39">
      <c r="A144">
        <v>143</v>
      </c>
      <c r="B144" s="1">
        <v>45368.432210648149</v>
      </c>
      <c r="C144" s="1">
        <v>45368.434687499997</v>
      </c>
      <c r="D144" t="s">
        <v>231</v>
      </c>
      <c r="E144" t="s">
        <v>232</v>
      </c>
      <c r="G144">
        <v>1</v>
      </c>
      <c r="H144">
        <v>1</v>
      </c>
      <c r="I144" t="s">
        <v>11</v>
      </c>
      <c r="J144" t="s">
        <v>11</v>
      </c>
      <c r="K144" t="s">
        <v>11</v>
      </c>
      <c r="L144" t="s">
        <v>10</v>
      </c>
      <c r="M144" t="s">
        <v>10</v>
      </c>
      <c r="N144" t="s">
        <v>11</v>
      </c>
      <c r="O144" t="s">
        <v>81</v>
      </c>
      <c r="P144">
        <v>2</v>
      </c>
      <c r="Q144" t="s">
        <v>10</v>
      </c>
      <c r="R144" t="s">
        <v>10</v>
      </c>
      <c r="S144" t="s">
        <v>10</v>
      </c>
      <c r="T144" t="s">
        <v>13</v>
      </c>
      <c r="U144" t="s">
        <v>13</v>
      </c>
      <c r="V144" t="s">
        <v>10</v>
      </c>
      <c r="W144" t="s">
        <v>12</v>
      </c>
      <c r="X144">
        <v>2</v>
      </c>
      <c r="Y144" t="s">
        <v>10</v>
      </c>
      <c r="Z144" t="s">
        <v>10</v>
      </c>
      <c r="AA144" t="s">
        <v>11</v>
      </c>
      <c r="AB144" t="s">
        <v>10</v>
      </c>
      <c r="AC144" t="s">
        <v>10</v>
      </c>
      <c r="AD144" t="s">
        <v>11</v>
      </c>
      <c r="AE144" t="s">
        <v>10</v>
      </c>
      <c r="AF144" t="s">
        <v>11</v>
      </c>
      <c r="AG144">
        <v>4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</row>
    <row r="145" spans="1:39">
      <c r="A145">
        <v>144</v>
      </c>
      <c r="B145" s="1">
        <v>45368.433993055558</v>
      </c>
      <c r="C145" s="1">
        <v>45368.435069444444</v>
      </c>
      <c r="D145" t="s">
        <v>233</v>
      </c>
      <c r="E145" t="s">
        <v>234</v>
      </c>
      <c r="G145">
        <v>1</v>
      </c>
      <c r="H145">
        <v>1</v>
      </c>
      <c r="I145" t="s">
        <v>11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79</v>
      </c>
      <c r="P145">
        <v>1</v>
      </c>
      <c r="Q145" t="s">
        <v>11</v>
      </c>
      <c r="R145" t="s">
        <v>11</v>
      </c>
      <c r="S145" t="s">
        <v>10</v>
      </c>
      <c r="T145" t="s">
        <v>11</v>
      </c>
      <c r="U145" t="s">
        <v>11</v>
      </c>
      <c r="V145" t="s">
        <v>11</v>
      </c>
      <c r="W145" t="s">
        <v>11</v>
      </c>
      <c r="X145">
        <v>1</v>
      </c>
      <c r="Y145" t="s">
        <v>11</v>
      </c>
      <c r="Z145" t="s">
        <v>11</v>
      </c>
      <c r="AA145" t="s">
        <v>11</v>
      </c>
      <c r="AB145" t="s">
        <v>11</v>
      </c>
      <c r="AC145" t="s">
        <v>10</v>
      </c>
      <c r="AD145" t="s">
        <v>11</v>
      </c>
      <c r="AE145" t="s">
        <v>11</v>
      </c>
      <c r="AF145" t="s">
        <v>11</v>
      </c>
      <c r="AG145">
        <v>2</v>
      </c>
      <c r="AH145" t="s">
        <v>11</v>
      </c>
      <c r="AI145" t="s">
        <v>11</v>
      </c>
      <c r="AJ145" t="s">
        <v>10</v>
      </c>
      <c r="AK145" t="s">
        <v>11</v>
      </c>
      <c r="AL145" t="s">
        <v>11</v>
      </c>
      <c r="AM145" t="s">
        <v>11</v>
      </c>
    </row>
    <row r="146" spans="1:39">
      <c r="A146">
        <v>145</v>
      </c>
      <c r="B146" s="1">
        <v>45368.435104166667</v>
      </c>
      <c r="C146" s="1">
        <v>45368.436296296299</v>
      </c>
      <c r="D146" t="s">
        <v>235</v>
      </c>
      <c r="E146" t="s">
        <v>236</v>
      </c>
      <c r="G146">
        <v>4</v>
      </c>
      <c r="H146">
        <v>4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81</v>
      </c>
      <c r="P146">
        <v>4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Y146" t="s">
        <v>13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>
        <v>4</v>
      </c>
      <c r="AH146" t="s">
        <v>13</v>
      </c>
      <c r="AI146" t="s">
        <v>13</v>
      </c>
      <c r="AJ146" t="s">
        <v>13</v>
      </c>
      <c r="AK146" t="s">
        <v>13</v>
      </c>
      <c r="AL146" t="s">
        <v>13</v>
      </c>
      <c r="AM146" t="s">
        <v>13</v>
      </c>
    </row>
    <row r="147" spans="1:39">
      <c r="A147">
        <v>146</v>
      </c>
      <c r="B147" s="1">
        <v>45368.428252314814</v>
      </c>
      <c r="C147" s="1">
        <v>45368.437083333331</v>
      </c>
      <c r="D147" t="s">
        <v>237</v>
      </c>
      <c r="E147" t="s">
        <v>238</v>
      </c>
      <c r="G147">
        <v>3</v>
      </c>
      <c r="H147">
        <v>2</v>
      </c>
      <c r="I147" t="s">
        <v>11</v>
      </c>
      <c r="J147" t="s">
        <v>10</v>
      </c>
      <c r="K147" t="s">
        <v>10</v>
      </c>
      <c r="L147" t="s">
        <v>13</v>
      </c>
      <c r="M147" t="s">
        <v>13</v>
      </c>
      <c r="N147" t="s">
        <v>13</v>
      </c>
      <c r="O147" t="s">
        <v>81</v>
      </c>
      <c r="P147">
        <v>4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>
        <v>3</v>
      </c>
      <c r="Y147" t="s">
        <v>13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>
        <v>2</v>
      </c>
      <c r="AH147" t="s">
        <v>12</v>
      </c>
      <c r="AI147" t="s">
        <v>13</v>
      </c>
      <c r="AJ147" t="s">
        <v>13</v>
      </c>
      <c r="AK147" t="s">
        <v>13</v>
      </c>
      <c r="AL147" t="s">
        <v>10</v>
      </c>
      <c r="AM147" t="s">
        <v>13</v>
      </c>
    </row>
    <row r="148" spans="1:39">
      <c r="A148">
        <v>147</v>
      </c>
      <c r="B148" s="1">
        <v>45368.435833333337</v>
      </c>
      <c r="C148" s="1">
        <v>45368.439618055556</v>
      </c>
      <c r="D148" t="s">
        <v>239</v>
      </c>
      <c r="E148" t="s">
        <v>240</v>
      </c>
      <c r="G148">
        <v>3</v>
      </c>
      <c r="H148">
        <v>2</v>
      </c>
      <c r="I148" t="s">
        <v>10</v>
      </c>
      <c r="J148" t="s">
        <v>10</v>
      </c>
      <c r="K148" t="s">
        <v>11</v>
      </c>
      <c r="L148" t="s">
        <v>13</v>
      </c>
      <c r="M148" t="s">
        <v>13</v>
      </c>
      <c r="N148" t="s">
        <v>13</v>
      </c>
      <c r="O148" t="s">
        <v>81</v>
      </c>
      <c r="P148">
        <v>3</v>
      </c>
      <c r="Q148" t="s">
        <v>12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12</v>
      </c>
      <c r="X148">
        <v>3</v>
      </c>
      <c r="Y148" t="s">
        <v>13</v>
      </c>
      <c r="Z148" t="s">
        <v>10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>
        <v>4</v>
      </c>
      <c r="AH148" t="s">
        <v>13</v>
      </c>
      <c r="AI148" t="s">
        <v>13</v>
      </c>
      <c r="AJ148" t="s">
        <v>13</v>
      </c>
      <c r="AK148" t="s">
        <v>10</v>
      </c>
      <c r="AL148" t="s">
        <v>10</v>
      </c>
      <c r="AM148" t="s">
        <v>13</v>
      </c>
    </row>
    <row r="149" spans="1:39">
      <c r="A149">
        <v>148</v>
      </c>
      <c r="B149" s="1">
        <v>45368.440648148149</v>
      </c>
      <c r="C149" s="1">
        <v>45368.442337962966</v>
      </c>
      <c r="D149" t="s">
        <v>241</v>
      </c>
      <c r="E149" t="s">
        <v>242</v>
      </c>
      <c r="G149">
        <v>4</v>
      </c>
      <c r="H149">
        <v>4</v>
      </c>
      <c r="I149" t="s">
        <v>10</v>
      </c>
      <c r="J149" t="s">
        <v>12</v>
      </c>
      <c r="K149" t="s">
        <v>13</v>
      </c>
      <c r="L149" t="s">
        <v>13</v>
      </c>
      <c r="M149" t="s">
        <v>12</v>
      </c>
      <c r="N149" t="s">
        <v>12</v>
      </c>
      <c r="O149" t="s">
        <v>79</v>
      </c>
      <c r="P149">
        <v>3</v>
      </c>
      <c r="Q149" t="s">
        <v>12</v>
      </c>
      <c r="R149" t="s">
        <v>13</v>
      </c>
      <c r="S149" t="s">
        <v>12</v>
      </c>
      <c r="T149" t="s">
        <v>12</v>
      </c>
      <c r="U149" t="s">
        <v>13</v>
      </c>
      <c r="V149" t="s">
        <v>13</v>
      </c>
      <c r="W149" t="s">
        <v>13</v>
      </c>
      <c r="X149">
        <v>4</v>
      </c>
      <c r="Y149" t="s">
        <v>13</v>
      </c>
      <c r="Z149" t="s">
        <v>13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>
        <v>4</v>
      </c>
      <c r="AH149" t="s">
        <v>13</v>
      </c>
      <c r="AI149" t="s">
        <v>13</v>
      </c>
      <c r="AJ149" t="s">
        <v>13</v>
      </c>
      <c r="AK149" t="s">
        <v>13</v>
      </c>
      <c r="AL149" t="s">
        <v>13</v>
      </c>
      <c r="AM149" t="s">
        <v>13</v>
      </c>
    </row>
    <row r="150" spans="1:39">
      <c r="A150">
        <v>149</v>
      </c>
      <c r="B150" s="1">
        <v>45368.44054398148</v>
      </c>
      <c r="C150" s="1">
        <v>45368.44253472222</v>
      </c>
      <c r="D150" t="s">
        <v>243</v>
      </c>
      <c r="E150" t="s">
        <v>244</v>
      </c>
      <c r="G150">
        <v>2</v>
      </c>
      <c r="H150">
        <v>3</v>
      </c>
      <c r="I150" t="s">
        <v>10</v>
      </c>
      <c r="J150" t="s">
        <v>10</v>
      </c>
      <c r="K150" t="s">
        <v>10</v>
      </c>
      <c r="L150" t="s">
        <v>13</v>
      </c>
      <c r="M150" t="s">
        <v>13</v>
      </c>
      <c r="N150" t="s">
        <v>13</v>
      </c>
      <c r="O150" t="s">
        <v>79</v>
      </c>
      <c r="P150">
        <v>2</v>
      </c>
      <c r="Q150" t="s">
        <v>13</v>
      </c>
      <c r="R150" t="s">
        <v>10</v>
      </c>
      <c r="S150" t="s">
        <v>13</v>
      </c>
      <c r="T150" t="s">
        <v>13</v>
      </c>
      <c r="U150" t="s">
        <v>10</v>
      </c>
      <c r="V150" t="s">
        <v>13</v>
      </c>
      <c r="W150" t="s">
        <v>13</v>
      </c>
      <c r="X150">
        <v>2</v>
      </c>
      <c r="Y150" t="s">
        <v>10</v>
      </c>
      <c r="Z150" t="s">
        <v>10</v>
      </c>
      <c r="AA150" t="s">
        <v>10</v>
      </c>
      <c r="AB150" t="s">
        <v>13</v>
      </c>
      <c r="AC150" t="s">
        <v>13</v>
      </c>
      <c r="AD150" t="s">
        <v>10</v>
      </c>
      <c r="AE150" t="s">
        <v>10</v>
      </c>
      <c r="AF150" t="s">
        <v>10</v>
      </c>
      <c r="AG150">
        <v>2</v>
      </c>
      <c r="AH150" t="s">
        <v>13</v>
      </c>
      <c r="AI150" t="s">
        <v>13</v>
      </c>
      <c r="AJ150" t="s">
        <v>13</v>
      </c>
      <c r="AK150" t="s">
        <v>13</v>
      </c>
      <c r="AL150" t="s">
        <v>10</v>
      </c>
      <c r="AM150" t="s">
        <v>10</v>
      </c>
    </row>
    <row r="151" spans="1:39">
      <c r="A151">
        <v>150</v>
      </c>
      <c r="B151" s="1">
        <v>45368.444548611114</v>
      </c>
      <c r="C151" s="1">
        <v>45368.445208333331</v>
      </c>
      <c r="D151" t="s">
        <v>245</v>
      </c>
      <c r="E151" t="s">
        <v>246</v>
      </c>
      <c r="G151">
        <v>4</v>
      </c>
      <c r="H151">
        <v>4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81</v>
      </c>
      <c r="P151">
        <v>4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>
        <v>4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>
        <v>4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</row>
    <row r="152" spans="1:39">
      <c r="A152">
        <v>151</v>
      </c>
      <c r="B152" s="1">
        <v>45368.444074074076</v>
      </c>
      <c r="C152" s="1">
        <v>45368.448067129626</v>
      </c>
      <c r="D152" t="s">
        <v>247</v>
      </c>
      <c r="E152" t="s">
        <v>248</v>
      </c>
      <c r="G152">
        <v>3</v>
      </c>
      <c r="H152">
        <v>2</v>
      </c>
      <c r="I152" t="s">
        <v>13</v>
      </c>
      <c r="J152" t="s">
        <v>11</v>
      </c>
      <c r="K152" t="s">
        <v>10</v>
      </c>
      <c r="L152" t="s">
        <v>12</v>
      </c>
      <c r="M152" t="s">
        <v>13</v>
      </c>
      <c r="N152" t="s">
        <v>13</v>
      </c>
      <c r="O152" t="s">
        <v>79</v>
      </c>
      <c r="P152">
        <v>4</v>
      </c>
      <c r="Q152" t="s">
        <v>12</v>
      </c>
      <c r="R152" t="s">
        <v>12</v>
      </c>
      <c r="S152" t="s">
        <v>10</v>
      </c>
      <c r="T152" t="s">
        <v>13</v>
      </c>
      <c r="U152" t="s">
        <v>13</v>
      </c>
      <c r="V152" t="s">
        <v>13</v>
      </c>
      <c r="W152" t="s">
        <v>11</v>
      </c>
      <c r="X152">
        <v>3</v>
      </c>
      <c r="Y152" t="s">
        <v>13</v>
      </c>
      <c r="Z152" t="s">
        <v>13</v>
      </c>
      <c r="AA152" t="s">
        <v>13</v>
      </c>
      <c r="AB152" t="s">
        <v>13</v>
      </c>
      <c r="AC152" t="s">
        <v>12</v>
      </c>
      <c r="AD152" t="s">
        <v>13</v>
      </c>
      <c r="AE152" t="s">
        <v>13</v>
      </c>
      <c r="AF152" t="s">
        <v>13</v>
      </c>
      <c r="AG152">
        <v>4</v>
      </c>
      <c r="AH152" t="s">
        <v>12</v>
      </c>
      <c r="AI152" t="s">
        <v>12</v>
      </c>
      <c r="AJ152" t="s">
        <v>13</v>
      </c>
      <c r="AK152" t="s">
        <v>10</v>
      </c>
      <c r="AL152" t="s">
        <v>13</v>
      </c>
      <c r="AM152" t="s">
        <v>13</v>
      </c>
    </row>
    <row r="153" spans="1:39">
      <c r="A153">
        <v>152</v>
      </c>
      <c r="B153" s="1">
        <v>45368.450856481482</v>
      </c>
      <c r="C153" s="1">
        <v>45368.452986111108</v>
      </c>
      <c r="D153" t="s">
        <v>249</v>
      </c>
      <c r="E153" t="s">
        <v>250</v>
      </c>
      <c r="G153">
        <v>3</v>
      </c>
      <c r="H153">
        <v>3</v>
      </c>
      <c r="I153" t="s">
        <v>13</v>
      </c>
      <c r="J153" t="s">
        <v>13</v>
      </c>
      <c r="K153" t="s">
        <v>10</v>
      </c>
      <c r="L153" t="s">
        <v>13</v>
      </c>
      <c r="M153" t="s">
        <v>13</v>
      </c>
      <c r="N153" t="s">
        <v>13</v>
      </c>
      <c r="O153" t="s">
        <v>81</v>
      </c>
      <c r="P153">
        <v>3</v>
      </c>
      <c r="Q153" t="s">
        <v>13</v>
      </c>
      <c r="R153" t="s">
        <v>13</v>
      </c>
      <c r="S153" t="s">
        <v>10</v>
      </c>
      <c r="T153" t="s">
        <v>13</v>
      </c>
      <c r="U153" t="s">
        <v>13</v>
      </c>
      <c r="V153" t="s">
        <v>13</v>
      </c>
      <c r="W153" t="s">
        <v>13</v>
      </c>
      <c r="Y153" t="s">
        <v>13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>
        <v>3</v>
      </c>
      <c r="AH153" t="s">
        <v>13</v>
      </c>
      <c r="AI153" t="s">
        <v>13</v>
      </c>
      <c r="AJ153" t="s">
        <v>13</v>
      </c>
      <c r="AK153" t="s">
        <v>13</v>
      </c>
      <c r="AL153" t="s">
        <v>13</v>
      </c>
      <c r="AM153" t="s">
        <v>13</v>
      </c>
    </row>
    <row r="154" spans="1:39">
      <c r="A154">
        <v>153</v>
      </c>
      <c r="B154" s="1">
        <v>45368.452094907407</v>
      </c>
      <c r="C154" s="1">
        <v>45368.454814814817</v>
      </c>
      <c r="D154" t="s">
        <v>251</v>
      </c>
      <c r="E154" t="s">
        <v>252</v>
      </c>
      <c r="G154">
        <v>2</v>
      </c>
      <c r="H154">
        <v>1</v>
      </c>
      <c r="I154" t="s">
        <v>11</v>
      </c>
      <c r="J154" t="s">
        <v>11</v>
      </c>
      <c r="K154" t="s">
        <v>11</v>
      </c>
      <c r="L154" t="s">
        <v>10</v>
      </c>
      <c r="M154" t="s">
        <v>10</v>
      </c>
      <c r="N154" t="s">
        <v>13</v>
      </c>
      <c r="O154" t="s">
        <v>81</v>
      </c>
      <c r="P154">
        <v>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>
        <v>3</v>
      </c>
      <c r="Y154" t="s">
        <v>10</v>
      </c>
      <c r="Z154" t="s">
        <v>10</v>
      </c>
      <c r="AA154" t="s">
        <v>11</v>
      </c>
      <c r="AB154" t="s">
        <v>11</v>
      </c>
      <c r="AC154" t="s">
        <v>11</v>
      </c>
      <c r="AD154" t="s">
        <v>11</v>
      </c>
      <c r="AE154" t="s">
        <v>11</v>
      </c>
      <c r="AF154" t="s">
        <v>11</v>
      </c>
      <c r="AG154">
        <v>3</v>
      </c>
      <c r="AH154" t="s">
        <v>13</v>
      </c>
      <c r="AI154" t="s">
        <v>13</v>
      </c>
      <c r="AJ154" t="s">
        <v>13</v>
      </c>
      <c r="AK154" t="s">
        <v>13</v>
      </c>
      <c r="AL154" t="s">
        <v>13</v>
      </c>
      <c r="AM154" t="s">
        <v>13</v>
      </c>
    </row>
    <row r="155" spans="1:39">
      <c r="A155">
        <v>154</v>
      </c>
      <c r="B155" s="1">
        <v>45368.454988425925</v>
      </c>
      <c r="C155" s="1">
        <v>45368.455949074072</v>
      </c>
      <c r="D155" t="s">
        <v>253</v>
      </c>
      <c r="E155" t="s">
        <v>254</v>
      </c>
      <c r="G155">
        <v>4</v>
      </c>
      <c r="H155">
        <v>4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79</v>
      </c>
      <c r="P155">
        <v>4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>
        <v>4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>
        <v>4</v>
      </c>
      <c r="AH155" t="s">
        <v>12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</row>
    <row r="156" spans="1:39">
      <c r="A156">
        <v>155</v>
      </c>
      <c r="B156" s="1">
        <v>45368.458078703705</v>
      </c>
      <c r="C156" s="1">
        <v>45368.460439814815</v>
      </c>
      <c r="D156" t="s">
        <v>255</v>
      </c>
      <c r="E156" t="s">
        <v>256</v>
      </c>
      <c r="G156">
        <v>4</v>
      </c>
      <c r="H156">
        <v>4</v>
      </c>
      <c r="I156" t="s">
        <v>12</v>
      </c>
      <c r="J156" t="s">
        <v>12</v>
      </c>
      <c r="K156" t="s">
        <v>13</v>
      </c>
      <c r="L156" t="s">
        <v>12</v>
      </c>
      <c r="M156" t="s">
        <v>12</v>
      </c>
      <c r="N156" t="s">
        <v>12</v>
      </c>
      <c r="O156" t="s">
        <v>79</v>
      </c>
      <c r="P156">
        <v>4</v>
      </c>
      <c r="Q156" t="s">
        <v>12</v>
      </c>
      <c r="R156" t="s">
        <v>12</v>
      </c>
      <c r="S156" t="s">
        <v>12</v>
      </c>
      <c r="T156" t="s">
        <v>12</v>
      </c>
      <c r="U156" t="s">
        <v>13</v>
      </c>
      <c r="V156" t="s">
        <v>12</v>
      </c>
      <c r="W156" t="s">
        <v>12</v>
      </c>
      <c r="X156">
        <v>4</v>
      </c>
      <c r="Y156" t="s">
        <v>12</v>
      </c>
      <c r="Z156" t="s">
        <v>12</v>
      </c>
      <c r="AA156" t="s">
        <v>13</v>
      </c>
      <c r="AB156" t="s">
        <v>13</v>
      </c>
      <c r="AC156" t="s">
        <v>12</v>
      </c>
      <c r="AD156" t="s">
        <v>12</v>
      </c>
      <c r="AE156" t="s">
        <v>12</v>
      </c>
      <c r="AF156" t="s">
        <v>12</v>
      </c>
      <c r="AG156">
        <v>4</v>
      </c>
      <c r="AH156" t="s">
        <v>12</v>
      </c>
      <c r="AI156" t="s">
        <v>12</v>
      </c>
      <c r="AJ156" t="s">
        <v>12</v>
      </c>
      <c r="AK156" t="s">
        <v>13</v>
      </c>
      <c r="AL156" t="s">
        <v>12</v>
      </c>
      <c r="AM156" t="s">
        <v>12</v>
      </c>
    </row>
    <row r="157" spans="1:39">
      <c r="A157">
        <v>156</v>
      </c>
      <c r="B157" s="1">
        <v>45368.463622685187</v>
      </c>
      <c r="C157" s="1">
        <v>45368.466006944444</v>
      </c>
      <c r="D157" t="s">
        <v>257</v>
      </c>
      <c r="E157" t="s">
        <v>258</v>
      </c>
      <c r="G157">
        <v>3</v>
      </c>
      <c r="H157">
        <v>3</v>
      </c>
      <c r="I157" t="s">
        <v>10</v>
      </c>
      <c r="J157" t="s">
        <v>10</v>
      </c>
      <c r="K157" t="s">
        <v>13</v>
      </c>
      <c r="L157" t="s">
        <v>12</v>
      </c>
      <c r="M157" t="s">
        <v>13</v>
      </c>
      <c r="N157" t="s">
        <v>12</v>
      </c>
      <c r="O157" t="s">
        <v>81</v>
      </c>
      <c r="P157">
        <v>3</v>
      </c>
      <c r="Q157" t="s">
        <v>10</v>
      </c>
      <c r="R157" t="s">
        <v>10</v>
      </c>
      <c r="S157" t="s">
        <v>12</v>
      </c>
      <c r="T157" t="s">
        <v>12</v>
      </c>
      <c r="U157" t="s">
        <v>13</v>
      </c>
      <c r="V157" t="s">
        <v>12</v>
      </c>
      <c r="W157" t="s">
        <v>12</v>
      </c>
      <c r="X157">
        <v>3</v>
      </c>
      <c r="Y157" t="s">
        <v>10</v>
      </c>
      <c r="Z157" t="s">
        <v>10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>
        <v>3</v>
      </c>
      <c r="AH157" t="s">
        <v>13</v>
      </c>
      <c r="AI157" t="s">
        <v>13</v>
      </c>
      <c r="AJ157" t="s">
        <v>13</v>
      </c>
      <c r="AK157" t="s">
        <v>13</v>
      </c>
      <c r="AL157" t="s">
        <v>10</v>
      </c>
      <c r="AM157" t="s">
        <v>13</v>
      </c>
    </row>
    <row r="158" spans="1:39">
      <c r="A158">
        <v>157</v>
      </c>
      <c r="B158" s="1">
        <v>45368.470277777778</v>
      </c>
      <c r="C158" s="1">
        <v>45368.470856481479</v>
      </c>
      <c r="D158" t="s">
        <v>259</v>
      </c>
      <c r="E158" t="s">
        <v>260</v>
      </c>
      <c r="G158">
        <v>3</v>
      </c>
      <c r="H158">
        <v>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79</v>
      </c>
      <c r="P158">
        <v>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>
        <v>3</v>
      </c>
      <c r="Y158" t="s">
        <v>13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>
        <v>3</v>
      </c>
      <c r="AH158" t="s">
        <v>13</v>
      </c>
      <c r="AI158" t="s">
        <v>13</v>
      </c>
      <c r="AJ158" t="s">
        <v>13</v>
      </c>
      <c r="AK158" t="s">
        <v>13</v>
      </c>
      <c r="AL158" t="s">
        <v>13</v>
      </c>
      <c r="AM158" t="s">
        <v>13</v>
      </c>
    </row>
    <row r="159" spans="1:39">
      <c r="A159">
        <v>158</v>
      </c>
      <c r="B159" s="1">
        <v>45368.467974537038</v>
      </c>
      <c r="C159" s="1">
        <v>45368.471215277779</v>
      </c>
      <c r="D159" t="s">
        <v>261</v>
      </c>
      <c r="E159" t="s">
        <v>262</v>
      </c>
      <c r="G159">
        <v>2</v>
      </c>
      <c r="H159">
        <v>2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t="s">
        <v>13</v>
      </c>
      <c r="O159" t="s">
        <v>192</v>
      </c>
      <c r="P159">
        <v>3</v>
      </c>
      <c r="Q159" t="s">
        <v>13</v>
      </c>
      <c r="R159" t="s">
        <v>13</v>
      </c>
      <c r="S159" t="s">
        <v>13</v>
      </c>
      <c r="T159" t="s">
        <v>13</v>
      </c>
      <c r="U159" t="s">
        <v>10</v>
      </c>
      <c r="V159" t="s">
        <v>13</v>
      </c>
      <c r="W159" t="s">
        <v>13</v>
      </c>
      <c r="X159">
        <v>3</v>
      </c>
      <c r="Y159" t="s">
        <v>13</v>
      </c>
      <c r="Z159" t="s">
        <v>13</v>
      </c>
      <c r="AA159" t="s">
        <v>10</v>
      </c>
      <c r="AB159" t="s">
        <v>10</v>
      </c>
      <c r="AC159" t="s">
        <v>10</v>
      </c>
      <c r="AD159" t="s">
        <v>10</v>
      </c>
      <c r="AE159" t="s">
        <v>10</v>
      </c>
      <c r="AF159" t="s">
        <v>10</v>
      </c>
      <c r="AG159">
        <v>3</v>
      </c>
      <c r="AH159" t="s">
        <v>13</v>
      </c>
      <c r="AI159" t="s">
        <v>13</v>
      </c>
      <c r="AJ159" t="s">
        <v>13</v>
      </c>
      <c r="AK159" t="s">
        <v>13</v>
      </c>
      <c r="AL159" t="s">
        <v>13</v>
      </c>
      <c r="AM159" t="s">
        <v>13</v>
      </c>
    </row>
    <row r="160" spans="1:39">
      <c r="A160">
        <v>159</v>
      </c>
      <c r="B160" s="1">
        <v>45368.475428240738</v>
      </c>
      <c r="C160" s="1">
        <v>45368.478541666664</v>
      </c>
      <c r="D160" t="s">
        <v>263</v>
      </c>
      <c r="E160" t="s">
        <v>264</v>
      </c>
      <c r="G160">
        <v>2</v>
      </c>
      <c r="H160">
        <v>1</v>
      </c>
      <c r="I160" t="s">
        <v>11</v>
      </c>
      <c r="J160" t="s">
        <v>11</v>
      </c>
      <c r="K160" t="s">
        <v>11</v>
      </c>
      <c r="L160" t="s">
        <v>11</v>
      </c>
      <c r="M160" t="s">
        <v>10</v>
      </c>
      <c r="N160" t="s">
        <v>10</v>
      </c>
      <c r="O160" t="s">
        <v>81</v>
      </c>
      <c r="P160">
        <v>3</v>
      </c>
      <c r="Q160" t="s">
        <v>13</v>
      </c>
      <c r="R160" t="s">
        <v>13</v>
      </c>
      <c r="S160" t="s">
        <v>10</v>
      </c>
      <c r="T160" t="s">
        <v>13</v>
      </c>
      <c r="U160" t="s">
        <v>13</v>
      </c>
      <c r="V160" t="s">
        <v>13</v>
      </c>
      <c r="W160" t="s">
        <v>13</v>
      </c>
      <c r="X160">
        <v>3</v>
      </c>
      <c r="Y160" t="s">
        <v>13</v>
      </c>
      <c r="Z160" t="s">
        <v>13</v>
      </c>
      <c r="AA160" t="s">
        <v>10</v>
      </c>
      <c r="AB160" t="s">
        <v>13</v>
      </c>
      <c r="AC160" t="s">
        <v>13</v>
      </c>
      <c r="AD160" t="s">
        <v>13</v>
      </c>
      <c r="AE160" t="s">
        <v>13</v>
      </c>
      <c r="AF160" t="s">
        <v>13</v>
      </c>
      <c r="AG160">
        <v>3</v>
      </c>
      <c r="AH160" t="s">
        <v>13</v>
      </c>
      <c r="AI160" t="s">
        <v>13</v>
      </c>
      <c r="AJ160" t="s">
        <v>13</v>
      </c>
      <c r="AK160" t="s">
        <v>13</v>
      </c>
      <c r="AL160" t="s">
        <v>10</v>
      </c>
      <c r="AM160" t="s">
        <v>13</v>
      </c>
    </row>
    <row r="161" spans="1:39">
      <c r="A161">
        <v>160</v>
      </c>
      <c r="B161" s="1">
        <v>45368.485636574071</v>
      </c>
      <c r="C161" s="1">
        <v>45368.486886574072</v>
      </c>
      <c r="D161" t="s">
        <v>265</v>
      </c>
      <c r="E161" t="s">
        <v>266</v>
      </c>
      <c r="G161">
        <v>3</v>
      </c>
      <c r="H161">
        <v>3</v>
      </c>
      <c r="I161" t="s">
        <v>13</v>
      </c>
      <c r="J161" t="s">
        <v>12</v>
      </c>
      <c r="K161" t="s">
        <v>13</v>
      </c>
      <c r="L161" t="s">
        <v>13</v>
      </c>
      <c r="M161" t="s">
        <v>13</v>
      </c>
      <c r="N161" t="s">
        <v>13</v>
      </c>
      <c r="O161" t="s">
        <v>79</v>
      </c>
      <c r="P161">
        <v>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>
        <v>3</v>
      </c>
      <c r="Y161" t="s">
        <v>13</v>
      </c>
      <c r="Z161" t="s">
        <v>13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>
        <v>3</v>
      </c>
      <c r="AH161" t="s">
        <v>13</v>
      </c>
      <c r="AI161" t="s">
        <v>13</v>
      </c>
      <c r="AJ161" t="s">
        <v>13</v>
      </c>
      <c r="AK161" t="s">
        <v>13</v>
      </c>
      <c r="AL161" t="s">
        <v>13</v>
      </c>
      <c r="AM161" t="s">
        <v>13</v>
      </c>
    </row>
    <row r="162" spans="1:39">
      <c r="A162">
        <v>161</v>
      </c>
      <c r="B162" s="1">
        <v>45368.485636574071</v>
      </c>
      <c r="C162" s="1">
        <v>45368.487523148149</v>
      </c>
      <c r="D162" t="s">
        <v>267</v>
      </c>
      <c r="E162" t="s">
        <v>268</v>
      </c>
      <c r="G162">
        <v>4</v>
      </c>
      <c r="H162">
        <v>4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83</v>
      </c>
      <c r="P162">
        <v>4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>
        <v>4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 t="s">
        <v>12</v>
      </c>
      <c r="AG162">
        <v>4</v>
      </c>
      <c r="AH162" t="s">
        <v>12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</row>
    <row r="163" spans="1:39">
      <c r="A163">
        <v>162</v>
      </c>
      <c r="B163" s="1">
        <v>45368.486678240741</v>
      </c>
      <c r="C163" s="1">
        <v>45368.489201388889</v>
      </c>
      <c r="D163" t="s">
        <v>269</v>
      </c>
      <c r="E163" t="s">
        <v>270</v>
      </c>
      <c r="G163">
        <v>4</v>
      </c>
      <c r="H163">
        <v>4</v>
      </c>
      <c r="I163" t="s">
        <v>12</v>
      </c>
      <c r="J163" t="s">
        <v>12</v>
      </c>
      <c r="K163" t="s">
        <v>13</v>
      </c>
      <c r="L163" t="s">
        <v>12</v>
      </c>
      <c r="M163" t="s">
        <v>12</v>
      </c>
      <c r="N163" t="s">
        <v>12</v>
      </c>
      <c r="O163" t="s">
        <v>79</v>
      </c>
      <c r="P163">
        <v>3</v>
      </c>
      <c r="Q163" t="s">
        <v>12</v>
      </c>
      <c r="R163" t="s">
        <v>12</v>
      </c>
      <c r="S163" t="s">
        <v>10</v>
      </c>
      <c r="T163" t="s">
        <v>10</v>
      </c>
      <c r="U163" t="s">
        <v>13</v>
      </c>
      <c r="V163" t="s">
        <v>12</v>
      </c>
      <c r="W163" t="s">
        <v>12</v>
      </c>
      <c r="X163">
        <v>4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>
        <v>4</v>
      </c>
      <c r="AH163" t="s">
        <v>12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</row>
    <row r="164" spans="1:39">
      <c r="A164">
        <v>163</v>
      </c>
      <c r="B164" s="1">
        <v>45368.488240740742</v>
      </c>
      <c r="C164" s="1">
        <v>45368.489259259259</v>
      </c>
      <c r="D164" t="s">
        <v>271</v>
      </c>
      <c r="E164" t="s">
        <v>272</v>
      </c>
      <c r="G164">
        <v>3</v>
      </c>
      <c r="H164">
        <v>2</v>
      </c>
      <c r="I164" t="s">
        <v>10</v>
      </c>
      <c r="J164" t="s">
        <v>10</v>
      </c>
      <c r="K164" t="s">
        <v>13</v>
      </c>
      <c r="L164" t="s">
        <v>12</v>
      </c>
      <c r="M164" t="s">
        <v>10</v>
      </c>
      <c r="N164" t="s">
        <v>13</v>
      </c>
      <c r="O164" t="s">
        <v>83</v>
      </c>
      <c r="P164">
        <v>4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12</v>
      </c>
      <c r="X164">
        <v>3</v>
      </c>
      <c r="Y164" t="s">
        <v>13</v>
      </c>
      <c r="Z164" t="s">
        <v>13</v>
      </c>
      <c r="AA164" t="s">
        <v>13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>
        <v>3</v>
      </c>
      <c r="AH164" t="s">
        <v>13</v>
      </c>
      <c r="AI164" t="s">
        <v>13</v>
      </c>
      <c r="AJ164" t="s">
        <v>13</v>
      </c>
      <c r="AK164" t="s">
        <v>13</v>
      </c>
      <c r="AL164" t="s">
        <v>13</v>
      </c>
      <c r="AM164" t="s">
        <v>13</v>
      </c>
    </row>
    <row r="165" spans="1:39">
      <c r="A165">
        <v>164</v>
      </c>
      <c r="B165" s="1">
        <v>45368.5003125</v>
      </c>
      <c r="C165" s="1">
        <v>45368.50335648148</v>
      </c>
      <c r="D165" t="s">
        <v>273</v>
      </c>
      <c r="E165" t="s">
        <v>274</v>
      </c>
      <c r="G165">
        <v>4</v>
      </c>
      <c r="H165">
        <v>4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79</v>
      </c>
      <c r="P165">
        <v>4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>
        <v>3</v>
      </c>
      <c r="AA165" t="s">
        <v>13</v>
      </c>
      <c r="AB165" t="s">
        <v>12</v>
      </c>
      <c r="AC165" t="s">
        <v>12</v>
      </c>
      <c r="AD165" t="s">
        <v>10</v>
      </c>
      <c r="AE165" t="s">
        <v>10</v>
      </c>
      <c r="AF165" t="s">
        <v>12</v>
      </c>
      <c r="AG165">
        <v>4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</row>
    <row r="166" spans="1:39">
      <c r="A166">
        <v>165</v>
      </c>
      <c r="B166" s="1">
        <v>45368.501516203702</v>
      </c>
      <c r="C166" s="1">
        <v>45368.504884259259</v>
      </c>
      <c r="D166" t="s">
        <v>275</v>
      </c>
      <c r="E166" t="s">
        <v>276</v>
      </c>
      <c r="G166">
        <v>3</v>
      </c>
      <c r="H166">
        <v>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12</v>
      </c>
      <c r="O166" t="s">
        <v>79</v>
      </c>
      <c r="P166">
        <v>3</v>
      </c>
      <c r="Q166" t="s">
        <v>13</v>
      </c>
      <c r="R166" t="s">
        <v>13</v>
      </c>
      <c r="S166" t="s">
        <v>12</v>
      </c>
      <c r="T166" t="s">
        <v>12</v>
      </c>
      <c r="U166" t="s">
        <v>13</v>
      </c>
      <c r="V166" t="s">
        <v>12</v>
      </c>
      <c r="W166" t="s">
        <v>13</v>
      </c>
      <c r="X166">
        <v>3</v>
      </c>
      <c r="Y166" t="s">
        <v>13</v>
      </c>
      <c r="Z166" t="s">
        <v>13</v>
      </c>
      <c r="AA166" t="s">
        <v>13</v>
      </c>
      <c r="AB166" t="s">
        <v>13</v>
      </c>
      <c r="AC166" t="s">
        <v>13</v>
      </c>
      <c r="AD166" t="s">
        <v>13</v>
      </c>
      <c r="AE166" t="s">
        <v>13</v>
      </c>
      <c r="AF166" t="s">
        <v>13</v>
      </c>
      <c r="AG166">
        <v>4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</row>
    <row r="167" spans="1:39">
      <c r="A167">
        <v>166</v>
      </c>
      <c r="B167" s="1">
        <v>45368.524317129632</v>
      </c>
      <c r="C167" s="1">
        <v>45368.526307870372</v>
      </c>
      <c r="D167" t="s">
        <v>277</v>
      </c>
      <c r="E167" t="s">
        <v>278</v>
      </c>
      <c r="G167">
        <v>3</v>
      </c>
      <c r="H167">
        <v>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79</v>
      </c>
      <c r="P167">
        <v>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>
        <v>3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>
        <v>3</v>
      </c>
      <c r="AH167" t="s">
        <v>13</v>
      </c>
      <c r="AI167" t="s">
        <v>13</v>
      </c>
      <c r="AJ167" t="s">
        <v>13</v>
      </c>
      <c r="AK167" t="s">
        <v>13</v>
      </c>
      <c r="AL167" t="s">
        <v>13</v>
      </c>
      <c r="AM167" t="s">
        <v>13</v>
      </c>
    </row>
    <row r="168" spans="1:39">
      <c r="A168">
        <v>167</v>
      </c>
      <c r="B168" s="1">
        <v>45368.550428240742</v>
      </c>
      <c r="C168" s="1">
        <v>45368.551805555559</v>
      </c>
      <c r="D168" t="s">
        <v>279</v>
      </c>
      <c r="E168" t="s">
        <v>280</v>
      </c>
      <c r="G168">
        <v>3</v>
      </c>
      <c r="H168">
        <v>2</v>
      </c>
      <c r="I168" t="s">
        <v>10</v>
      </c>
      <c r="J168" t="s">
        <v>13</v>
      </c>
      <c r="K168" t="s">
        <v>10</v>
      </c>
      <c r="L168" t="s">
        <v>13</v>
      </c>
      <c r="M168" t="s">
        <v>10</v>
      </c>
      <c r="N168" t="s">
        <v>10</v>
      </c>
      <c r="O168" t="s">
        <v>79</v>
      </c>
      <c r="P168">
        <v>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  <c r="W168" t="s">
        <v>13</v>
      </c>
      <c r="X168">
        <v>3</v>
      </c>
      <c r="Y168" t="s">
        <v>13</v>
      </c>
      <c r="Z168" t="s">
        <v>13</v>
      </c>
      <c r="AA168" t="s">
        <v>13</v>
      </c>
      <c r="AB168" t="s">
        <v>13</v>
      </c>
      <c r="AC168" t="s">
        <v>13</v>
      </c>
      <c r="AD168" t="s">
        <v>13</v>
      </c>
      <c r="AE168" t="s">
        <v>13</v>
      </c>
      <c r="AF168" t="s">
        <v>13</v>
      </c>
      <c r="AG168">
        <v>3</v>
      </c>
      <c r="AH168" t="s">
        <v>13</v>
      </c>
      <c r="AI168" t="s">
        <v>13</v>
      </c>
      <c r="AJ168" t="s">
        <v>13</v>
      </c>
      <c r="AK168" t="s">
        <v>13</v>
      </c>
      <c r="AL168" t="s">
        <v>13</v>
      </c>
      <c r="AM168" t="s">
        <v>13</v>
      </c>
    </row>
    <row r="169" spans="1:39">
      <c r="A169">
        <v>168</v>
      </c>
      <c r="B169" s="1">
        <v>45368.576053240744</v>
      </c>
      <c r="C169" s="1">
        <v>45368.577546296299</v>
      </c>
      <c r="D169" t="s">
        <v>281</v>
      </c>
      <c r="E169" t="s">
        <v>282</v>
      </c>
      <c r="G169">
        <v>3</v>
      </c>
      <c r="H169">
        <v>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79</v>
      </c>
      <c r="P169">
        <v>4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>
        <v>3</v>
      </c>
      <c r="Y169" t="s">
        <v>13</v>
      </c>
      <c r="Z169" t="s">
        <v>13</v>
      </c>
      <c r="AA169" t="s">
        <v>13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>
        <v>3</v>
      </c>
      <c r="AH169" t="s">
        <v>13</v>
      </c>
      <c r="AI169" t="s">
        <v>13</v>
      </c>
      <c r="AJ169" t="s">
        <v>13</v>
      </c>
      <c r="AK169" t="s">
        <v>13</v>
      </c>
      <c r="AL169" t="s">
        <v>13</v>
      </c>
      <c r="AM169" t="s">
        <v>13</v>
      </c>
    </row>
    <row r="170" spans="1:39">
      <c r="A170">
        <v>169</v>
      </c>
      <c r="B170" s="1">
        <v>45368.584780092591</v>
      </c>
      <c r="C170" s="1">
        <v>45368.586469907408</v>
      </c>
      <c r="D170" t="s">
        <v>283</v>
      </c>
      <c r="E170" t="s">
        <v>284</v>
      </c>
      <c r="G170">
        <v>3</v>
      </c>
      <c r="H170">
        <v>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79</v>
      </c>
      <c r="P170">
        <v>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13</v>
      </c>
      <c r="X170">
        <v>3</v>
      </c>
      <c r="Y170" t="s">
        <v>13</v>
      </c>
      <c r="Z170" t="s">
        <v>13</v>
      </c>
      <c r="AA170" t="s">
        <v>13</v>
      </c>
      <c r="AB170" t="s">
        <v>13</v>
      </c>
      <c r="AC170" t="s">
        <v>13</v>
      </c>
      <c r="AD170" t="s">
        <v>13</v>
      </c>
      <c r="AE170" t="s">
        <v>13</v>
      </c>
      <c r="AF170" t="s">
        <v>13</v>
      </c>
      <c r="AG170">
        <v>3</v>
      </c>
      <c r="AH170" t="s">
        <v>13</v>
      </c>
      <c r="AI170" t="s">
        <v>13</v>
      </c>
      <c r="AJ170" t="s">
        <v>13</v>
      </c>
      <c r="AK170" t="s">
        <v>13</v>
      </c>
      <c r="AL170" t="s">
        <v>13</v>
      </c>
      <c r="AM170" t="s">
        <v>13</v>
      </c>
    </row>
    <row r="171" spans="1:39">
      <c r="A171">
        <v>170</v>
      </c>
      <c r="B171" s="1">
        <v>45368.59815972222</v>
      </c>
      <c r="C171" s="1">
        <v>45368.601006944446</v>
      </c>
      <c r="D171" t="s">
        <v>285</v>
      </c>
      <c r="E171" t="s">
        <v>286</v>
      </c>
      <c r="G171">
        <v>3</v>
      </c>
      <c r="H171">
        <v>3</v>
      </c>
      <c r="I171" t="s">
        <v>13</v>
      </c>
      <c r="J171" t="s">
        <v>10</v>
      </c>
      <c r="K171" t="s">
        <v>13</v>
      </c>
      <c r="L171" t="s">
        <v>13</v>
      </c>
      <c r="M171" t="s">
        <v>13</v>
      </c>
      <c r="N171" t="s">
        <v>10</v>
      </c>
      <c r="O171" t="s">
        <v>79</v>
      </c>
      <c r="P171">
        <v>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10</v>
      </c>
      <c r="X171">
        <v>3</v>
      </c>
      <c r="Y171" t="s">
        <v>13</v>
      </c>
      <c r="Z171" t="s">
        <v>13</v>
      </c>
      <c r="AA171" t="s">
        <v>10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>
        <v>3</v>
      </c>
      <c r="AH171" t="s">
        <v>13</v>
      </c>
      <c r="AI171" t="s">
        <v>13</v>
      </c>
      <c r="AJ171" t="s">
        <v>13</v>
      </c>
      <c r="AK171" t="s">
        <v>10</v>
      </c>
      <c r="AL171" t="s">
        <v>13</v>
      </c>
      <c r="AM171" t="s">
        <v>13</v>
      </c>
    </row>
    <row r="172" spans="1:39">
      <c r="A172">
        <v>171</v>
      </c>
      <c r="B172" s="1">
        <v>45368.646168981482</v>
      </c>
      <c r="C172" s="1">
        <v>45368.647291666668</v>
      </c>
      <c r="D172" t="s">
        <v>287</v>
      </c>
      <c r="E172" t="s">
        <v>288</v>
      </c>
      <c r="G172">
        <v>4</v>
      </c>
      <c r="H172">
        <v>4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79</v>
      </c>
      <c r="P172">
        <v>4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>
        <v>4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>
        <v>4</v>
      </c>
      <c r="AH172" t="s">
        <v>12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</row>
    <row r="173" spans="1:39">
      <c r="A173">
        <v>172</v>
      </c>
      <c r="B173" s="1">
        <v>45368.664444444446</v>
      </c>
      <c r="C173" s="1">
        <v>45368.666967592595</v>
      </c>
      <c r="D173" t="s">
        <v>289</v>
      </c>
      <c r="E173" t="s">
        <v>290</v>
      </c>
      <c r="G173">
        <v>4</v>
      </c>
      <c r="H173">
        <v>3</v>
      </c>
      <c r="I173" t="s">
        <v>13</v>
      </c>
      <c r="J173" t="s">
        <v>12</v>
      </c>
      <c r="K173" t="s">
        <v>13</v>
      </c>
      <c r="L173" t="s">
        <v>12</v>
      </c>
      <c r="M173" t="s">
        <v>13</v>
      </c>
      <c r="N173" t="s">
        <v>13</v>
      </c>
      <c r="O173" t="s">
        <v>79</v>
      </c>
      <c r="P173">
        <v>4</v>
      </c>
      <c r="Q173" t="s">
        <v>12</v>
      </c>
      <c r="R173" t="s">
        <v>12</v>
      </c>
      <c r="S173" t="s">
        <v>12</v>
      </c>
      <c r="T173" t="s">
        <v>12</v>
      </c>
      <c r="U173" t="s">
        <v>13</v>
      </c>
      <c r="V173" t="s">
        <v>12</v>
      </c>
      <c r="W173" t="s">
        <v>13</v>
      </c>
      <c r="Y173" t="s">
        <v>12</v>
      </c>
      <c r="Z173" t="s">
        <v>12</v>
      </c>
      <c r="AA173" t="s">
        <v>13</v>
      </c>
      <c r="AB173" t="s">
        <v>12</v>
      </c>
      <c r="AC173" t="s">
        <v>13</v>
      </c>
      <c r="AD173" t="s">
        <v>13</v>
      </c>
      <c r="AE173" t="s">
        <v>13</v>
      </c>
      <c r="AF173" t="s">
        <v>13</v>
      </c>
      <c r="AG173">
        <v>4</v>
      </c>
      <c r="AH173" t="s">
        <v>12</v>
      </c>
      <c r="AI173" t="s">
        <v>13</v>
      </c>
      <c r="AJ173" t="s">
        <v>12</v>
      </c>
      <c r="AK173" t="s">
        <v>12</v>
      </c>
      <c r="AL173" t="s">
        <v>12</v>
      </c>
      <c r="AM173" t="s">
        <v>12</v>
      </c>
    </row>
    <row r="174" spans="1:39">
      <c r="A174">
        <v>173</v>
      </c>
      <c r="B174" s="1">
        <v>45368.6721412037</v>
      </c>
      <c r="C174" s="1">
        <v>45368.674351851849</v>
      </c>
      <c r="D174" t="s">
        <v>291</v>
      </c>
      <c r="E174" t="s">
        <v>292</v>
      </c>
      <c r="G174">
        <v>3</v>
      </c>
      <c r="H174">
        <v>2</v>
      </c>
      <c r="I174" t="s">
        <v>11</v>
      </c>
      <c r="J174" t="s">
        <v>11</v>
      </c>
      <c r="K174" t="s">
        <v>11</v>
      </c>
      <c r="L174" t="s">
        <v>12</v>
      </c>
      <c r="M174" t="s">
        <v>10</v>
      </c>
      <c r="N174" t="s">
        <v>13</v>
      </c>
      <c r="O174" t="s">
        <v>81</v>
      </c>
      <c r="P174">
        <v>4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>
        <v>2</v>
      </c>
      <c r="Y174" t="s">
        <v>10</v>
      </c>
      <c r="Z174" t="s">
        <v>10</v>
      </c>
      <c r="AA174" t="s">
        <v>10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>
        <v>3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</row>
    <row r="175" spans="1:39">
      <c r="A175">
        <v>174</v>
      </c>
      <c r="B175" s="1">
        <v>45368.610636574071</v>
      </c>
      <c r="C175" s="1">
        <v>45368.695497685185</v>
      </c>
      <c r="D175" t="s">
        <v>293</v>
      </c>
      <c r="E175" t="s">
        <v>294</v>
      </c>
      <c r="G175">
        <v>2</v>
      </c>
      <c r="H175">
        <v>2</v>
      </c>
      <c r="I175" t="s">
        <v>10</v>
      </c>
      <c r="J175" t="s">
        <v>13</v>
      </c>
      <c r="K175" t="s">
        <v>11</v>
      </c>
      <c r="L175" t="s">
        <v>13</v>
      </c>
      <c r="M175" t="s">
        <v>13</v>
      </c>
      <c r="N175" t="s">
        <v>13</v>
      </c>
      <c r="O175" t="s">
        <v>81</v>
      </c>
      <c r="P175">
        <v>2</v>
      </c>
      <c r="Q175" t="s">
        <v>13</v>
      </c>
      <c r="R175" t="s">
        <v>13</v>
      </c>
      <c r="S175" t="s">
        <v>13</v>
      </c>
      <c r="T175" t="s">
        <v>10</v>
      </c>
      <c r="U175" t="s">
        <v>13</v>
      </c>
      <c r="V175" t="s">
        <v>10</v>
      </c>
      <c r="W175" t="s">
        <v>10</v>
      </c>
      <c r="X175">
        <v>2</v>
      </c>
      <c r="Y175" t="s">
        <v>10</v>
      </c>
      <c r="Z175" t="s">
        <v>10</v>
      </c>
      <c r="AA175" t="s">
        <v>10</v>
      </c>
      <c r="AB175" t="s">
        <v>13</v>
      </c>
      <c r="AC175" t="s">
        <v>13</v>
      </c>
      <c r="AD175" t="s">
        <v>10</v>
      </c>
      <c r="AE175" t="s">
        <v>10</v>
      </c>
      <c r="AF175" t="s">
        <v>13</v>
      </c>
      <c r="AG175">
        <v>3</v>
      </c>
      <c r="AH175" t="s">
        <v>13</v>
      </c>
      <c r="AI175" t="s">
        <v>13</v>
      </c>
      <c r="AJ175" t="s">
        <v>10</v>
      </c>
      <c r="AK175" t="s">
        <v>13</v>
      </c>
      <c r="AL175" t="s">
        <v>13</v>
      </c>
      <c r="AM175" t="s">
        <v>13</v>
      </c>
    </row>
    <row r="176" spans="1:39">
      <c r="A176">
        <v>175</v>
      </c>
      <c r="B176" s="1">
        <v>45368.434502314813</v>
      </c>
      <c r="C176" s="1">
        <v>45368.715300925927</v>
      </c>
      <c r="D176" t="s">
        <v>295</v>
      </c>
      <c r="E176" t="s">
        <v>296</v>
      </c>
      <c r="G176">
        <v>4</v>
      </c>
      <c r="H176">
        <v>4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81</v>
      </c>
      <c r="P176">
        <v>4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>
        <v>4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>
        <v>4</v>
      </c>
      <c r="AH176" t="s">
        <v>12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</row>
    <row r="177" spans="1:39">
      <c r="A177">
        <v>176</v>
      </c>
      <c r="B177" s="1">
        <v>45368.716273148151</v>
      </c>
      <c r="C177" s="1">
        <v>45368.719166666669</v>
      </c>
      <c r="D177" t="s">
        <v>297</v>
      </c>
      <c r="E177" t="s">
        <v>298</v>
      </c>
      <c r="G177">
        <v>4</v>
      </c>
      <c r="H177">
        <v>4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79</v>
      </c>
      <c r="P177">
        <v>4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>
        <v>4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>
        <v>4</v>
      </c>
      <c r="AH177" t="s">
        <v>12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</row>
    <row r="178" spans="1:39">
      <c r="A178">
        <v>177</v>
      </c>
      <c r="B178" s="1">
        <v>45368.732974537037</v>
      </c>
      <c r="C178" s="1">
        <v>45368.735451388886</v>
      </c>
      <c r="D178" t="s">
        <v>299</v>
      </c>
      <c r="E178" t="s">
        <v>300</v>
      </c>
      <c r="G178">
        <v>3</v>
      </c>
      <c r="H178">
        <v>3</v>
      </c>
      <c r="I178" t="s">
        <v>13</v>
      </c>
      <c r="J178" t="s">
        <v>12</v>
      </c>
      <c r="K178" t="s">
        <v>13</v>
      </c>
      <c r="L178" t="s">
        <v>12</v>
      </c>
      <c r="M178" t="s">
        <v>13</v>
      </c>
      <c r="N178" t="s">
        <v>12</v>
      </c>
      <c r="O178" t="s">
        <v>79</v>
      </c>
      <c r="P178">
        <v>3</v>
      </c>
      <c r="Q178" t="s">
        <v>13</v>
      </c>
      <c r="R178" t="s">
        <v>13</v>
      </c>
      <c r="S178" t="s">
        <v>12</v>
      </c>
      <c r="T178" t="s">
        <v>12</v>
      </c>
      <c r="U178" t="s">
        <v>13</v>
      </c>
      <c r="V178" t="s">
        <v>13</v>
      </c>
      <c r="W178" t="s">
        <v>13</v>
      </c>
      <c r="X178">
        <v>3</v>
      </c>
      <c r="Y178" t="s">
        <v>13</v>
      </c>
      <c r="Z178" t="s">
        <v>13</v>
      </c>
      <c r="AA178" t="s">
        <v>13</v>
      </c>
      <c r="AB178" t="s">
        <v>12</v>
      </c>
      <c r="AC178" t="s">
        <v>12</v>
      </c>
      <c r="AD178" t="s">
        <v>13</v>
      </c>
      <c r="AE178" t="s">
        <v>13</v>
      </c>
      <c r="AF178" t="s">
        <v>13</v>
      </c>
      <c r="AG178">
        <v>3</v>
      </c>
      <c r="AH178" t="s">
        <v>12</v>
      </c>
      <c r="AI178" t="s">
        <v>12</v>
      </c>
      <c r="AJ178" t="s">
        <v>13</v>
      </c>
      <c r="AK178" t="s">
        <v>13</v>
      </c>
      <c r="AL178" t="s">
        <v>12</v>
      </c>
      <c r="AM178" t="s">
        <v>12</v>
      </c>
    </row>
    <row r="179" spans="1:39">
      <c r="A179">
        <v>178</v>
      </c>
      <c r="B179" s="1">
        <v>45368.739212962966</v>
      </c>
      <c r="C179" s="1">
        <v>45368.739953703705</v>
      </c>
      <c r="D179" t="s">
        <v>301</v>
      </c>
      <c r="E179" t="s">
        <v>302</v>
      </c>
      <c r="G179">
        <v>1</v>
      </c>
      <c r="H179">
        <v>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81</v>
      </c>
      <c r="P179">
        <v>1</v>
      </c>
      <c r="Q179" t="s">
        <v>11</v>
      </c>
      <c r="R179" t="s">
        <v>11</v>
      </c>
      <c r="S179" t="s">
        <v>11</v>
      </c>
      <c r="T179" t="s">
        <v>11</v>
      </c>
      <c r="U179" t="s">
        <v>11</v>
      </c>
      <c r="V179" t="s">
        <v>11</v>
      </c>
      <c r="W179" t="s">
        <v>11</v>
      </c>
      <c r="X179">
        <v>2</v>
      </c>
      <c r="Y179" t="s">
        <v>11</v>
      </c>
      <c r="Z179" t="s">
        <v>11</v>
      </c>
      <c r="AA179" t="s">
        <v>11</v>
      </c>
      <c r="AB179" t="s">
        <v>11</v>
      </c>
      <c r="AC179" t="s">
        <v>11</v>
      </c>
      <c r="AD179" t="s">
        <v>11</v>
      </c>
      <c r="AE179" t="s">
        <v>11</v>
      </c>
      <c r="AF179" t="s">
        <v>11</v>
      </c>
      <c r="AG179">
        <v>2</v>
      </c>
      <c r="AH179" t="s">
        <v>10</v>
      </c>
      <c r="AI179" t="s">
        <v>10</v>
      </c>
      <c r="AJ179" t="s">
        <v>10</v>
      </c>
      <c r="AK179" t="s">
        <v>10</v>
      </c>
      <c r="AL179" t="s">
        <v>10</v>
      </c>
      <c r="AM179" t="s">
        <v>10</v>
      </c>
    </row>
    <row r="180" spans="1:39">
      <c r="A180">
        <v>179</v>
      </c>
      <c r="B180" s="1">
        <v>45368.742511574077</v>
      </c>
      <c r="C180" s="1">
        <v>45368.743206018517</v>
      </c>
      <c r="D180" t="s">
        <v>303</v>
      </c>
      <c r="E180" t="s">
        <v>304</v>
      </c>
      <c r="G180">
        <v>4</v>
      </c>
      <c r="H180">
        <v>4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83</v>
      </c>
      <c r="P180">
        <v>4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>
        <v>4</v>
      </c>
      <c r="Y180" t="s">
        <v>13</v>
      </c>
      <c r="Z180" t="s">
        <v>13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>
        <v>4</v>
      </c>
      <c r="AH180" t="s">
        <v>13</v>
      </c>
      <c r="AI180" t="s">
        <v>13</v>
      </c>
      <c r="AJ180" t="s">
        <v>13</v>
      </c>
      <c r="AK180" t="s">
        <v>13</v>
      </c>
      <c r="AL180" t="s">
        <v>13</v>
      </c>
      <c r="AM180" t="s">
        <v>13</v>
      </c>
    </row>
    <row r="181" spans="1:39">
      <c r="A181">
        <v>180</v>
      </c>
      <c r="B181" s="1">
        <v>45368.766956018517</v>
      </c>
      <c r="C181" s="1">
        <v>45368.771793981483</v>
      </c>
      <c r="D181" t="s">
        <v>305</v>
      </c>
      <c r="E181" t="s">
        <v>306</v>
      </c>
      <c r="G181">
        <v>2</v>
      </c>
      <c r="H181">
        <v>2</v>
      </c>
      <c r="I181" t="s">
        <v>10</v>
      </c>
      <c r="J181" t="s">
        <v>10</v>
      </c>
      <c r="K181" t="s">
        <v>10</v>
      </c>
      <c r="L181" t="s">
        <v>13</v>
      </c>
      <c r="M181" t="s">
        <v>13</v>
      </c>
      <c r="N181" t="s">
        <v>10</v>
      </c>
      <c r="O181" t="s">
        <v>81</v>
      </c>
      <c r="P181">
        <v>2</v>
      </c>
      <c r="Q181" t="s">
        <v>13</v>
      </c>
      <c r="R181" t="s">
        <v>10</v>
      </c>
      <c r="S181" t="s">
        <v>13</v>
      </c>
      <c r="T181" t="s">
        <v>13</v>
      </c>
      <c r="U181" t="s">
        <v>10</v>
      </c>
      <c r="V181" t="s">
        <v>13</v>
      </c>
      <c r="W181" t="s">
        <v>11</v>
      </c>
      <c r="X181">
        <v>2</v>
      </c>
      <c r="Y181" t="s">
        <v>11</v>
      </c>
      <c r="Z181" t="s">
        <v>10</v>
      </c>
      <c r="AA181" t="s">
        <v>11</v>
      </c>
      <c r="AB181" t="s">
        <v>13</v>
      </c>
      <c r="AC181" t="s">
        <v>13</v>
      </c>
      <c r="AD181" t="s">
        <v>10</v>
      </c>
      <c r="AE181" t="s">
        <v>13</v>
      </c>
      <c r="AF181" t="s">
        <v>13</v>
      </c>
      <c r="AG181">
        <v>3</v>
      </c>
      <c r="AH181" t="s">
        <v>13</v>
      </c>
      <c r="AI181" t="s">
        <v>13</v>
      </c>
      <c r="AJ181" t="s">
        <v>13</v>
      </c>
      <c r="AK181" t="s">
        <v>10</v>
      </c>
      <c r="AL181" t="s">
        <v>13</v>
      </c>
      <c r="AM181" t="s">
        <v>13</v>
      </c>
    </row>
    <row r="182" spans="1:39">
      <c r="A182">
        <v>181</v>
      </c>
      <c r="B182" s="1">
        <v>45368.78224537037</v>
      </c>
      <c r="C182" s="1">
        <v>45368.783715277779</v>
      </c>
      <c r="D182" t="s">
        <v>307</v>
      </c>
      <c r="E182" t="s">
        <v>308</v>
      </c>
      <c r="G182">
        <v>3</v>
      </c>
      <c r="H182">
        <v>3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13</v>
      </c>
      <c r="O182" t="s">
        <v>83</v>
      </c>
      <c r="P182">
        <v>3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10</v>
      </c>
      <c r="X182">
        <v>2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>
        <v>3</v>
      </c>
      <c r="AH182" t="s">
        <v>13</v>
      </c>
      <c r="AI182" t="s">
        <v>13</v>
      </c>
      <c r="AJ182" t="s">
        <v>13</v>
      </c>
      <c r="AK182" t="s">
        <v>13</v>
      </c>
      <c r="AL182" t="s">
        <v>13</v>
      </c>
      <c r="AM182" t="s">
        <v>13</v>
      </c>
    </row>
    <row r="183" spans="1:39">
      <c r="A183">
        <v>182</v>
      </c>
      <c r="B183" s="1">
        <v>45368.788217592592</v>
      </c>
      <c r="C183" s="1">
        <v>45368.789178240739</v>
      </c>
      <c r="D183" t="s">
        <v>309</v>
      </c>
      <c r="E183" t="s">
        <v>310</v>
      </c>
      <c r="G183">
        <v>4</v>
      </c>
      <c r="H183">
        <v>4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79</v>
      </c>
      <c r="P183">
        <v>4</v>
      </c>
      <c r="Q183" t="s">
        <v>13</v>
      </c>
      <c r="R183" t="s">
        <v>13</v>
      </c>
      <c r="S183" t="s">
        <v>12</v>
      </c>
      <c r="T183" t="s">
        <v>12</v>
      </c>
      <c r="U183" t="s">
        <v>13</v>
      </c>
      <c r="V183" t="s">
        <v>12</v>
      </c>
      <c r="W183" t="s">
        <v>12</v>
      </c>
      <c r="X183">
        <v>4</v>
      </c>
      <c r="Y183" t="s">
        <v>12</v>
      </c>
      <c r="Z183" t="s">
        <v>12</v>
      </c>
      <c r="AA183" t="s">
        <v>13</v>
      </c>
      <c r="AB183" t="s">
        <v>12</v>
      </c>
      <c r="AC183" t="s">
        <v>13</v>
      </c>
      <c r="AD183" t="s">
        <v>12</v>
      </c>
      <c r="AE183" t="s">
        <v>12</v>
      </c>
      <c r="AF183" t="s">
        <v>12</v>
      </c>
      <c r="AG183">
        <v>4</v>
      </c>
      <c r="AH183" t="s">
        <v>12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</row>
    <row r="184" spans="1:39">
      <c r="A184">
        <v>183</v>
      </c>
      <c r="B184" s="1">
        <v>45368.800891203704</v>
      </c>
      <c r="C184" s="1">
        <v>45368.803032407406</v>
      </c>
      <c r="D184" t="s">
        <v>311</v>
      </c>
      <c r="E184" t="s">
        <v>312</v>
      </c>
      <c r="G184">
        <v>3</v>
      </c>
      <c r="H184">
        <v>3</v>
      </c>
      <c r="I184" t="s">
        <v>10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79</v>
      </c>
      <c r="P184">
        <v>2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>
        <v>3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10</v>
      </c>
      <c r="AG184">
        <v>3</v>
      </c>
      <c r="AH184" t="s">
        <v>13</v>
      </c>
      <c r="AI184" t="s">
        <v>13</v>
      </c>
      <c r="AJ184" t="s">
        <v>13</v>
      </c>
      <c r="AK184" t="s">
        <v>13</v>
      </c>
      <c r="AL184" t="s">
        <v>13</v>
      </c>
      <c r="AM184" t="s">
        <v>13</v>
      </c>
    </row>
    <row r="185" spans="1:39">
      <c r="A185">
        <v>184</v>
      </c>
      <c r="B185" s="1">
        <v>45368.805115740739</v>
      </c>
      <c r="C185" s="1">
        <v>45368.811192129629</v>
      </c>
      <c r="D185" t="s">
        <v>313</v>
      </c>
      <c r="E185" t="s">
        <v>314</v>
      </c>
      <c r="G185">
        <v>2</v>
      </c>
      <c r="H185">
        <v>2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13</v>
      </c>
      <c r="O185" t="s">
        <v>81</v>
      </c>
      <c r="P185">
        <v>1</v>
      </c>
      <c r="Q185" t="s">
        <v>10</v>
      </c>
      <c r="R185" t="s">
        <v>11</v>
      </c>
      <c r="S185" t="s">
        <v>13</v>
      </c>
      <c r="T185" t="s">
        <v>10</v>
      </c>
      <c r="U185" t="s">
        <v>11</v>
      </c>
      <c r="V185" t="s">
        <v>10</v>
      </c>
      <c r="W185" t="s">
        <v>10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10</v>
      </c>
      <c r="AG185">
        <v>2</v>
      </c>
      <c r="AH185" t="s">
        <v>13</v>
      </c>
      <c r="AI185" t="s">
        <v>13</v>
      </c>
      <c r="AJ185" t="s">
        <v>13</v>
      </c>
      <c r="AK185" t="s">
        <v>10</v>
      </c>
      <c r="AL185" t="s">
        <v>13</v>
      </c>
      <c r="AM185" t="s">
        <v>10</v>
      </c>
    </row>
    <row r="186" spans="1:39">
      <c r="A186">
        <v>185</v>
      </c>
      <c r="B186" s="1">
        <v>45368.825810185182</v>
      </c>
      <c r="C186" s="1">
        <v>45368.826516203706</v>
      </c>
      <c r="D186" t="s">
        <v>315</v>
      </c>
      <c r="E186" t="s">
        <v>316</v>
      </c>
      <c r="G186">
        <v>4</v>
      </c>
      <c r="H186">
        <v>4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79</v>
      </c>
      <c r="P186">
        <v>4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>
        <v>4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>
        <v>4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</row>
    <row r="187" spans="1:39">
      <c r="A187">
        <v>186</v>
      </c>
      <c r="B187" s="1">
        <v>45368.832488425927</v>
      </c>
      <c r="C187" s="1">
        <v>45368.83525462963</v>
      </c>
      <c r="D187" t="s">
        <v>317</v>
      </c>
      <c r="E187" t="s">
        <v>318</v>
      </c>
      <c r="G187">
        <v>3</v>
      </c>
      <c r="H187">
        <v>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79</v>
      </c>
      <c r="P187">
        <v>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>
        <v>3</v>
      </c>
      <c r="Y187" t="s">
        <v>13</v>
      </c>
      <c r="Z187" t="s">
        <v>13</v>
      </c>
      <c r="AA187" t="s">
        <v>13</v>
      </c>
      <c r="AB187" t="s">
        <v>13</v>
      </c>
      <c r="AC187" t="s">
        <v>10</v>
      </c>
      <c r="AD187" t="s">
        <v>13</v>
      </c>
      <c r="AE187" t="s">
        <v>13</v>
      </c>
      <c r="AF187" t="s">
        <v>13</v>
      </c>
      <c r="AG187">
        <v>3</v>
      </c>
      <c r="AH187" t="s">
        <v>13</v>
      </c>
      <c r="AI187" t="s">
        <v>13</v>
      </c>
      <c r="AJ187" t="s">
        <v>13</v>
      </c>
      <c r="AK187" t="s">
        <v>13</v>
      </c>
      <c r="AL187" t="s">
        <v>13</v>
      </c>
      <c r="AM187" t="s">
        <v>13</v>
      </c>
    </row>
    <row r="188" spans="1:39">
      <c r="A188">
        <v>187</v>
      </c>
      <c r="B188" s="1">
        <v>45368.84412037037</v>
      </c>
      <c r="C188" s="1">
        <v>45368.845370370371</v>
      </c>
      <c r="D188" t="s">
        <v>319</v>
      </c>
      <c r="E188" t="s">
        <v>320</v>
      </c>
      <c r="G188">
        <v>4</v>
      </c>
      <c r="H188">
        <v>4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79</v>
      </c>
      <c r="P188">
        <v>4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>
        <v>4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>
        <v>4</v>
      </c>
      <c r="AH188" t="s">
        <v>12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</row>
    <row r="189" spans="1:39">
      <c r="A189">
        <v>188</v>
      </c>
      <c r="B189" s="1">
        <v>45368.916909722226</v>
      </c>
      <c r="C189" s="1">
        <v>45368.918229166666</v>
      </c>
      <c r="D189" t="s">
        <v>321</v>
      </c>
      <c r="E189" t="s">
        <v>322</v>
      </c>
      <c r="G189">
        <v>4</v>
      </c>
      <c r="H189">
        <v>4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79</v>
      </c>
      <c r="P189">
        <v>4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>
        <v>4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>
        <v>4</v>
      </c>
      <c r="AH189" t="s">
        <v>12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</row>
    <row r="190" spans="1:39">
      <c r="A190">
        <v>189</v>
      </c>
      <c r="B190" s="1">
        <v>45369.171180555553</v>
      </c>
      <c r="C190" s="1">
        <v>45369.175740740742</v>
      </c>
      <c r="D190" t="s">
        <v>323</v>
      </c>
      <c r="E190" t="s">
        <v>324</v>
      </c>
      <c r="G190">
        <v>3</v>
      </c>
      <c r="H190">
        <v>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79</v>
      </c>
      <c r="P190">
        <v>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>
        <v>3</v>
      </c>
      <c r="Y190" t="s">
        <v>13</v>
      </c>
      <c r="Z190" t="s">
        <v>10</v>
      </c>
      <c r="AA190" t="s">
        <v>13</v>
      </c>
      <c r="AB190" t="s">
        <v>13</v>
      </c>
      <c r="AC190" t="s">
        <v>13</v>
      </c>
      <c r="AD190" t="s">
        <v>13</v>
      </c>
      <c r="AE190" t="s">
        <v>13</v>
      </c>
      <c r="AF190" t="s">
        <v>13</v>
      </c>
      <c r="AG190">
        <v>3</v>
      </c>
      <c r="AH190" t="s">
        <v>10</v>
      </c>
      <c r="AI190" t="s">
        <v>13</v>
      </c>
      <c r="AJ190" t="s">
        <v>13</v>
      </c>
      <c r="AK190" t="s">
        <v>13</v>
      </c>
      <c r="AL190" t="s">
        <v>13</v>
      </c>
      <c r="AM190" t="s">
        <v>13</v>
      </c>
    </row>
    <row r="191" spans="1:39">
      <c r="A191">
        <v>190</v>
      </c>
      <c r="B191" s="1">
        <v>45369.232349537036</v>
      </c>
      <c r="C191" s="1">
        <v>45369.235092592593</v>
      </c>
      <c r="D191" t="s">
        <v>325</v>
      </c>
      <c r="E191" t="s">
        <v>326</v>
      </c>
      <c r="G191">
        <v>3</v>
      </c>
      <c r="H191">
        <v>3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81</v>
      </c>
      <c r="P191">
        <v>2</v>
      </c>
      <c r="Q191" t="s">
        <v>10</v>
      </c>
      <c r="R191" t="s">
        <v>10</v>
      </c>
      <c r="S191" t="s">
        <v>13</v>
      </c>
      <c r="T191" t="s">
        <v>10</v>
      </c>
      <c r="U191" t="s">
        <v>10</v>
      </c>
      <c r="V191" t="s">
        <v>10</v>
      </c>
      <c r="W191" t="s">
        <v>13</v>
      </c>
      <c r="X191">
        <v>2</v>
      </c>
      <c r="Y191" t="s">
        <v>10</v>
      </c>
      <c r="Z191" t="s">
        <v>10</v>
      </c>
      <c r="AA191" t="s">
        <v>10</v>
      </c>
      <c r="AB191" t="s">
        <v>10</v>
      </c>
      <c r="AC191" t="s">
        <v>13</v>
      </c>
      <c r="AD191" t="s">
        <v>10</v>
      </c>
      <c r="AE191" t="s">
        <v>10</v>
      </c>
      <c r="AF191" t="s">
        <v>13</v>
      </c>
      <c r="AG191">
        <v>3</v>
      </c>
      <c r="AH191" t="s">
        <v>13</v>
      </c>
      <c r="AI191" t="s">
        <v>13</v>
      </c>
      <c r="AJ191" t="s">
        <v>13</v>
      </c>
      <c r="AK191" t="s">
        <v>13</v>
      </c>
      <c r="AL191" t="s">
        <v>10</v>
      </c>
      <c r="AM191" t="s">
        <v>10</v>
      </c>
    </row>
    <row r="192" spans="1:39">
      <c r="A192">
        <v>191</v>
      </c>
      <c r="B192" s="1">
        <v>45369.272615740738</v>
      </c>
      <c r="C192" s="1">
        <v>45369.273969907408</v>
      </c>
      <c r="D192" t="s">
        <v>327</v>
      </c>
      <c r="E192" t="s">
        <v>328</v>
      </c>
      <c r="G192">
        <v>3</v>
      </c>
      <c r="H192">
        <v>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79</v>
      </c>
      <c r="P192">
        <v>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 t="s">
        <v>13</v>
      </c>
      <c r="W192" t="s">
        <v>13</v>
      </c>
      <c r="X192">
        <v>3</v>
      </c>
      <c r="Y192" t="s">
        <v>13</v>
      </c>
      <c r="Z192" t="s">
        <v>13</v>
      </c>
      <c r="AA192" t="s">
        <v>13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>
        <v>3</v>
      </c>
      <c r="AH192" t="s">
        <v>13</v>
      </c>
      <c r="AI192" t="s">
        <v>13</v>
      </c>
      <c r="AJ192" t="s">
        <v>13</v>
      </c>
      <c r="AK192" t="s">
        <v>13</v>
      </c>
      <c r="AL192" t="s">
        <v>13</v>
      </c>
      <c r="AM192" t="s">
        <v>13</v>
      </c>
    </row>
    <row r="193" spans="1:39">
      <c r="A193">
        <v>192</v>
      </c>
      <c r="B193" s="1">
        <v>45369.28733796296</v>
      </c>
      <c r="C193" s="1">
        <v>45369.289085648146</v>
      </c>
      <c r="D193" t="s">
        <v>329</v>
      </c>
      <c r="E193" t="s">
        <v>330</v>
      </c>
      <c r="G193">
        <v>3</v>
      </c>
      <c r="H193">
        <v>4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79</v>
      </c>
      <c r="P193">
        <v>4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11</v>
      </c>
      <c r="W193" t="s">
        <v>13</v>
      </c>
      <c r="X193">
        <v>3</v>
      </c>
      <c r="Y193" t="s">
        <v>13</v>
      </c>
      <c r="Z193" t="s">
        <v>10</v>
      </c>
      <c r="AA193" t="s">
        <v>13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>
        <v>3</v>
      </c>
      <c r="AH193" t="s">
        <v>13</v>
      </c>
      <c r="AI193" t="s">
        <v>13</v>
      </c>
      <c r="AJ193" t="s">
        <v>13</v>
      </c>
      <c r="AK193" t="s">
        <v>13</v>
      </c>
      <c r="AL193" t="s">
        <v>13</v>
      </c>
      <c r="AM193" t="s">
        <v>13</v>
      </c>
    </row>
    <row r="194" spans="1:39">
      <c r="A194">
        <v>193</v>
      </c>
      <c r="B194" s="1">
        <v>45369.312534722223</v>
      </c>
      <c r="C194" s="1">
        <v>45369.316238425927</v>
      </c>
      <c r="D194" t="s">
        <v>331</v>
      </c>
      <c r="E194" t="s">
        <v>332</v>
      </c>
      <c r="G194">
        <v>3</v>
      </c>
      <c r="H194">
        <v>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79</v>
      </c>
      <c r="P194">
        <v>4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>
        <v>3</v>
      </c>
      <c r="Y194" t="s">
        <v>13</v>
      </c>
      <c r="Z194" t="s">
        <v>13</v>
      </c>
      <c r="AA194" t="s">
        <v>13</v>
      </c>
      <c r="AB194" t="s">
        <v>13</v>
      </c>
      <c r="AC194" t="s">
        <v>13</v>
      </c>
      <c r="AD194" t="s">
        <v>13</v>
      </c>
      <c r="AE194" t="s">
        <v>13</v>
      </c>
      <c r="AF194" t="s">
        <v>13</v>
      </c>
      <c r="AG194">
        <v>4</v>
      </c>
      <c r="AH194" t="s">
        <v>13</v>
      </c>
      <c r="AI194" t="s">
        <v>13</v>
      </c>
      <c r="AJ194" t="s">
        <v>13</v>
      </c>
      <c r="AK194" t="s">
        <v>13</v>
      </c>
      <c r="AL194" t="s">
        <v>13</v>
      </c>
      <c r="AM194" t="s">
        <v>13</v>
      </c>
    </row>
    <row r="195" spans="1:39">
      <c r="A195">
        <v>194</v>
      </c>
      <c r="B195" s="1">
        <v>45369.319664351853</v>
      </c>
      <c r="C195" s="1">
        <v>45369.322592592594</v>
      </c>
      <c r="D195" t="s">
        <v>333</v>
      </c>
      <c r="E195" t="s">
        <v>334</v>
      </c>
      <c r="G195">
        <v>3</v>
      </c>
      <c r="H195">
        <v>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79</v>
      </c>
      <c r="P195">
        <v>4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>
        <v>3</v>
      </c>
      <c r="Y195" t="s">
        <v>13</v>
      </c>
      <c r="Z195" t="s">
        <v>13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>
        <v>3</v>
      </c>
      <c r="AH195" t="s">
        <v>13</v>
      </c>
      <c r="AI195" t="s">
        <v>13</v>
      </c>
      <c r="AJ195" t="s">
        <v>13</v>
      </c>
      <c r="AK195" t="s">
        <v>13</v>
      </c>
      <c r="AL195" t="s">
        <v>13</v>
      </c>
      <c r="AM195" t="s">
        <v>13</v>
      </c>
    </row>
    <row r="196" spans="1:39">
      <c r="A196">
        <v>195</v>
      </c>
      <c r="B196" s="1">
        <v>45369.353379629632</v>
      </c>
      <c r="C196" s="1">
        <v>45369.355821759258</v>
      </c>
      <c r="D196" t="s">
        <v>335</v>
      </c>
      <c r="E196" t="s">
        <v>336</v>
      </c>
      <c r="G196">
        <v>3</v>
      </c>
      <c r="H196">
        <v>3</v>
      </c>
      <c r="I196" t="s">
        <v>10</v>
      </c>
      <c r="J196" t="s">
        <v>10</v>
      </c>
      <c r="K196" t="s">
        <v>13</v>
      </c>
      <c r="L196" t="s">
        <v>13</v>
      </c>
      <c r="M196" t="s">
        <v>13</v>
      </c>
      <c r="N196" t="s">
        <v>13</v>
      </c>
      <c r="O196" t="s">
        <v>79</v>
      </c>
      <c r="P196">
        <v>3</v>
      </c>
      <c r="Q196" t="s">
        <v>12</v>
      </c>
      <c r="R196" t="s">
        <v>13</v>
      </c>
      <c r="S196" t="s">
        <v>12</v>
      </c>
      <c r="T196" t="s">
        <v>12</v>
      </c>
      <c r="U196" t="s">
        <v>13</v>
      </c>
      <c r="V196" t="s">
        <v>10</v>
      </c>
      <c r="W196" t="s">
        <v>10</v>
      </c>
      <c r="Y196" t="s">
        <v>13</v>
      </c>
      <c r="Z196" t="s">
        <v>13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>
        <v>3</v>
      </c>
      <c r="AH196" t="s">
        <v>12</v>
      </c>
      <c r="AI196" t="s">
        <v>13</v>
      </c>
      <c r="AJ196" t="s">
        <v>13</v>
      </c>
      <c r="AK196" t="s">
        <v>10</v>
      </c>
      <c r="AL196" t="s">
        <v>13</v>
      </c>
      <c r="AM196" t="s">
        <v>13</v>
      </c>
    </row>
    <row r="197" spans="1:39">
      <c r="A197">
        <v>196</v>
      </c>
      <c r="B197" s="1">
        <v>45369.35465277778</v>
      </c>
      <c r="C197" s="1">
        <v>45369.356249999997</v>
      </c>
      <c r="D197" t="s">
        <v>337</v>
      </c>
      <c r="E197" t="s">
        <v>338</v>
      </c>
      <c r="G197">
        <v>3</v>
      </c>
      <c r="H197">
        <v>3</v>
      </c>
      <c r="I197" t="s">
        <v>13</v>
      </c>
      <c r="J197" t="s">
        <v>12</v>
      </c>
      <c r="K197" t="s">
        <v>13</v>
      </c>
      <c r="L197" t="s">
        <v>12</v>
      </c>
      <c r="M197" t="s">
        <v>12</v>
      </c>
      <c r="N197" t="s">
        <v>12</v>
      </c>
      <c r="O197" t="s">
        <v>79</v>
      </c>
      <c r="P197">
        <v>3</v>
      </c>
      <c r="Q197" t="s">
        <v>12</v>
      </c>
      <c r="R197" t="s">
        <v>13</v>
      </c>
      <c r="S197" t="s">
        <v>13</v>
      </c>
      <c r="T197" t="s">
        <v>13</v>
      </c>
      <c r="U197" t="s">
        <v>12</v>
      </c>
      <c r="V197" t="s">
        <v>12</v>
      </c>
      <c r="W197" t="s">
        <v>10</v>
      </c>
      <c r="X197">
        <v>2</v>
      </c>
      <c r="Y197" t="s">
        <v>10</v>
      </c>
      <c r="Z197" t="s">
        <v>12</v>
      </c>
      <c r="AA197" t="s">
        <v>10</v>
      </c>
      <c r="AB197" t="s">
        <v>12</v>
      </c>
      <c r="AC197" t="s">
        <v>10</v>
      </c>
      <c r="AD197" t="s">
        <v>10</v>
      </c>
      <c r="AE197" t="s">
        <v>10</v>
      </c>
      <c r="AF197" t="s">
        <v>10</v>
      </c>
      <c r="AG197">
        <v>3</v>
      </c>
      <c r="AH197" t="s">
        <v>12</v>
      </c>
      <c r="AI197" t="s">
        <v>12</v>
      </c>
      <c r="AJ197" t="s">
        <v>13</v>
      </c>
      <c r="AK197" t="s">
        <v>13</v>
      </c>
      <c r="AL197" t="s">
        <v>12</v>
      </c>
      <c r="AM197" t="s">
        <v>12</v>
      </c>
    </row>
    <row r="198" spans="1:39">
      <c r="A198">
        <v>197</v>
      </c>
      <c r="B198" s="1">
        <v>45369.356921296298</v>
      </c>
      <c r="C198" s="1">
        <v>45369.357534722221</v>
      </c>
      <c r="D198" t="s">
        <v>339</v>
      </c>
      <c r="E198" t="s">
        <v>340</v>
      </c>
      <c r="G198">
        <v>3</v>
      </c>
      <c r="H198">
        <v>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79</v>
      </c>
      <c r="P198">
        <v>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>
        <v>3</v>
      </c>
      <c r="Y198" t="s">
        <v>13</v>
      </c>
      <c r="Z198" t="s">
        <v>13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>
        <v>3</v>
      </c>
      <c r="AH198" t="s">
        <v>13</v>
      </c>
      <c r="AI198" t="s">
        <v>13</v>
      </c>
      <c r="AJ198" t="s">
        <v>13</v>
      </c>
      <c r="AK198" t="s">
        <v>13</v>
      </c>
      <c r="AL198" t="s">
        <v>13</v>
      </c>
      <c r="AM198" t="s">
        <v>13</v>
      </c>
    </row>
    <row r="199" spans="1:39">
      <c r="A199">
        <v>198</v>
      </c>
      <c r="B199" s="1">
        <v>45369.359849537039</v>
      </c>
      <c r="C199" s="1">
        <v>45369.368564814817</v>
      </c>
      <c r="D199" t="s">
        <v>341</v>
      </c>
      <c r="E199" t="s">
        <v>342</v>
      </c>
      <c r="G199">
        <v>4</v>
      </c>
      <c r="H199">
        <v>4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79</v>
      </c>
      <c r="P199">
        <v>4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12</v>
      </c>
      <c r="W199" t="s">
        <v>13</v>
      </c>
      <c r="X199">
        <v>4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>
        <v>4</v>
      </c>
      <c r="AH199" t="s">
        <v>13</v>
      </c>
      <c r="AI199" t="s">
        <v>12</v>
      </c>
      <c r="AJ199" t="s">
        <v>13</v>
      </c>
      <c r="AK199" t="s">
        <v>13</v>
      </c>
      <c r="AL199" t="s">
        <v>13</v>
      </c>
      <c r="AM199" t="s">
        <v>13</v>
      </c>
    </row>
    <row r="200" spans="1:39">
      <c r="A200">
        <v>199</v>
      </c>
      <c r="B200" s="1">
        <v>45369.390972222223</v>
      </c>
      <c r="C200" s="1">
        <v>45369.391944444447</v>
      </c>
      <c r="D200" t="s">
        <v>343</v>
      </c>
      <c r="E200" t="s">
        <v>344</v>
      </c>
      <c r="G200">
        <v>2</v>
      </c>
      <c r="H200">
        <v>1</v>
      </c>
      <c r="I200" t="s">
        <v>11</v>
      </c>
      <c r="J200" t="s">
        <v>11</v>
      </c>
      <c r="K200" t="s">
        <v>11</v>
      </c>
      <c r="L200" t="s">
        <v>13</v>
      </c>
      <c r="M200" t="s">
        <v>11</v>
      </c>
      <c r="N200" t="s">
        <v>10</v>
      </c>
      <c r="O200" t="s">
        <v>79</v>
      </c>
      <c r="P200">
        <v>3</v>
      </c>
      <c r="Q200" t="s">
        <v>10</v>
      </c>
      <c r="R200" t="s">
        <v>10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>
        <v>3</v>
      </c>
      <c r="Y200" t="s">
        <v>13</v>
      </c>
      <c r="Z200" t="s">
        <v>13</v>
      </c>
      <c r="AA200" t="s">
        <v>10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>
        <v>3</v>
      </c>
      <c r="AH200" t="s">
        <v>13</v>
      </c>
      <c r="AI200" t="s">
        <v>13</v>
      </c>
      <c r="AJ200" t="s">
        <v>13</v>
      </c>
      <c r="AK200" t="s">
        <v>13</v>
      </c>
      <c r="AL200" t="s">
        <v>13</v>
      </c>
      <c r="AM200" t="s">
        <v>13</v>
      </c>
    </row>
    <row r="201" spans="1:39">
      <c r="A201">
        <v>200</v>
      </c>
      <c r="B201" s="1">
        <v>45369.413784722223</v>
      </c>
      <c r="C201" s="1">
        <v>45369.415844907409</v>
      </c>
      <c r="D201" t="s">
        <v>345</v>
      </c>
      <c r="E201" t="s">
        <v>346</v>
      </c>
      <c r="G201">
        <v>3</v>
      </c>
      <c r="H201">
        <v>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10</v>
      </c>
      <c r="O201" t="s">
        <v>192</v>
      </c>
      <c r="P201">
        <v>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 t="s">
        <v>13</v>
      </c>
      <c r="X201">
        <v>3</v>
      </c>
      <c r="Y201" t="s">
        <v>13</v>
      </c>
      <c r="Z201" t="s">
        <v>13</v>
      </c>
      <c r="AA201" t="s">
        <v>13</v>
      </c>
      <c r="AB201" t="s">
        <v>13</v>
      </c>
      <c r="AC201" t="s">
        <v>13</v>
      </c>
      <c r="AD201" t="s">
        <v>13</v>
      </c>
      <c r="AE201" t="s">
        <v>13</v>
      </c>
      <c r="AF201" t="s">
        <v>13</v>
      </c>
      <c r="AG201">
        <v>3</v>
      </c>
      <c r="AH201" t="s">
        <v>12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</row>
    <row r="202" spans="1:39">
      <c r="A202">
        <v>201</v>
      </c>
      <c r="B202" s="1">
        <v>45369.424780092595</v>
      </c>
      <c r="C202" s="1">
        <v>45369.428067129629</v>
      </c>
      <c r="D202" t="s">
        <v>347</v>
      </c>
      <c r="E202" t="s">
        <v>348</v>
      </c>
      <c r="G202">
        <v>4</v>
      </c>
      <c r="H202">
        <v>4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79</v>
      </c>
      <c r="P202">
        <v>4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>
        <v>4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>
        <v>4</v>
      </c>
      <c r="AH202" t="s">
        <v>12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</row>
    <row r="203" spans="1:39">
      <c r="A203">
        <v>202</v>
      </c>
      <c r="B203" s="1">
        <v>45369.427407407406</v>
      </c>
      <c r="C203" s="1">
        <v>45369.42863425926</v>
      </c>
      <c r="D203" t="s">
        <v>349</v>
      </c>
      <c r="E203" t="s">
        <v>350</v>
      </c>
      <c r="G203">
        <v>3</v>
      </c>
      <c r="H203">
        <v>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  <c r="O203" t="s">
        <v>81</v>
      </c>
      <c r="P203">
        <v>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 t="s">
        <v>13</v>
      </c>
      <c r="W203" t="s">
        <v>11</v>
      </c>
      <c r="X203">
        <v>3</v>
      </c>
      <c r="Y203" t="s">
        <v>13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>
        <v>3</v>
      </c>
      <c r="AH203" t="s">
        <v>13</v>
      </c>
      <c r="AI203" t="s">
        <v>13</v>
      </c>
      <c r="AJ203" t="s">
        <v>13</v>
      </c>
      <c r="AK203" t="s">
        <v>13</v>
      </c>
      <c r="AL203" t="s">
        <v>13</v>
      </c>
      <c r="AM203" t="s">
        <v>13</v>
      </c>
    </row>
    <row r="204" spans="1:39">
      <c r="A204">
        <v>203</v>
      </c>
      <c r="B204" s="1">
        <v>45369.426724537036</v>
      </c>
      <c r="C204" s="1">
        <v>45369.429560185185</v>
      </c>
      <c r="D204" t="s">
        <v>351</v>
      </c>
      <c r="E204" t="s">
        <v>352</v>
      </c>
      <c r="G204">
        <v>3</v>
      </c>
      <c r="H204">
        <v>4</v>
      </c>
      <c r="I204" t="s">
        <v>12</v>
      </c>
      <c r="J204" t="s">
        <v>12</v>
      </c>
      <c r="K204" t="s">
        <v>13</v>
      </c>
      <c r="L204" t="s">
        <v>13</v>
      </c>
      <c r="M204" t="s">
        <v>12</v>
      </c>
      <c r="N204" t="s">
        <v>12</v>
      </c>
      <c r="O204" t="s">
        <v>81</v>
      </c>
      <c r="P204">
        <v>3</v>
      </c>
      <c r="Q204" t="s">
        <v>13</v>
      </c>
      <c r="R204" t="s">
        <v>13</v>
      </c>
      <c r="S204" t="s">
        <v>12</v>
      </c>
      <c r="T204" t="s">
        <v>12</v>
      </c>
      <c r="U204" t="s">
        <v>13</v>
      </c>
      <c r="V204" t="s">
        <v>12</v>
      </c>
      <c r="W204" t="s">
        <v>10</v>
      </c>
      <c r="AA204" t="s">
        <v>10</v>
      </c>
      <c r="AB204" t="s">
        <v>13</v>
      </c>
      <c r="AC204" t="s">
        <v>13</v>
      </c>
      <c r="AD204" t="s">
        <v>13</v>
      </c>
      <c r="AE204" t="s">
        <v>10</v>
      </c>
      <c r="AF204" t="s">
        <v>13</v>
      </c>
      <c r="AG204">
        <v>4</v>
      </c>
      <c r="AH204" t="s">
        <v>12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</row>
    <row r="205" spans="1:39">
      <c r="A205">
        <v>204</v>
      </c>
      <c r="B205" s="1">
        <v>45369.427731481483</v>
      </c>
      <c r="C205" s="1">
        <v>45369.43068287037</v>
      </c>
      <c r="D205" t="s">
        <v>353</v>
      </c>
      <c r="E205" t="s">
        <v>354</v>
      </c>
      <c r="G205">
        <v>3</v>
      </c>
      <c r="H205">
        <v>2</v>
      </c>
      <c r="I205" t="s">
        <v>10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79</v>
      </c>
      <c r="P205">
        <v>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10</v>
      </c>
      <c r="Y205" t="s">
        <v>13</v>
      </c>
      <c r="Z205" t="s">
        <v>13</v>
      </c>
      <c r="AA205" t="s">
        <v>13</v>
      </c>
      <c r="AB205" t="s">
        <v>10</v>
      </c>
      <c r="AC205" t="s">
        <v>13</v>
      </c>
      <c r="AD205" t="s">
        <v>13</v>
      </c>
      <c r="AE205" t="s">
        <v>13</v>
      </c>
      <c r="AF205" t="s">
        <v>13</v>
      </c>
      <c r="AG205">
        <v>4</v>
      </c>
      <c r="AH205" t="s">
        <v>13</v>
      </c>
      <c r="AI205" t="s">
        <v>13</v>
      </c>
      <c r="AJ205" t="s">
        <v>13</v>
      </c>
      <c r="AK205" t="s">
        <v>13</v>
      </c>
      <c r="AL205" t="s">
        <v>13</v>
      </c>
      <c r="AM205" t="s">
        <v>13</v>
      </c>
    </row>
    <row r="206" spans="1:39">
      <c r="A206">
        <v>205</v>
      </c>
      <c r="B206" s="1">
        <v>45369.429201388892</v>
      </c>
      <c r="C206" s="1">
        <v>45369.431504629632</v>
      </c>
      <c r="D206" t="s">
        <v>355</v>
      </c>
      <c r="E206" t="s">
        <v>356</v>
      </c>
      <c r="G206">
        <v>3</v>
      </c>
      <c r="H206">
        <v>3</v>
      </c>
      <c r="I206" t="s">
        <v>13</v>
      </c>
      <c r="J206" t="s">
        <v>13</v>
      </c>
      <c r="K206" t="s">
        <v>10</v>
      </c>
      <c r="L206" t="s">
        <v>13</v>
      </c>
      <c r="M206" t="s">
        <v>13</v>
      </c>
      <c r="N206" t="s">
        <v>12</v>
      </c>
      <c r="O206" t="s">
        <v>81</v>
      </c>
      <c r="P206">
        <v>3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10</v>
      </c>
      <c r="X206">
        <v>3</v>
      </c>
      <c r="Y206" t="s">
        <v>13</v>
      </c>
      <c r="Z206" t="s">
        <v>13</v>
      </c>
      <c r="AA206" t="s">
        <v>13</v>
      </c>
      <c r="AB206" t="s">
        <v>12</v>
      </c>
      <c r="AC206" t="s">
        <v>12</v>
      </c>
      <c r="AD206" t="s">
        <v>10</v>
      </c>
      <c r="AE206" t="s">
        <v>13</v>
      </c>
      <c r="AF206" t="s">
        <v>13</v>
      </c>
      <c r="AG206">
        <v>4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</row>
    <row r="207" spans="1:39">
      <c r="A207">
        <v>206</v>
      </c>
      <c r="B207" s="1">
        <v>45369.432349537034</v>
      </c>
      <c r="C207" s="1">
        <v>45369.435104166667</v>
      </c>
      <c r="D207" t="s">
        <v>357</v>
      </c>
      <c r="E207" t="s">
        <v>358</v>
      </c>
      <c r="G207">
        <v>4</v>
      </c>
      <c r="H207">
        <v>4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79</v>
      </c>
      <c r="P207">
        <v>4</v>
      </c>
      <c r="Q207" t="s">
        <v>12</v>
      </c>
      <c r="R207" t="s">
        <v>12</v>
      </c>
      <c r="S207" t="s">
        <v>13</v>
      </c>
      <c r="T207" t="s">
        <v>13</v>
      </c>
      <c r="U207" t="s">
        <v>12</v>
      </c>
      <c r="V207" t="s">
        <v>12</v>
      </c>
      <c r="W207" t="s">
        <v>13</v>
      </c>
      <c r="X207">
        <v>4</v>
      </c>
      <c r="Y207" t="s">
        <v>12</v>
      </c>
      <c r="Z207" t="s">
        <v>12</v>
      </c>
      <c r="AA207" t="s">
        <v>13</v>
      </c>
      <c r="AB207" t="s">
        <v>13</v>
      </c>
      <c r="AC207" t="s">
        <v>12</v>
      </c>
      <c r="AD207" t="s">
        <v>10</v>
      </c>
      <c r="AE207" t="s">
        <v>12</v>
      </c>
      <c r="AF207" t="s">
        <v>12</v>
      </c>
      <c r="AG207">
        <v>4</v>
      </c>
      <c r="AH207" t="s">
        <v>12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</row>
    <row r="208" spans="1:39">
      <c r="A208">
        <v>207</v>
      </c>
      <c r="B208" s="1">
        <v>45369.421550925923</v>
      </c>
      <c r="C208" s="1">
        <v>45369.435358796298</v>
      </c>
      <c r="D208" t="s">
        <v>359</v>
      </c>
      <c r="E208" t="s">
        <v>360</v>
      </c>
      <c r="G208">
        <v>3</v>
      </c>
      <c r="H208">
        <v>3</v>
      </c>
      <c r="I208" t="s">
        <v>10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79</v>
      </c>
      <c r="P208">
        <v>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>
        <v>2</v>
      </c>
      <c r="Y208" t="s">
        <v>10</v>
      </c>
      <c r="Z208" t="s">
        <v>13</v>
      </c>
      <c r="AA208" t="s">
        <v>13</v>
      </c>
      <c r="AB208" t="s">
        <v>12</v>
      </c>
      <c r="AC208" t="s">
        <v>12</v>
      </c>
      <c r="AD208" t="s">
        <v>12</v>
      </c>
      <c r="AE208" t="s">
        <v>12</v>
      </c>
      <c r="AF208" t="s">
        <v>13</v>
      </c>
      <c r="AG208">
        <v>4</v>
      </c>
      <c r="AH208" t="s">
        <v>12</v>
      </c>
      <c r="AI208" t="s">
        <v>12</v>
      </c>
      <c r="AJ208" t="s">
        <v>12</v>
      </c>
      <c r="AK208" t="s">
        <v>13</v>
      </c>
      <c r="AL208" t="s">
        <v>13</v>
      </c>
      <c r="AM208" t="s">
        <v>13</v>
      </c>
    </row>
    <row r="209" spans="1:39">
      <c r="A209">
        <v>208</v>
      </c>
      <c r="B209" s="1">
        <v>45369.434861111113</v>
      </c>
      <c r="C209" s="1">
        <v>45369.436967592592</v>
      </c>
      <c r="D209" t="s">
        <v>361</v>
      </c>
      <c r="E209" t="s">
        <v>362</v>
      </c>
      <c r="G209">
        <v>3</v>
      </c>
      <c r="H209">
        <v>3</v>
      </c>
      <c r="I209" t="s">
        <v>13</v>
      </c>
      <c r="J209" t="s">
        <v>12</v>
      </c>
      <c r="K209" t="s">
        <v>10</v>
      </c>
      <c r="L209" t="s">
        <v>13</v>
      </c>
      <c r="M209" t="s">
        <v>10</v>
      </c>
      <c r="N209" t="s">
        <v>12</v>
      </c>
      <c r="O209" t="s">
        <v>81</v>
      </c>
      <c r="P209">
        <v>2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11</v>
      </c>
      <c r="AA209" t="s">
        <v>13</v>
      </c>
      <c r="AB209" t="s">
        <v>13</v>
      </c>
      <c r="AC209" t="s">
        <v>13</v>
      </c>
      <c r="AD209" t="s">
        <v>13</v>
      </c>
      <c r="AE209" t="s">
        <v>13</v>
      </c>
      <c r="AF209" t="s">
        <v>13</v>
      </c>
      <c r="AG209">
        <v>4</v>
      </c>
      <c r="AH209" t="s">
        <v>12</v>
      </c>
      <c r="AI209" t="s">
        <v>13</v>
      </c>
      <c r="AJ209" t="s">
        <v>12</v>
      </c>
      <c r="AK209" t="s">
        <v>10</v>
      </c>
      <c r="AL209" t="s">
        <v>13</v>
      </c>
      <c r="AM209" t="s">
        <v>13</v>
      </c>
    </row>
    <row r="210" spans="1:39">
      <c r="A210">
        <v>209</v>
      </c>
      <c r="B210" s="1">
        <v>45369.428541666668</v>
      </c>
      <c r="C210" s="1">
        <v>45369.438125000001</v>
      </c>
      <c r="D210" t="s">
        <v>363</v>
      </c>
      <c r="E210" t="s">
        <v>364</v>
      </c>
      <c r="G210">
        <v>3</v>
      </c>
      <c r="H210">
        <v>4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81</v>
      </c>
      <c r="P210">
        <v>3</v>
      </c>
      <c r="Q210" t="s">
        <v>12</v>
      </c>
      <c r="R210" t="s">
        <v>13</v>
      </c>
      <c r="S210" t="s">
        <v>12</v>
      </c>
      <c r="T210" t="s">
        <v>11</v>
      </c>
      <c r="U210" t="s">
        <v>13</v>
      </c>
      <c r="V210" t="s">
        <v>13</v>
      </c>
      <c r="W210" t="s">
        <v>11</v>
      </c>
      <c r="Y210" t="s">
        <v>13</v>
      </c>
      <c r="Z210" t="s">
        <v>13</v>
      </c>
      <c r="AA210" t="s">
        <v>13</v>
      </c>
      <c r="AB210" t="s">
        <v>12</v>
      </c>
      <c r="AC210" t="s">
        <v>12</v>
      </c>
      <c r="AD210" t="s">
        <v>10</v>
      </c>
      <c r="AE210" t="s">
        <v>12</v>
      </c>
      <c r="AF210" t="s">
        <v>12</v>
      </c>
      <c r="AG210">
        <v>4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</row>
    <row r="211" spans="1:39">
      <c r="A211">
        <v>210</v>
      </c>
      <c r="B211" s="1">
        <v>45369.43613425926</v>
      </c>
      <c r="C211" s="1">
        <v>45369.439062500001</v>
      </c>
      <c r="D211" t="s">
        <v>365</v>
      </c>
      <c r="E211" t="s">
        <v>366</v>
      </c>
      <c r="G211">
        <v>3</v>
      </c>
      <c r="H211">
        <v>2</v>
      </c>
      <c r="I211" t="s">
        <v>10</v>
      </c>
      <c r="J211" t="s">
        <v>10</v>
      </c>
      <c r="K211" t="s">
        <v>13</v>
      </c>
      <c r="L211" t="s">
        <v>13</v>
      </c>
      <c r="M211" t="s">
        <v>13</v>
      </c>
      <c r="N211" t="s">
        <v>13</v>
      </c>
      <c r="O211" t="s">
        <v>79</v>
      </c>
      <c r="P211">
        <v>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 t="s">
        <v>10</v>
      </c>
      <c r="X211">
        <v>3</v>
      </c>
      <c r="Y211" t="s">
        <v>10</v>
      </c>
      <c r="Z211" t="s">
        <v>10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>
        <v>3</v>
      </c>
      <c r="AH211" t="s">
        <v>13</v>
      </c>
      <c r="AI211" t="s">
        <v>13</v>
      </c>
      <c r="AJ211" t="s">
        <v>13</v>
      </c>
      <c r="AK211" t="s">
        <v>11</v>
      </c>
      <c r="AL211" t="s">
        <v>13</v>
      </c>
      <c r="AM211" t="s">
        <v>13</v>
      </c>
    </row>
    <row r="212" spans="1:39">
      <c r="A212">
        <v>211</v>
      </c>
      <c r="B212" s="1">
        <v>45369.438923611109</v>
      </c>
      <c r="C212" s="1">
        <v>45369.440949074073</v>
      </c>
      <c r="D212" t="s">
        <v>367</v>
      </c>
      <c r="E212" t="s">
        <v>368</v>
      </c>
      <c r="G212">
        <v>4</v>
      </c>
      <c r="H212">
        <v>4</v>
      </c>
      <c r="I212" t="s">
        <v>13</v>
      </c>
      <c r="J212" t="s">
        <v>12</v>
      </c>
      <c r="K212" t="s">
        <v>13</v>
      </c>
      <c r="L212" t="s">
        <v>13</v>
      </c>
      <c r="M212" t="s">
        <v>12</v>
      </c>
      <c r="N212" t="s">
        <v>12</v>
      </c>
      <c r="O212" t="s">
        <v>79</v>
      </c>
      <c r="P212">
        <v>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13</v>
      </c>
      <c r="X212">
        <v>3</v>
      </c>
      <c r="Y212" t="s">
        <v>13</v>
      </c>
      <c r="Z212" t="s">
        <v>13</v>
      </c>
      <c r="AA212" t="s">
        <v>13</v>
      </c>
      <c r="AB212" t="s">
        <v>13</v>
      </c>
      <c r="AC212" t="s">
        <v>13</v>
      </c>
      <c r="AD212" t="s">
        <v>13</v>
      </c>
      <c r="AE212" t="s">
        <v>13</v>
      </c>
      <c r="AF212" t="s">
        <v>13</v>
      </c>
      <c r="AG212">
        <v>4</v>
      </c>
      <c r="AH212" t="s">
        <v>13</v>
      </c>
      <c r="AI212" t="s">
        <v>13</v>
      </c>
      <c r="AJ212" t="s">
        <v>13</v>
      </c>
      <c r="AK212" t="s">
        <v>13</v>
      </c>
      <c r="AL212" t="s">
        <v>13</v>
      </c>
      <c r="AM212" t="s">
        <v>13</v>
      </c>
    </row>
    <row r="213" spans="1:39">
      <c r="A213">
        <v>212</v>
      </c>
      <c r="B213" s="1">
        <v>45369.452557870369</v>
      </c>
      <c r="C213" s="1">
        <v>45369.453680555554</v>
      </c>
      <c r="D213" t="s">
        <v>369</v>
      </c>
      <c r="E213" t="s">
        <v>370</v>
      </c>
      <c r="G213">
        <v>3</v>
      </c>
      <c r="H213">
        <v>2</v>
      </c>
      <c r="I213" t="s">
        <v>13</v>
      </c>
      <c r="J213" t="s">
        <v>12</v>
      </c>
      <c r="K213" t="s">
        <v>13</v>
      </c>
      <c r="L213" t="s">
        <v>13</v>
      </c>
      <c r="M213" t="s">
        <v>13</v>
      </c>
      <c r="N213" t="s">
        <v>13</v>
      </c>
      <c r="O213" t="s">
        <v>79</v>
      </c>
      <c r="P213">
        <v>3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>
        <v>3</v>
      </c>
      <c r="Y213" t="s">
        <v>13</v>
      </c>
      <c r="Z213" t="s">
        <v>13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>
        <v>3</v>
      </c>
      <c r="AH213" t="s">
        <v>13</v>
      </c>
      <c r="AI213" t="s">
        <v>13</v>
      </c>
      <c r="AJ213" t="s">
        <v>13</v>
      </c>
      <c r="AK213" t="s">
        <v>13</v>
      </c>
      <c r="AL213" t="s">
        <v>10</v>
      </c>
      <c r="AM213" t="s">
        <v>13</v>
      </c>
    </row>
    <row r="214" spans="1:39">
      <c r="A214">
        <v>213</v>
      </c>
      <c r="B214" s="1">
        <v>45369.454837962963</v>
      </c>
      <c r="C214" s="1">
        <v>45369.457141203704</v>
      </c>
      <c r="D214" t="s">
        <v>371</v>
      </c>
      <c r="E214" t="s">
        <v>372</v>
      </c>
      <c r="G214">
        <v>4</v>
      </c>
      <c r="H214">
        <v>4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  <c r="O214" t="s">
        <v>81</v>
      </c>
      <c r="P214">
        <v>4</v>
      </c>
      <c r="Q214" t="s">
        <v>12</v>
      </c>
      <c r="R214" t="s">
        <v>12</v>
      </c>
      <c r="S214" t="s">
        <v>12</v>
      </c>
      <c r="T214" t="s">
        <v>13</v>
      </c>
      <c r="U214" t="s">
        <v>12</v>
      </c>
      <c r="V214" t="s">
        <v>12</v>
      </c>
      <c r="W214" t="s">
        <v>13</v>
      </c>
      <c r="X214">
        <v>4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>
        <v>4</v>
      </c>
      <c r="AH214" t="s">
        <v>12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</row>
    <row r="215" spans="1:39">
      <c r="A215">
        <v>214</v>
      </c>
      <c r="B215" s="1">
        <v>45369.470648148148</v>
      </c>
      <c r="C215" s="1">
        <v>45369.472997685189</v>
      </c>
      <c r="D215" t="s">
        <v>373</v>
      </c>
      <c r="E215" t="s">
        <v>374</v>
      </c>
      <c r="G215">
        <v>2</v>
      </c>
      <c r="H215">
        <v>3</v>
      </c>
      <c r="I215" t="s">
        <v>13</v>
      </c>
      <c r="J215" t="s">
        <v>13</v>
      </c>
      <c r="K215" t="s">
        <v>13</v>
      </c>
      <c r="L215" t="s">
        <v>10</v>
      </c>
      <c r="M215" t="s">
        <v>13</v>
      </c>
      <c r="N215" t="s">
        <v>13</v>
      </c>
      <c r="O215" t="s">
        <v>79</v>
      </c>
      <c r="P215">
        <v>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 t="s">
        <v>13</v>
      </c>
      <c r="W215" t="s">
        <v>13</v>
      </c>
      <c r="X215">
        <v>2</v>
      </c>
      <c r="Y215" t="s">
        <v>11</v>
      </c>
      <c r="Z215" t="s">
        <v>13</v>
      </c>
      <c r="AA215" t="s">
        <v>10</v>
      </c>
      <c r="AB215" t="s">
        <v>13</v>
      </c>
      <c r="AC215" t="s">
        <v>13</v>
      </c>
      <c r="AD215" t="s">
        <v>11</v>
      </c>
      <c r="AE215" t="s">
        <v>10</v>
      </c>
      <c r="AF215" t="s">
        <v>10</v>
      </c>
      <c r="AG215">
        <v>3</v>
      </c>
      <c r="AH215" t="s">
        <v>13</v>
      </c>
      <c r="AI215" t="s">
        <v>13</v>
      </c>
      <c r="AJ215" t="s">
        <v>13</v>
      </c>
      <c r="AK215" t="s">
        <v>13</v>
      </c>
      <c r="AL215" t="s">
        <v>13</v>
      </c>
      <c r="AM215" t="s">
        <v>13</v>
      </c>
    </row>
    <row r="216" spans="1:39">
      <c r="A216">
        <v>215</v>
      </c>
      <c r="B216" s="1">
        <v>45369.506157407406</v>
      </c>
      <c r="C216" s="1">
        <v>45369.508240740739</v>
      </c>
      <c r="D216" t="s">
        <v>375</v>
      </c>
      <c r="E216" t="s">
        <v>376</v>
      </c>
      <c r="G216">
        <v>3</v>
      </c>
      <c r="H216">
        <v>3</v>
      </c>
      <c r="I216" t="s">
        <v>13</v>
      </c>
      <c r="J216" t="s">
        <v>13</v>
      </c>
      <c r="K216" t="s">
        <v>10</v>
      </c>
      <c r="L216" t="s">
        <v>12</v>
      </c>
      <c r="M216" t="s">
        <v>13</v>
      </c>
      <c r="N216" t="s">
        <v>13</v>
      </c>
      <c r="O216" t="s">
        <v>81</v>
      </c>
      <c r="P216">
        <v>3</v>
      </c>
      <c r="Q216" t="s">
        <v>12</v>
      </c>
      <c r="R216" t="s">
        <v>12</v>
      </c>
      <c r="S216" t="s">
        <v>12</v>
      </c>
      <c r="T216" t="s">
        <v>12</v>
      </c>
      <c r="U216" t="s">
        <v>13</v>
      </c>
      <c r="V216" t="s">
        <v>12</v>
      </c>
      <c r="W216" t="s">
        <v>12</v>
      </c>
      <c r="X216">
        <v>4</v>
      </c>
      <c r="Y216" t="s">
        <v>12</v>
      </c>
      <c r="Z216" t="s">
        <v>12</v>
      </c>
      <c r="AA216" t="s">
        <v>13</v>
      </c>
      <c r="AB216" t="s">
        <v>13</v>
      </c>
      <c r="AC216" t="s">
        <v>12</v>
      </c>
      <c r="AD216" t="s">
        <v>13</v>
      </c>
      <c r="AE216" t="s">
        <v>13</v>
      </c>
      <c r="AF216" t="s">
        <v>13</v>
      </c>
      <c r="AG216">
        <v>3</v>
      </c>
      <c r="AH216" t="s">
        <v>12</v>
      </c>
      <c r="AI216" t="s">
        <v>12</v>
      </c>
      <c r="AJ216" t="s">
        <v>12</v>
      </c>
      <c r="AK216" t="s">
        <v>12</v>
      </c>
      <c r="AL216" t="s">
        <v>13</v>
      </c>
      <c r="AM216" t="s">
        <v>13</v>
      </c>
    </row>
    <row r="217" spans="1:39">
      <c r="A217">
        <v>216</v>
      </c>
      <c r="B217" s="1">
        <v>45369.643784722219</v>
      </c>
      <c r="C217" s="1">
        <v>45369.644895833335</v>
      </c>
      <c r="D217" t="s">
        <v>377</v>
      </c>
      <c r="E217" t="s">
        <v>378</v>
      </c>
      <c r="G217">
        <v>4</v>
      </c>
      <c r="H217">
        <v>4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79</v>
      </c>
      <c r="P217">
        <v>4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>
        <v>4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>
        <v>4</v>
      </c>
      <c r="AH217" t="s">
        <v>12</v>
      </c>
      <c r="AI217" t="s">
        <v>12</v>
      </c>
      <c r="AJ217" t="s">
        <v>12</v>
      </c>
      <c r="AK217" t="s">
        <v>12</v>
      </c>
      <c r="AL217" t="s">
        <v>12</v>
      </c>
      <c r="AM217" t="s">
        <v>12</v>
      </c>
    </row>
    <row r="218" spans="1:39">
      <c r="A218">
        <v>217</v>
      </c>
      <c r="B218" s="1">
        <v>45369.682824074072</v>
      </c>
      <c r="C218" s="1">
        <v>45369.685983796298</v>
      </c>
      <c r="D218" t="s">
        <v>379</v>
      </c>
      <c r="E218" t="s">
        <v>380</v>
      </c>
      <c r="G218">
        <v>2</v>
      </c>
      <c r="H218">
        <v>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79</v>
      </c>
      <c r="P218">
        <v>2</v>
      </c>
      <c r="Q218" t="s">
        <v>10</v>
      </c>
      <c r="R218" t="s">
        <v>10</v>
      </c>
      <c r="S218" t="s">
        <v>13</v>
      </c>
      <c r="T218" t="s">
        <v>13</v>
      </c>
      <c r="U218" t="s">
        <v>13</v>
      </c>
      <c r="V218" t="s">
        <v>10</v>
      </c>
      <c r="W218" t="s">
        <v>13</v>
      </c>
      <c r="X218">
        <v>3</v>
      </c>
      <c r="Y218" t="s">
        <v>13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>
        <v>3</v>
      </c>
      <c r="AH218" t="s">
        <v>13</v>
      </c>
      <c r="AI218" t="s">
        <v>13</v>
      </c>
      <c r="AJ218" t="s">
        <v>13</v>
      </c>
      <c r="AK218" t="s">
        <v>10</v>
      </c>
      <c r="AL218" t="s">
        <v>13</v>
      </c>
      <c r="AM218" t="s">
        <v>13</v>
      </c>
    </row>
    <row r="219" spans="1:39">
      <c r="A219">
        <v>218</v>
      </c>
      <c r="B219" s="1">
        <v>45369.710474537038</v>
      </c>
      <c r="C219" s="1">
        <v>45369.715555555558</v>
      </c>
      <c r="D219" t="s">
        <v>381</v>
      </c>
      <c r="E219" t="s">
        <v>382</v>
      </c>
      <c r="G219">
        <v>3</v>
      </c>
      <c r="H219">
        <v>2</v>
      </c>
      <c r="I219" t="s">
        <v>10</v>
      </c>
      <c r="J219" t="s">
        <v>10</v>
      </c>
      <c r="K219" t="s">
        <v>10</v>
      </c>
      <c r="L219" t="s">
        <v>13</v>
      </c>
      <c r="M219" t="s">
        <v>10</v>
      </c>
      <c r="N219" t="s">
        <v>10</v>
      </c>
      <c r="O219" t="s">
        <v>83</v>
      </c>
      <c r="P219">
        <v>3</v>
      </c>
      <c r="Q219" t="s">
        <v>10</v>
      </c>
      <c r="R219" t="s">
        <v>13</v>
      </c>
      <c r="S219" t="s">
        <v>13</v>
      </c>
      <c r="T219" t="s">
        <v>13</v>
      </c>
      <c r="U219" t="s">
        <v>10</v>
      </c>
      <c r="V219" t="s">
        <v>10</v>
      </c>
      <c r="W219" t="s">
        <v>13</v>
      </c>
      <c r="X219">
        <v>3</v>
      </c>
      <c r="Y219" t="s">
        <v>13</v>
      </c>
      <c r="Z219" t="s">
        <v>13</v>
      </c>
      <c r="AA219" t="s">
        <v>10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>
        <v>3</v>
      </c>
      <c r="AH219" t="s">
        <v>10</v>
      </c>
      <c r="AI219" t="s">
        <v>13</v>
      </c>
      <c r="AJ219" t="s">
        <v>13</v>
      </c>
      <c r="AK219" t="s">
        <v>10</v>
      </c>
      <c r="AL219" t="s">
        <v>13</v>
      </c>
      <c r="AM219" t="s">
        <v>13</v>
      </c>
    </row>
    <row r="220" spans="1:39">
      <c r="A220">
        <v>219</v>
      </c>
      <c r="B220" s="1">
        <v>45369.714479166665</v>
      </c>
      <c r="C220" s="1">
        <v>45369.716550925928</v>
      </c>
      <c r="D220" t="s">
        <v>383</v>
      </c>
      <c r="E220" t="s">
        <v>384</v>
      </c>
      <c r="G220">
        <v>3</v>
      </c>
      <c r="H220">
        <v>2</v>
      </c>
      <c r="I220" t="s">
        <v>10</v>
      </c>
      <c r="J220" t="s">
        <v>10</v>
      </c>
      <c r="K220" t="s">
        <v>10</v>
      </c>
      <c r="L220" t="s">
        <v>12</v>
      </c>
      <c r="M220" t="s">
        <v>12</v>
      </c>
      <c r="N220" t="s">
        <v>13</v>
      </c>
      <c r="O220" t="s">
        <v>83</v>
      </c>
      <c r="P220">
        <v>4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AA220" t="s">
        <v>10</v>
      </c>
      <c r="AB220" t="s">
        <v>13</v>
      </c>
      <c r="AC220" t="s">
        <v>12</v>
      </c>
      <c r="AD220" t="s">
        <v>13</v>
      </c>
      <c r="AE220" t="s">
        <v>13</v>
      </c>
      <c r="AF220" t="s">
        <v>12</v>
      </c>
      <c r="AG220">
        <v>3</v>
      </c>
      <c r="AH220" t="s">
        <v>13</v>
      </c>
      <c r="AI220" t="s">
        <v>13</v>
      </c>
      <c r="AJ220" t="s">
        <v>13</v>
      </c>
      <c r="AK220" t="s">
        <v>10</v>
      </c>
      <c r="AL220" t="s">
        <v>10</v>
      </c>
      <c r="AM220" t="s">
        <v>13</v>
      </c>
    </row>
    <row r="221" spans="1:39">
      <c r="A221">
        <v>220</v>
      </c>
      <c r="B221" s="1">
        <v>45369.763402777775</v>
      </c>
      <c r="C221" s="1">
        <v>45369.764791666668</v>
      </c>
      <c r="D221" t="s">
        <v>385</v>
      </c>
      <c r="E221" t="s">
        <v>386</v>
      </c>
      <c r="G221">
        <v>4</v>
      </c>
      <c r="H221">
        <v>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79</v>
      </c>
      <c r="P221">
        <v>4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13</v>
      </c>
      <c r="X221">
        <v>3</v>
      </c>
      <c r="Y221" t="s">
        <v>13</v>
      </c>
      <c r="Z221" t="s">
        <v>13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>
        <v>4</v>
      </c>
      <c r="AH221" t="s">
        <v>12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</row>
    <row r="222" spans="1:39">
      <c r="A222">
        <v>221</v>
      </c>
      <c r="B222" s="1">
        <v>45370.327766203707</v>
      </c>
      <c r="C222" s="1">
        <v>45370.328217592592</v>
      </c>
      <c r="D222" t="s">
        <v>387</v>
      </c>
      <c r="E222" t="s">
        <v>388</v>
      </c>
      <c r="G222">
        <v>4</v>
      </c>
      <c r="H222">
        <v>4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79</v>
      </c>
      <c r="P222">
        <v>4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>
        <v>4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>
        <v>4</v>
      </c>
      <c r="AH222" t="s">
        <v>12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</row>
    <row r="223" spans="1:39">
      <c r="A223">
        <v>222</v>
      </c>
      <c r="B223" s="1">
        <v>45370.327951388892</v>
      </c>
      <c r="C223" s="1">
        <v>45370.329826388886</v>
      </c>
      <c r="D223" t="s">
        <v>389</v>
      </c>
      <c r="E223" t="s">
        <v>390</v>
      </c>
      <c r="G223">
        <v>3</v>
      </c>
      <c r="H223">
        <v>2</v>
      </c>
      <c r="I223" t="s">
        <v>10</v>
      </c>
      <c r="J223" t="s">
        <v>10</v>
      </c>
      <c r="K223" t="s">
        <v>10</v>
      </c>
      <c r="L223" t="s">
        <v>13</v>
      </c>
      <c r="M223" t="s">
        <v>13</v>
      </c>
      <c r="N223" t="s">
        <v>12</v>
      </c>
      <c r="O223" t="s">
        <v>79</v>
      </c>
      <c r="P223">
        <v>4</v>
      </c>
      <c r="Q223" t="s">
        <v>12</v>
      </c>
      <c r="R223" t="s">
        <v>12</v>
      </c>
      <c r="S223" t="s">
        <v>12</v>
      </c>
      <c r="T223" t="s">
        <v>12</v>
      </c>
      <c r="U223" t="s">
        <v>13</v>
      </c>
      <c r="V223" t="s">
        <v>12</v>
      </c>
      <c r="W223" t="s">
        <v>13</v>
      </c>
      <c r="X223">
        <v>1</v>
      </c>
      <c r="Y223" t="s">
        <v>10</v>
      </c>
      <c r="Z223" t="s">
        <v>13</v>
      </c>
      <c r="AA223" t="s">
        <v>13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>
        <v>4</v>
      </c>
      <c r="AH223" t="s">
        <v>13</v>
      </c>
      <c r="AI223" t="s">
        <v>13</v>
      </c>
      <c r="AJ223" t="s">
        <v>13</v>
      </c>
      <c r="AK223" t="s">
        <v>10</v>
      </c>
      <c r="AL223" t="s">
        <v>13</v>
      </c>
      <c r="AM223" t="s">
        <v>12</v>
      </c>
    </row>
    <row r="224" spans="1:39">
      <c r="A224">
        <v>223</v>
      </c>
      <c r="B224" s="1">
        <v>45370.328506944446</v>
      </c>
      <c r="C224" s="1">
        <v>45370.33017361111</v>
      </c>
      <c r="D224" t="s">
        <v>391</v>
      </c>
      <c r="E224" t="s">
        <v>392</v>
      </c>
      <c r="G224">
        <v>3</v>
      </c>
      <c r="H224">
        <v>2</v>
      </c>
      <c r="I224" t="s">
        <v>13</v>
      </c>
      <c r="J224" t="s">
        <v>10</v>
      </c>
      <c r="K224" t="s">
        <v>10</v>
      </c>
      <c r="L224" t="s">
        <v>10</v>
      </c>
      <c r="M224" t="s">
        <v>13</v>
      </c>
      <c r="N224" t="s">
        <v>13</v>
      </c>
      <c r="O224" t="s">
        <v>81</v>
      </c>
      <c r="P224">
        <v>3</v>
      </c>
      <c r="Q224" t="s">
        <v>13</v>
      </c>
      <c r="R224" t="s">
        <v>13</v>
      </c>
      <c r="S224" t="s">
        <v>13</v>
      </c>
      <c r="T224" t="s">
        <v>13</v>
      </c>
      <c r="U224" t="s">
        <v>10</v>
      </c>
      <c r="V224" t="s">
        <v>13</v>
      </c>
      <c r="W224" t="s">
        <v>13</v>
      </c>
      <c r="X224">
        <v>3</v>
      </c>
      <c r="Y224" t="s">
        <v>13</v>
      </c>
      <c r="Z224" t="s">
        <v>13</v>
      </c>
      <c r="AA224" t="s">
        <v>13</v>
      </c>
      <c r="AB224" t="s">
        <v>13</v>
      </c>
      <c r="AC224" t="s">
        <v>10</v>
      </c>
      <c r="AD224" t="s">
        <v>13</v>
      </c>
      <c r="AE224" t="s">
        <v>10</v>
      </c>
      <c r="AF224" t="s">
        <v>10</v>
      </c>
      <c r="AG224">
        <v>3</v>
      </c>
      <c r="AH224" t="s">
        <v>13</v>
      </c>
      <c r="AI224" t="s">
        <v>13</v>
      </c>
      <c r="AJ224" t="s">
        <v>13</v>
      </c>
      <c r="AK224" t="s">
        <v>13</v>
      </c>
      <c r="AL224" t="s">
        <v>13</v>
      </c>
      <c r="AM224" t="s">
        <v>13</v>
      </c>
    </row>
    <row r="225" spans="1:39">
      <c r="A225">
        <v>224</v>
      </c>
      <c r="B225" s="1">
        <v>45370.328368055554</v>
      </c>
      <c r="C225" s="1">
        <v>45370.330208333333</v>
      </c>
      <c r="D225" t="s">
        <v>393</v>
      </c>
      <c r="E225" t="s">
        <v>394</v>
      </c>
      <c r="G225">
        <v>4</v>
      </c>
      <c r="H225">
        <v>4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79</v>
      </c>
      <c r="P225">
        <v>4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13</v>
      </c>
      <c r="X225">
        <v>4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>
        <v>4</v>
      </c>
      <c r="AH225" t="s">
        <v>12</v>
      </c>
      <c r="AI225" t="s">
        <v>12</v>
      </c>
      <c r="AJ225" t="s">
        <v>12</v>
      </c>
      <c r="AK225" t="s">
        <v>10</v>
      </c>
      <c r="AL225" t="s">
        <v>12</v>
      </c>
      <c r="AM225" t="s">
        <v>12</v>
      </c>
    </row>
    <row r="226" spans="1:39">
      <c r="A226">
        <v>225</v>
      </c>
      <c r="B226" s="1">
        <v>45370.3280787037</v>
      </c>
      <c r="C226" s="1">
        <v>45370.330960648149</v>
      </c>
      <c r="D226" t="s">
        <v>395</v>
      </c>
      <c r="E226" t="s">
        <v>396</v>
      </c>
      <c r="G226">
        <v>4</v>
      </c>
      <c r="H226">
        <v>3</v>
      </c>
      <c r="I226" t="s">
        <v>12</v>
      </c>
      <c r="J226" t="s">
        <v>13</v>
      </c>
      <c r="K226" t="s">
        <v>12</v>
      </c>
      <c r="L226" t="s">
        <v>12</v>
      </c>
      <c r="M226" t="s">
        <v>12</v>
      </c>
      <c r="N226" t="s">
        <v>12</v>
      </c>
      <c r="O226" t="s">
        <v>192</v>
      </c>
      <c r="P226">
        <v>4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>
        <v>4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>
        <v>4</v>
      </c>
      <c r="AH226" t="s">
        <v>12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</row>
    <row r="227" spans="1:39">
      <c r="A227">
        <v>226</v>
      </c>
      <c r="B227" s="1">
        <v>45370.330752314818</v>
      </c>
      <c r="C227" s="1">
        <v>45370.331678240742</v>
      </c>
      <c r="D227" t="s">
        <v>397</v>
      </c>
      <c r="E227" t="s">
        <v>398</v>
      </c>
      <c r="G227">
        <v>3</v>
      </c>
      <c r="H227">
        <v>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79</v>
      </c>
      <c r="P227">
        <v>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 t="s">
        <v>13</v>
      </c>
      <c r="W227" t="s">
        <v>13</v>
      </c>
      <c r="X227">
        <v>3</v>
      </c>
      <c r="Y227" t="s">
        <v>13</v>
      </c>
      <c r="Z227" t="s">
        <v>13</v>
      </c>
      <c r="AA227" t="s">
        <v>13</v>
      </c>
      <c r="AB227" t="s">
        <v>13</v>
      </c>
      <c r="AC227" t="s">
        <v>13</v>
      </c>
      <c r="AD227" t="s">
        <v>13</v>
      </c>
      <c r="AE227" t="s">
        <v>13</v>
      </c>
      <c r="AF227" t="s">
        <v>13</v>
      </c>
      <c r="AG227">
        <v>3</v>
      </c>
      <c r="AH227" t="s">
        <v>13</v>
      </c>
      <c r="AI227" t="s">
        <v>13</v>
      </c>
      <c r="AJ227" t="s">
        <v>13</v>
      </c>
      <c r="AK227" t="s">
        <v>13</v>
      </c>
      <c r="AL227" t="s">
        <v>13</v>
      </c>
      <c r="AM227" t="s">
        <v>13</v>
      </c>
    </row>
    <row r="228" spans="1:39">
      <c r="A228">
        <v>227</v>
      </c>
      <c r="B228" s="1">
        <v>45370.329386574071</v>
      </c>
      <c r="C228" s="1">
        <v>45370.331782407404</v>
      </c>
      <c r="D228" t="s">
        <v>399</v>
      </c>
      <c r="E228" t="s">
        <v>400</v>
      </c>
      <c r="G228">
        <v>3</v>
      </c>
      <c r="H228">
        <v>2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10</v>
      </c>
      <c r="O228" t="s">
        <v>79</v>
      </c>
      <c r="P228">
        <v>1</v>
      </c>
      <c r="Q228" t="s">
        <v>13</v>
      </c>
      <c r="R228" t="s">
        <v>13</v>
      </c>
      <c r="S228" t="s">
        <v>13</v>
      </c>
      <c r="T228" t="s">
        <v>13</v>
      </c>
      <c r="U228" t="s">
        <v>10</v>
      </c>
      <c r="V228" t="s">
        <v>10</v>
      </c>
      <c r="W228" t="s">
        <v>11</v>
      </c>
      <c r="X228">
        <v>3</v>
      </c>
      <c r="Y228" t="s">
        <v>13</v>
      </c>
      <c r="Z228" t="s">
        <v>13</v>
      </c>
      <c r="AA228" t="s">
        <v>13</v>
      </c>
      <c r="AB228" t="s">
        <v>10</v>
      </c>
      <c r="AC228" t="s">
        <v>13</v>
      </c>
      <c r="AD228" t="s">
        <v>13</v>
      </c>
      <c r="AE228" t="s">
        <v>10</v>
      </c>
      <c r="AF228" t="s">
        <v>10</v>
      </c>
      <c r="AG228">
        <v>3</v>
      </c>
      <c r="AH228" t="s">
        <v>10</v>
      </c>
      <c r="AI228" t="s">
        <v>13</v>
      </c>
      <c r="AJ228" t="s">
        <v>11</v>
      </c>
      <c r="AK228" t="s">
        <v>11</v>
      </c>
      <c r="AL228" t="s">
        <v>13</v>
      </c>
      <c r="AM228" t="s">
        <v>13</v>
      </c>
    </row>
    <row r="229" spans="1:39">
      <c r="A229">
        <v>228</v>
      </c>
      <c r="B229" s="1">
        <v>45370.327569444446</v>
      </c>
      <c r="C229" s="1">
        <v>45370.332187499997</v>
      </c>
      <c r="D229" t="s">
        <v>401</v>
      </c>
      <c r="E229" t="s">
        <v>402</v>
      </c>
      <c r="G229">
        <v>2</v>
      </c>
      <c r="H229">
        <v>1</v>
      </c>
      <c r="I229" t="s">
        <v>10</v>
      </c>
      <c r="J229" t="s">
        <v>10</v>
      </c>
      <c r="K229" t="s">
        <v>11</v>
      </c>
      <c r="L229" t="s">
        <v>10</v>
      </c>
      <c r="M229" t="s">
        <v>10</v>
      </c>
      <c r="N229" t="s">
        <v>10</v>
      </c>
      <c r="O229" t="s">
        <v>81</v>
      </c>
      <c r="P229">
        <v>2</v>
      </c>
      <c r="Q229" t="s">
        <v>13</v>
      </c>
      <c r="R229" t="s">
        <v>13</v>
      </c>
      <c r="S229" t="s">
        <v>10</v>
      </c>
      <c r="T229" t="s">
        <v>10</v>
      </c>
      <c r="U229" t="s">
        <v>10</v>
      </c>
      <c r="V229" t="s">
        <v>13</v>
      </c>
      <c r="W229" t="s">
        <v>10</v>
      </c>
      <c r="X229">
        <v>2</v>
      </c>
      <c r="Y229" t="s">
        <v>10</v>
      </c>
      <c r="Z229" t="s">
        <v>10</v>
      </c>
      <c r="AA229" t="s">
        <v>13</v>
      </c>
      <c r="AB229" t="s">
        <v>13</v>
      </c>
      <c r="AC229" t="s">
        <v>13</v>
      </c>
      <c r="AD229" t="s">
        <v>13</v>
      </c>
      <c r="AE229" t="s">
        <v>10</v>
      </c>
      <c r="AF229" t="s">
        <v>13</v>
      </c>
      <c r="AG229">
        <v>2</v>
      </c>
      <c r="AH229" t="s">
        <v>13</v>
      </c>
      <c r="AI229" t="s">
        <v>13</v>
      </c>
      <c r="AJ229" t="s">
        <v>13</v>
      </c>
      <c r="AK229" t="s">
        <v>10</v>
      </c>
      <c r="AL229" t="s">
        <v>13</v>
      </c>
      <c r="AM229" t="s">
        <v>13</v>
      </c>
    </row>
    <row r="230" spans="1:39">
      <c r="A230">
        <v>229</v>
      </c>
      <c r="B230" s="1">
        <v>45370.330300925925</v>
      </c>
      <c r="C230" s="1">
        <v>45370.332314814812</v>
      </c>
      <c r="D230" t="s">
        <v>403</v>
      </c>
      <c r="E230" t="s">
        <v>404</v>
      </c>
      <c r="G230">
        <v>4</v>
      </c>
      <c r="H230">
        <v>2</v>
      </c>
      <c r="I230" t="s">
        <v>10</v>
      </c>
      <c r="J230" t="s">
        <v>10</v>
      </c>
      <c r="K230" t="s">
        <v>10</v>
      </c>
      <c r="L230" t="s">
        <v>12</v>
      </c>
      <c r="M230" t="s">
        <v>12</v>
      </c>
      <c r="N230" t="s">
        <v>11</v>
      </c>
      <c r="O230" t="s">
        <v>81</v>
      </c>
      <c r="P230">
        <v>1</v>
      </c>
      <c r="Q230" t="s">
        <v>12</v>
      </c>
      <c r="R230" t="s">
        <v>12</v>
      </c>
      <c r="S230" t="s">
        <v>12</v>
      </c>
      <c r="T230" t="s">
        <v>10</v>
      </c>
      <c r="U230" t="s">
        <v>12</v>
      </c>
      <c r="V230" t="s">
        <v>12</v>
      </c>
      <c r="W230" t="s">
        <v>11</v>
      </c>
      <c r="X230">
        <v>1</v>
      </c>
      <c r="Y230" t="s">
        <v>11</v>
      </c>
      <c r="Z230" t="s">
        <v>11</v>
      </c>
      <c r="AA230" t="s">
        <v>11</v>
      </c>
      <c r="AB230" t="s">
        <v>11</v>
      </c>
      <c r="AC230" t="s">
        <v>12</v>
      </c>
      <c r="AD230" t="s">
        <v>12</v>
      </c>
      <c r="AE230" t="s">
        <v>12</v>
      </c>
      <c r="AF230" t="s">
        <v>12</v>
      </c>
      <c r="AG230">
        <v>4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</row>
    <row r="231" spans="1:39">
      <c r="A231">
        <v>230</v>
      </c>
      <c r="B231" s="1">
        <v>45370.330729166664</v>
      </c>
      <c r="C231" s="1">
        <v>45370.33289351852</v>
      </c>
      <c r="D231" t="s">
        <v>405</v>
      </c>
      <c r="E231" t="s">
        <v>406</v>
      </c>
      <c r="G231">
        <v>2</v>
      </c>
      <c r="H231">
        <v>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79</v>
      </c>
      <c r="P231">
        <v>3</v>
      </c>
      <c r="Q231" t="s">
        <v>13</v>
      </c>
      <c r="R231" t="s">
        <v>13</v>
      </c>
      <c r="S231" t="s">
        <v>12</v>
      </c>
      <c r="T231" t="s">
        <v>10</v>
      </c>
      <c r="U231" t="s">
        <v>10</v>
      </c>
      <c r="V231" t="s">
        <v>13</v>
      </c>
      <c r="W231" t="s">
        <v>10</v>
      </c>
      <c r="X231">
        <v>2</v>
      </c>
      <c r="Y231" t="s">
        <v>13</v>
      </c>
      <c r="Z231" t="s">
        <v>13</v>
      </c>
      <c r="AA231" t="s">
        <v>12</v>
      </c>
      <c r="AB231" t="s">
        <v>12</v>
      </c>
      <c r="AC231" t="s">
        <v>12</v>
      </c>
      <c r="AD231" t="s">
        <v>13</v>
      </c>
      <c r="AE231" t="s">
        <v>13</v>
      </c>
      <c r="AF231" t="s">
        <v>13</v>
      </c>
      <c r="AG231">
        <v>3</v>
      </c>
      <c r="AH231" t="s">
        <v>12</v>
      </c>
      <c r="AI231" t="s">
        <v>12</v>
      </c>
      <c r="AJ231" t="s">
        <v>12</v>
      </c>
      <c r="AK231" t="s">
        <v>12</v>
      </c>
      <c r="AL231" t="s">
        <v>12</v>
      </c>
      <c r="AM231" t="s">
        <v>13</v>
      </c>
    </row>
    <row r="232" spans="1:39">
      <c r="A232">
        <v>231</v>
      </c>
      <c r="B232" s="1">
        <v>45370.32949074074</v>
      </c>
      <c r="C232" s="1">
        <v>45370.333703703705</v>
      </c>
      <c r="D232" t="s">
        <v>407</v>
      </c>
      <c r="E232" t="s">
        <v>408</v>
      </c>
      <c r="G232">
        <v>3</v>
      </c>
      <c r="H232">
        <v>2</v>
      </c>
      <c r="I232" t="s">
        <v>10</v>
      </c>
      <c r="J232" t="s">
        <v>13</v>
      </c>
      <c r="K232" t="s">
        <v>13</v>
      </c>
      <c r="L232" t="s">
        <v>13</v>
      </c>
      <c r="M232" t="s">
        <v>13</v>
      </c>
      <c r="N232" t="s">
        <v>12</v>
      </c>
      <c r="O232" t="s">
        <v>79</v>
      </c>
      <c r="P232">
        <v>4</v>
      </c>
      <c r="Q232" t="s">
        <v>13</v>
      </c>
      <c r="R232" t="s">
        <v>10</v>
      </c>
      <c r="S232" t="s">
        <v>13</v>
      </c>
      <c r="T232" t="s">
        <v>13</v>
      </c>
      <c r="U232" t="s">
        <v>13</v>
      </c>
      <c r="V232" t="s">
        <v>13</v>
      </c>
      <c r="W232" t="s">
        <v>13</v>
      </c>
      <c r="AA232" t="s">
        <v>13</v>
      </c>
      <c r="AB232" t="s">
        <v>13</v>
      </c>
      <c r="AC232" t="s">
        <v>13</v>
      </c>
      <c r="AD232" t="s">
        <v>13</v>
      </c>
      <c r="AE232" t="s">
        <v>10</v>
      </c>
      <c r="AF232" t="s">
        <v>10</v>
      </c>
      <c r="AG232">
        <v>3</v>
      </c>
      <c r="AH232" t="s">
        <v>13</v>
      </c>
      <c r="AI232" t="s">
        <v>13</v>
      </c>
      <c r="AJ232" t="s">
        <v>13</v>
      </c>
      <c r="AK232" t="s">
        <v>10</v>
      </c>
      <c r="AL232" t="s">
        <v>13</v>
      </c>
      <c r="AM232" t="s">
        <v>13</v>
      </c>
    </row>
    <row r="233" spans="1:39">
      <c r="A233">
        <v>232</v>
      </c>
      <c r="B233" s="1">
        <v>45370.333148148151</v>
      </c>
      <c r="C233" s="1">
        <v>45370.334236111114</v>
      </c>
      <c r="D233" t="s">
        <v>409</v>
      </c>
      <c r="E233" t="s">
        <v>410</v>
      </c>
      <c r="G233">
        <v>4</v>
      </c>
      <c r="H233">
        <v>4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81</v>
      </c>
      <c r="P233">
        <v>4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>
        <v>4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>
        <v>4</v>
      </c>
      <c r="AH233" t="s">
        <v>12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</row>
    <row r="234" spans="1:39">
      <c r="A234">
        <v>233</v>
      </c>
      <c r="B234" s="1">
        <v>45370.333402777775</v>
      </c>
      <c r="C234" s="1">
        <v>45370.334537037037</v>
      </c>
      <c r="D234" t="s">
        <v>411</v>
      </c>
      <c r="E234" t="s">
        <v>412</v>
      </c>
      <c r="G234">
        <v>3</v>
      </c>
      <c r="H234">
        <v>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79</v>
      </c>
      <c r="P234">
        <v>3</v>
      </c>
      <c r="Q234" t="s">
        <v>13</v>
      </c>
      <c r="R234" t="s">
        <v>13</v>
      </c>
      <c r="S234" t="s">
        <v>10</v>
      </c>
      <c r="T234" t="s">
        <v>13</v>
      </c>
      <c r="U234" t="s">
        <v>13</v>
      </c>
      <c r="V234" t="s">
        <v>13</v>
      </c>
      <c r="W234" t="s">
        <v>13</v>
      </c>
      <c r="X234">
        <v>3</v>
      </c>
      <c r="Y234" t="s">
        <v>13</v>
      </c>
      <c r="Z234" t="s">
        <v>13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>
        <v>3</v>
      </c>
      <c r="AH234" t="s">
        <v>13</v>
      </c>
      <c r="AI234" t="s">
        <v>13</v>
      </c>
      <c r="AJ234" t="s">
        <v>13</v>
      </c>
      <c r="AK234" t="s">
        <v>13</v>
      </c>
      <c r="AL234" t="s">
        <v>13</v>
      </c>
      <c r="AM234" t="s">
        <v>13</v>
      </c>
    </row>
    <row r="235" spans="1:39">
      <c r="A235">
        <v>234</v>
      </c>
      <c r="B235" s="1">
        <v>45370.333865740744</v>
      </c>
      <c r="C235" s="1">
        <v>45370.334953703707</v>
      </c>
      <c r="D235" t="s">
        <v>413</v>
      </c>
      <c r="E235" t="s">
        <v>414</v>
      </c>
      <c r="G235">
        <v>2</v>
      </c>
      <c r="H235">
        <v>1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  <c r="N235" t="s">
        <v>11</v>
      </c>
      <c r="O235" t="s">
        <v>83</v>
      </c>
      <c r="P235">
        <v>3</v>
      </c>
      <c r="Q235" t="s">
        <v>13</v>
      </c>
      <c r="R235" t="s">
        <v>10</v>
      </c>
      <c r="S235" t="s">
        <v>13</v>
      </c>
      <c r="T235" t="s">
        <v>10</v>
      </c>
      <c r="U235" t="s">
        <v>13</v>
      </c>
      <c r="V235" t="s">
        <v>10</v>
      </c>
      <c r="W235" t="s">
        <v>13</v>
      </c>
      <c r="X235">
        <v>2</v>
      </c>
      <c r="Y235" t="s">
        <v>10</v>
      </c>
      <c r="Z235" t="s">
        <v>10</v>
      </c>
      <c r="AA235" t="s">
        <v>10</v>
      </c>
      <c r="AB235" t="s">
        <v>10</v>
      </c>
      <c r="AC235" t="s">
        <v>10</v>
      </c>
      <c r="AD235" t="s">
        <v>10</v>
      </c>
      <c r="AE235" t="s">
        <v>10</v>
      </c>
      <c r="AF235" t="s">
        <v>10</v>
      </c>
      <c r="AG235">
        <v>3</v>
      </c>
      <c r="AH235" t="s">
        <v>13</v>
      </c>
      <c r="AI235" t="s">
        <v>10</v>
      </c>
      <c r="AJ235" t="s">
        <v>13</v>
      </c>
      <c r="AK235" t="s">
        <v>10</v>
      </c>
      <c r="AL235" t="s">
        <v>13</v>
      </c>
      <c r="AM235" t="s">
        <v>10</v>
      </c>
    </row>
    <row r="236" spans="1:39">
      <c r="A236">
        <v>235</v>
      </c>
      <c r="B236" s="1">
        <v>45370.327499999999</v>
      </c>
      <c r="C236" s="1">
        <v>45370.335219907407</v>
      </c>
      <c r="D236" t="s">
        <v>415</v>
      </c>
      <c r="E236" t="s">
        <v>416</v>
      </c>
      <c r="G236">
        <v>3</v>
      </c>
      <c r="H236">
        <v>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79</v>
      </c>
      <c r="P236">
        <v>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 t="s">
        <v>13</v>
      </c>
      <c r="W236" t="s">
        <v>13</v>
      </c>
      <c r="X236">
        <v>3</v>
      </c>
      <c r="Y236" t="s">
        <v>13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>
        <v>3</v>
      </c>
      <c r="AH236" t="s">
        <v>13</v>
      </c>
      <c r="AI236" t="s">
        <v>13</v>
      </c>
      <c r="AJ236" t="s">
        <v>13</v>
      </c>
      <c r="AK236" t="s">
        <v>13</v>
      </c>
      <c r="AL236" t="s">
        <v>13</v>
      </c>
      <c r="AM236" t="s">
        <v>13</v>
      </c>
    </row>
    <row r="237" spans="1:39">
      <c r="A237">
        <v>236</v>
      </c>
      <c r="B237" s="1">
        <v>45370.331759259258</v>
      </c>
      <c r="C237" s="1">
        <v>45370.335717592592</v>
      </c>
      <c r="D237" t="s">
        <v>417</v>
      </c>
      <c r="E237" t="s">
        <v>418</v>
      </c>
      <c r="G237">
        <v>3</v>
      </c>
      <c r="H237">
        <v>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192</v>
      </c>
      <c r="P237">
        <v>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 t="s">
        <v>13</v>
      </c>
      <c r="W237" t="s">
        <v>13</v>
      </c>
      <c r="X237">
        <v>3</v>
      </c>
      <c r="Y237" t="s">
        <v>13</v>
      </c>
      <c r="Z237" t="s">
        <v>13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>
        <v>3</v>
      </c>
      <c r="AH237" t="s">
        <v>13</v>
      </c>
      <c r="AI237" t="s">
        <v>13</v>
      </c>
      <c r="AJ237" t="s">
        <v>13</v>
      </c>
      <c r="AK237" t="s">
        <v>13</v>
      </c>
      <c r="AL237" t="s">
        <v>13</v>
      </c>
      <c r="AM237" t="s">
        <v>13</v>
      </c>
    </row>
    <row r="238" spans="1:39">
      <c r="A238">
        <v>237</v>
      </c>
      <c r="B238" s="1">
        <v>45370.332395833335</v>
      </c>
      <c r="C238" s="1">
        <v>45370.336053240739</v>
      </c>
      <c r="D238" t="s">
        <v>419</v>
      </c>
      <c r="E238" t="s">
        <v>420</v>
      </c>
      <c r="G238">
        <v>3</v>
      </c>
      <c r="H238">
        <v>3</v>
      </c>
      <c r="I238" t="s">
        <v>13</v>
      </c>
      <c r="J238" t="s">
        <v>12</v>
      </c>
      <c r="K238" t="s">
        <v>13</v>
      </c>
      <c r="L238" t="s">
        <v>12</v>
      </c>
      <c r="M238" t="s">
        <v>12</v>
      </c>
      <c r="N238" t="s">
        <v>13</v>
      </c>
      <c r="O238" t="s">
        <v>79</v>
      </c>
      <c r="P238">
        <v>4</v>
      </c>
      <c r="Q238" t="s">
        <v>12</v>
      </c>
      <c r="R238" t="s">
        <v>12</v>
      </c>
      <c r="S238" t="s">
        <v>12</v>
      </c>
      <c r="T238" t="s">
        <v>13</v>
      </c>
      <c r="U238" t="s">
        <v>12</v>
      </c>
      <c r="V238" t="s">
        <v>12</v>
      </c>
      <c r="W238" t="s">
        <v>12</v>
      </c>
      <c r="X238">
        <v>2</v>
      </c>
      <c r="Y238" t="s">
        <v>10</v>
      </c>
      <c r="AA238" t="s">
        <v>13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>
        <v>4</v>
      </c>
      <c r="AH238" t="s">
        <v>13</v>
      </c>
      <c r="AI238" t="s">
        <v>12</v>
      </c>
      <c r="AJ238" t="s">
        <v>13</v>
      </c>
      <c r="AK238" t="s">
        <v>10</v>
      </c>
      <c r="AL238" t="s">
        <v>12</v>
      </c>
      <c r="AM238" t="s">
        <v>13</v>
      </c>
    </row>
    <row r="239" spans="1:39">
      <c r="A239">
        <v>238</v>
      </c>
      <c r="B239" s="1">
        <v>45370.335231481484</v>
      </c>
      <c r="C239" s="1">
        <v>45370.336724537039</v>
      </c>
      <c r="D239" t="s">
        <v>421</v>
      </c>
      <c r="E239" t="s">
        <v>422</v>
      </c>
      <c r="G239">
        <v>3</v>
      </c>
      <c r="H239">
        <v>2</v>
      </c>
      <c r="I239" t="s">
        <v>10</v>
      </c>
      <c r="J239" t="s">
        <v>13</v>
      </c>
      <c r="K239" t="s">
        <v>10</v>
      </c>
      <c r="L239" t="s">
        <v>12</v>
      </c>
      <c r="M239" t="s">
        <v>12</v>
      </c>
      <c r="N239" t="s">
        <v>12</v>
      </c>
      <c r="O239" t="s">
        <v>79</v>
      </c>
      <c r="P239">
        <v>2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>
        <v>3</v>
      </c>
      <c r="Y239" t="s">
        <v>13</v>
      </c>
      <c r="Z239" t="s">
        <v>13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>
        <v>3</v>
      </c>
      <c r="AH239" t="s">
        <v>13</v>
      </c>
      <c r="AI239" t="s">
        <v>13</v>
      </c>
      <c r="AJ239" t="s">
        <v>13</v>
      </c>
      <c r="AK239" t="s">
        <v>13</v>
      </c>
      <c r="AL239" t="s">
        <v>13</v>
      </c>
      <c r="AM239" t="s">
        <v>13</v>
      </c>
    </row>
    <row r="240" spans="1:39">
      <c r="A240">
        <v>239</v>
      </c>
      <c r="B240" s="1">
        <v>45370.335023148145</v>
      </c>
      <c r="C240" s="1">
        <v>45370.336817129632</v>
      </c>
      <c r="D240" t="s">
        <v>423</v>
      </c>
      <c r="E240" t="s">
        <v>424</v>
      </c>
      <c r="G240">
        <v>4</v>
      </c>
      <c r="H240">
        <v>3</v>
      </c>
      <c r="I240" t="s">
        <v>13</v>
      </c>
      <c r="J240" t="s">
        <v>12</v>
      </c>
      <c r="K240" t="s">
        <v>13</v>
      </c>
      <c r="L240" t="s">
        <v>13</v>
      </c>
      <c r="M240" t="s">
        <v>13</v>
      </c>
      <c r="N240" t="s">
        <v>13</v>
      </c>
      <c r="O240" t="s">
        <v>79</v>
      </c>
      <c r="P240">
        <v>4</v>
      </c>
      <c r="Q240" t="s">
        <v>12</v>
      </c>
      <c r="R240" t="s">
        <v>12</v>
      </c>
      <c r="S240" t="s">
        <v>12</v>
      </c>
      <c r="T240" t="s">
        <v>12</v>
      </c>
      <c r="U240" t="s">
        <v>13</v>
      </c>
      <c r="V240" t="s">
        <v>13</v>
      </c>
      <c r="W240" t="s">
        <v>12</v>
      </c>
      <c r="X240">
        <v>4</v>
      </c>
      <c r="Y240" t="s">
        <v>12</v>
      </c>
      <c r="Z240" t="s">
        <v>12</v>
      </c>
      <c r="AA240" t="s">
        <v>12</v>
      </c>
      <c r="AB240" t="s">
        <v>13</v>
      </c>
      <c r="AC240" t="s">
        <v>12</v>
      </c>
      <c r="AD240" t="s">
        <v>12</v>
      </c>
      <c r="AE240" t="s">
        <v>12</v>
      </c>
      <c r="AF240" t="s">
        <v>12</v>
      </c>
      <c r="AG240">
        <v>4</v>
      </c>
      <c r="AH240" t="s">
        <v>13</v>
      </c>
      <c r="AI240" t="s">
        <v>12</v>
      </c>
      <c r="AJ240" t="s">
        <v>13</v>
      </c>
      <c r="AK240" t="s">
        <v>12</v>
      </c>
      <c r="AL240" t="s">
        <v>12</v>
      </c>
      <c r="AM240" t="s">
        <v>12</v>
      </c>
    </row>
    <row r="241" spans="1:39">
      <c r="A241">
        <v>240</v>
      </c>
      <c r="B241" s="1">
        <v>45370.334837962961</v>
      </c>
      <c r="C241" s="1">
        <v>45370.337534722225</v>
      </c>
      <c r="D241" t="s">
        <v>425</v>
      </c>
      <c r="E241" t="s">
        <v>426</v>
      </c>
      <c r="G241">
        <v>3</v>
      </c>
      <c r="H241">
        <v>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81</v>
      </c>
      <c r="P241">
        <v>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 t="s">
        <v>13</v>
      </c>
      <c r="W241" t="s">
        <v>13</v>
      </c>
      <c r="X241">
        <v>3</v>
      </c>
      <c r="Y241" t="s">
        <v>13</v>
      </c>
      <c r="Z241" t="s">
        <v>13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>
        <v>3</v>
      </c>
      <c r="AH241" t="s">
        <v>13</v>
      </c>
      <c r="AI241" t="s">
        <v>13</v>
      </c>
      <c r="AJ241" t="s">
        <v>13</v>
      </c>
      <c r="AK241" t="s">
        <v>10</v>
      </c>
      <c r="AL241" t="s">
        <v>13</v>
      </c>
      <c r="AM241" t="s">
        <v>13</v>
      </c>
    </row>
    <row r="242" spans="1:39">
      <c r="A242">
        <v>241</v>
      </c>
      <c r="B242" s="1">
        <v>45370.33734953704</v>
      </c>
      <c r="C242" s="1">
        <v>45370.33792824074</v>
      </c>
      <c r="D242" t="s">
        <v>427</v>
      </c>
      <c r="E242" t="s">
        <v>428</v>
      </c>
      <c r="G242">
        <v>3</v>
      </c>
      <c r="H242">
        <v>2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79</v>
      </c>
      <c r="P242">
        <v>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 t="s">
        <v>13</v>
      </c>
      <c r="X242">
        <v>3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>
        <v>3</v>
      </c>
      <c r="AH242" t="s">
        <v>13</v>
      </c>
      <c r="AI242" t="s">
        <v>13</v>
      </c>
      <c r="AJ242" t="s">
        <v>13</v>
      </c>
      <c r="AK242" t="s">
        <v>13</v>
      </c>
      <c r="AL242" t="s">
        <v>13</v>
      </c>
      <c r="AM242" t="s">
        <v>13</v>
      </c>
    </row>
    <row r="243" spans="1:39">
      <c r="A243">
        <v>242</v>
      </c>
      <c r="B243" s="1">
        <v>45370.330659722225</v>
      </c>
      <c r="C243" s="1">
        <v>45370.33865740741</v>
      </c>
      <c r="D243" t="s">
        <v>429</v>
      </c>
      <c r="E243" t="s">
        <v>430</v>
      </c>
      <c r="G243">
        <v>3</v>
      </c>
      <c r="H243">
        <v>2</v>
      </c>
      <c r="I243" t="s">
        <v>13</v>
      </c>
      <c r="J243" t="s">
        <v>13</v>
      </c>
      <c r="K243" t="s">
        <v>13</v>
      </c>
      <c r="L243" t="s">
        <v>13</v>
      </c>
      <c r="M243" t="s">
        <v>12</v>
      </c>
      <c r="N243" t="s">
        <v>12</v>
      </c>
      <c r="O243" t="s">
        <v>81</v>
      </c>
      <c r="P243">
        <v>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 t="s">
        <v>13</v>
      </c>
      <c r="W243" t="s">
        <v>11</v>
      </c>
      <c r="X243">
        <v>2</v>
      </c>
      <c r="Y243" t="s">
        <v>13</v>
      </c>
      <c r="Z243" t="s">
        <v>13</v>
      </c>
      <c r="AA243" t="s">
        <v>10</v>
      </c>
      <c r="AB243" t="s">
        <v>13</v>
      </c>
      <c r="AC243" t="s">
        <v>13</v>
      </c>
      <c r="AD243" t="s">
        <v>10</v>
      </c>
      <c r="AE243" t="s">
        <v>10</v>
      </c>
      <c r="AF243" t="s">
        <v>13</v>
      </c>
      <c r="AG243">
        <v>3</v>
      </c>
      <c r="AH243" t="s">
        <v>10</v>
      </c>
      <c r="AI243" t="s">
        <v>13</v>
      </c>
      <c r="AJ243" t="s">
        <v>13</v>
      </c>
      <c r="AK243" t="s">
        <v>13</v>
      </c>
      <c r="AL243" t="s">
        <v>13</v>
      </c>
      <c r="AM243" t="s">
        <v>12</v>
      </c>
    </row>
    <row r="244" spans="1:39">
      <c r="A244">
        <v>243</v>
      </c>
      <c r="B244" s="1">
        <v>45370.337916666664</v>
      </c>
      <c r="C244" s="1">
        <v>45370.339502314811</v>
      </c>
      <c r="D244" t="s">
        <v>431</v>
      </c>
      <c r="E244" t="s">
        <v>432</v>
      </c>
      <c r="G244">
        <v>4</v>
      </c>
      <c r="H244">
        <v>4</v>
      </c>
      <c r="I244" t="s">
        <v>13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79</v>
      </c>
      <c r="P244">
        <v>4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>
        <v>4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>
        <v>4</v>
      </c>
      <c r="AH244" t="s">
        <v>12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</row>
    <row r="245" spans="1:39">
      <c r="A245">
        <v>244</v>
      </c>
      <c r="B245" s="1">
        <v>45370.338159722225</v>
      </c>
      <c r="C245" s="1">
        <v>45370.339988425927</v>
      </c>
      <c r="D245" t="s">
        <v>433</v>
      </c>
      <c r="E245" t="s">
        <v>434</v>
      </c>
      <c r="G245">
        <v>4</v>
      </c>
      <c r="H245">
        <v>4</v>
      </c>
      <c r="I245" t="s">
        <v>13</v>
      </c>
      <c r="J245" t="s">
        <v>13</v>
      </c>
      <c r="K245" t="s">
        <v>13</v>
      </c>
      <c r="L245" t="s">
        <v>12</v>
      </c>
      <c r="M245" t="s">
        <v>13</v>
      </c>
      <c r="N245" t="s">
        <v>13</v>
      </c>
      <c r="O245" t="s">
        <v>79</v>
      </c>
      <c r="P245">
        <v>4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>
        <v>4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>
        <v>4</v>
      </c>
      <c r="AH245" t="s">
        <v>12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</row>
    <row r="246" spans="1:39">
      <c r="A246">
        <v>245</v>
      </c>
      <c r="B246" s="1">
        <v>45370.340960648151</v>
      </c>
      <c r="C246" s="1">
        <v>45370.343414351853</v>
      </c>
      <c r="D246" t="s">
        <v>435</v>
      </c>
      <c r="E246" t="s">
        <v>436</v>
      </c>
      <c r="G246">
        <v>2</v>
      </c>
      <c r="H246">
        <v>2</v>
      </c>
      <c r="I246" t="s">
        <v>10</v>
      </c>
      <c r="J246" t="s">
        <v>10</v>
      </c>
      <c r="K246" t="s">
        <v>10</v>
      </c>
      <c r="L246" t="s">
        <v>13</v>
      </c>
      <c r="M246" t="s">
        <v>13</v>
      </c>
      <c r="N246" t="s">
        <v>13</v>
      </c>
      <c r="O246" t="s">
        <v>81</v>
      </c>
      <c r="P246">
        <v>2</v>
      </c>
      <c r="Q246" t="s">
        <v>13</v>
      </c>
      <c r="R246" t="s">
        <v>10</v>
      </c>
      <c r="S246" t="s">
        <v>11</v>
      </c>
      <c r="T246" t="s">
        <v>10</v>
      </c>
      <c r="U246" t="s">
        <v>13</v>
      </c>
      <c r="V246" t="s">
        <v>11</v>
      </c>
      <c r="W246" t="s">
        <v>10</v>
      </c>
      <c r="X246">
        <v>1</v>
      </c>
      <c r="Y246" t="s">
        <v>10</v>
      </c>
      <c r="Z246" t="s">
        <v>11</v>
      </c>
      <c r="AA246" t="s">
        <v>13</v>
      </c>
      <c r="AB246" t="s">
        <v>13</v>
      </c>
      <c r="AC246" t="s">
        <v>13</v>
      </c>
      <c r="AD246" t="s">
        <v>13</v>
      </c>
      <c r="AE246" t="s">
        <v>13</v>
      </c>
      <c r="AF246" t="s">
        <v>13</v>
      </c>
      <c r="AG246">
        <v>1</v>
      </c>
      <c r="AH246" t="s">
        <v>13</v>
      </c>
      <c r="AI246" t="s">
        <v>13</v>
      </c>
      <c r="AJ246" t="s">
        <v>13</v>
      </c>
      <c r="AK246" t="s">
        <v>10</v>
      </c>
      <c r="AL246" t="s">
        <v>13</v>
      </c>
      <c r="AM246" t="s">
        <v>13</v>
      </c>
    </row>
    <row r="247" spans="1:39">
      <c r="A247">
        <v>246</v>
      </c>
      <c r="B247" s="1">
        <v>45370.341874999998</v>
      </c>
      <c r="C247" s="1">
        <v>45370.343888888892</v>
      </c>
      <c r="D247" t="s">
        <v>437</v>
      </c>
      <c r="E247" t="s">
        <v>438</v>
      </c>
      <c r="G247">
        <v>3</v>
      </c>
      <c r="H247">
        <v>3</v>
      </c>
      <c r="I247" t="s">
        <v>13</v>
      </c>
      <c r="J247" t="s">
        <v>13</v>
      </c>
      <c r="K247" t="s">
        <v>13</v>
      </c>
      <c r="L247" t="s">
        <v>12</v>
      </c>
      <c r="M247" t="s">
        <v>13</v>
      </c>
      <c r="N247" t="s">
        <v>13</v>
      </c>
      <c r="O247" t="s">
        <v>79</v>
      </c>
      <c r="P247">
        <v>3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13</v>
      </c>
      <c r="W247" t="s">
        <v>12</v>
      </c>
      <c r="X247">
        <v>3</v>
      </c>
      <c r="Y247" t="s">
        <v>12</v>
      </c>
      <c r="Z247" t="s">
        <v>12</v>
      </c>
      <c r="AA247" t="s">
        <v>13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>
        <v>4</v>
      </c>
      <c r="AH247" t="s">
        <v>12</v>
      </c>
      <c r="AI247" t="s">
        <v>12</v>
      </c>
      <c r="AJ247" t="s">
        <v>12</v>
      </c>
      <c r="AK247" t="s">
        <v>12</v>
      </c>
      <c r="AL247" t="s">
        <v>13</v>
      </c>
      <c r="AM247" t="s">
        <v>12</v>
      </c>
    </row>
    <row r="248" spans="1:39">
      <c r="A248">
        <v>247</v>
      </c>
      <c r="B248" s="1">
        <v>45370.342523148145</v>
      </c>
      <c r="C248" s="1">
        <v>45370.344652777778</v>
      </c>
      <c r="D248" t="s">
        <v>439</v>
      </c>
      <c r="E248" t="s">
        <v>440</v>
      </c>
      <c r="G248">
        <v>3</v>
      </c>
      <c r="H248">
        <v>2</v>
      </c>
      <c r="I248" t="s">
        <v>10</v>
      </c>
      <c r="J248" t="s">
        <v>10</v>
      </c>
      <c r="K248" t="s">
        <v>10</v>
      </c>
      <c r="L248" t="s">
        <v>13</v>
      </c>
      <c r="M248" t="s">
        <v>13</v>
      </c>
      <c r="N248" t="s">
        <v>13</v>
      </c>
      <c r="O248" t="s">
        <v>79</v>
      </c>
      <c r="P248">
        <v>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  <c r="W248" t="s">
        <v>13</v>
      </c>
      <c r="X248">
        <v>3</v>
      </c>
      <c r="Y248" t="s">
        <v>13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>
        <v>3</v>
      </c>
      <c r="AH248" t="s">
        <v>13</v>
      </c>
      <c r="AI248" t="s">
        <v>13</v>
      </c>
      <c r="AJ248" t="s">
        <v>13</v>
      </c>
      <c r="AK248" t="s">
        <v>13</v>
      </c>
      <c r="AL248" t="s">
        <v>13</v>
      </c>
      <c r="AM248" t="s">
        <v>13</v>
      </c>
    </row>
    <row r="249" spans="1:39">
      <c r="A249">
        <v>248</v>
      </c>
      <c r="B249" s="1">
        <v>45370.343414351853</v>
      </c>
      <c r="C249" s="1">
        <v>45370.345324074071</v>
      </c>
      <c r="D249" t="s">
        <v>441</v>
      </c>
      <c r="E249" t="s">
        <v>442</v>
      </c>
      <c r="G249">
        <v>3</v>
      </c>
      <c r="H249">
        <v>4</v>
      </c>
      <c r="I249" t="s">
        <v>12</v>
      </c>
      <c r="J249" t="s">
        <v>12</v>
      </c>
      <c r="K249" t="s">
        <v>13</v>
      </c>
      <c r="L249" t="s">
        <v>13</v>
      </c>
      <c r="M249" t="s">
        <v>12</v>
      </c>
      <c r="N249" t="s">
        <v>12</v>
      </c>
      <c r="O249" t="s">
        <v>79</v>
      </c>
      <c r="P249">
        <v>4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>
        <v>3</v>
      </c>
      <c r="Y249" t="s">
        <v>13</v>
      </c>
      <c r="Z249" t="s">
        <v>12</v>
      </c>
      <c r="AA249" t="s">
        <v>13</v>
      </c>
      <c r="AB249" t="s">
        <v>12</v>
      </c>
      <c r="AC249" t="s">
        <v>13</v>
      </c>
      <c r="AD249" t="s">
        <v>13</v>
      </c>
      <c r="AE249" t="s">
        <v>13</v>
      </c>
      <c r="AF249" t="s">
        <v>13</v>
      </c>
      <c r="AG249">
        <v>4</v>
      </c>
      <c r="AH249" t="s">
        <v>12</v>
      </c>
      <c r="AI249" t="s">
        <v>13</v>
      </c>
      <c r="AJ249" t="s">
        <v>12</v>
      </c>
      <c r="AK249" t="s">
        <v>13</v>
      </c>
      <c r="AL249" t="s">
        <v>12</v>
      </c>
      <c r="AM249" t="s">
        <v>12</v>
      </c>
    </row>
    <row r="250" spans="1:39">
      <c r="A250">
        <v>249</v>
      </c>
      <c r="B250" s="1">
        <v>45370.339178240742</v>
      </c>
      <c r="C250" s="1">
        <v>45370.345486111109</v>
      </c>
      <c r="D250" t="s">
        <v>443</v>
      </c>
      <c r="E250" t="s">
        <v>444</v>
      </c>
      <c r="G250">
        <v>3</v>
      </c>
      <c r="H250">
        <v>4</v>
      </c>
      <c r="I250" t="s">
        <v>13</v>
      </c>
      <c r="J250" t="s">
        <v>13</v>
      </c>
      <c r="K250" t="s">
        <v>13</v>
      </c>
      <c r="L250" t="s">
        <v>12</v>
      </c>
      <c r="M250" t="s">
        <v>12</v>
      </c>
      <c r="N250" t="s">
        <v>13</v>
      </c>
      <c r="O250" t="s">
        <v>79</v>
      </c>
      <c r="P250">
        <v>4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>
        <v>4</v>
      </c>
      <c r="Y250" t="s">
        <v>12</v>
      </c>
      <c r="Z250" t="s">
        <v>13</v>
      </c>
      <c r="AA250" t="s">
        <v>13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>
        <v>4</v>
      </c>
      <c r="AH250" t="s">
        <v>12</v>
      </c>
      <c r="AI250" t="s">
        <v>12</v>
      </c>
      <c r="AJ250" t="s">
        <v>12</v>
      </c>
      <c r="AK250" t="s">
        <v>13</v>
      </c>
      <c r="AL250" t="s">
        <v>12</v>
      </c>
      <c r="AM250" t="s">
        <v>12</v>
      </c>
    </row>
    <row r="251" spans="1:39">
      <c r="A251">
        <v>250</v>
      </c>
      <c r="B251" s="1">
        <v>45370.343587962961</v>
      </c>
      <c r="C251" s="1">
        <v>45370.346655092595</v>
      </c>
      <c r="D251" t="s">
        <v>445</v>
      </c>
      <c r="E251" t="s">
        <v>446</v>
      </c>
      <c r="G251">
        <v>3</v>
      </c>
      <c r="H251">
        <v>1</v>
      </c>
      <c r="I251" t="s">
        <v>10</v>
      </c>
      <c r="J251" t="s">
        <v>10</v>
      </c>
      <c r="K251" t="s">
        <v>10</v>
      </c>
      <c r="L251" t="s">
        <v>12</v>
      </c>
      <c r="M251" t="s">
        <v>12</v>
      </c>
      <c r="N251" t="s">
        <v>12</v>
      </c>
      <c r="O251" t="s">
        <v>79</v>
      </c>
      <c r="P251">
        <v>4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>
        <v>4</v>
      </c>
      <c r="Y251" t="s">
        <v>13</v>
      </c>
      <c r="Z251" t="s">
        <v>13</v>
      </c>
      <c r="AA251" t="s">
        <v>13</v>
      </c>
      <c r="AB251" t="s">
        <v>13</v>
      </c>
      <c r="AC251" t="s">
        <v>12</v>
      </c>
      <c r="AD251" t="s">
        <v>12</v>
      </c>
      <c r="AE251" t="s">
        <v>13</v>
      </c>
      <c r="AF251" t="s">
        <v>12</v>
      </c>
      <c r="AG251">
        <v>4</v>
      </c>
      <c r="AH251" t="s">
        <v>12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</row>
    <row r="252" spans="1:39">
      <c r="A252">
        <v>251</v>
      </c>
      <c r="B252" s="1">
        <v>45370.345625000002</v>
      </c>
      <c r="C252" s="1">
        <v>45370.347256944442</v>
      </c>
      <c r="D252" t="s">
        <v>447</v>
      </c>
      <c r="E252" t="s">
        <v>448</v>
      </c>
      <c r="G252">
        <v>3</v>
      </c>
      <c r="H252">
        <v>2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13</v>
      </c>
      <c r="O252" t="s">
        <v>79</v>
      </c>
      <c r="P252">
        <v>3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>
        <v>4</v>
      </c>
      <c r="Y252" t="s">
        <v>13</v>
      </c>
      <c r="Z252" t="s">
        <v>13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>
        <v>4</v>
      </c>
      <c r="AH252" t="s">
        <v>13</v>
      </c>
      <c r="AI252" t="s">
        <v>13</v>
      </c>
      <c r="AJ252" t="s">
        <v>13</v>
      </c>
      <c r="AK252" t="s">
        <v>13</v>
      </c>
      <c r="AL252" t="s">
        <v>12</v>
      </c>
      <c r="AM252" t="s">
        <v>13</v>
      </c>
    </row>
    <row r="253" spans="1:39">
      <c r="A253">
        <v>252</v>
      </c>
      <c r="B253" s="1">
        <v>45370.345983796295</v>
      </c>
      <c r="C253" s="1">
        <v>45370.34784722222</v>
      </c>
      <c r="D253" t="s">
        <v>449</v>
      </c>
      <c r="E253" t="s">
        <v>450</v>
      </c>
      <c r="G253">
        <v>4</v>
      </c>
      <c r="H253">
        <v>4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192</v>
      </c>
      <c r="P253">
        <v>4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>
        <v>4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>
        <v>4</v>
      </c>
      <c r="AH253" t="s">
        <v>12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</row>
    <row r="254" spans="1:39">
      <c r="A254">
        <v>253</v>
      </c>
      <c r="B254" s="1">
        <v>45370.345347222225</v>
      </c>
      <c r="C254" s="1">
        <v>45370.349456018521</v>
      </c>
      <c r="D254" t="s">
        <v>451</v>
      </c>
      <c r="E254" t="s">
        <v>452</v>
      </c>
      <c r="G254">
        <v>3</v>
      </c>
      <c r="H254">
        <v>3</v>
      </c>
      <c r="I254" t="s">
        <v>13</v>
      </c>
      <c r="J254" t="s">
        <v>13</v>
      </c>
      <c r="K254" t="s">
        <v>13</v>
      </c>
      <c r="L254" t="s">
        <v>10</v>
      </c>
      <c r="M254" t="s">
        <v>13</v>
      </c>
      <c r="N254" t="s">
        <v>13</v>
      </c>
      <c r="O254" t="s">
        <v>79</v>
      </c>
      <c r="P254">
        <v>2</v>
      </c>
      <c r="Q254" t="s">
        <v>10</v>
      </c>
      <c r="R254" t="s">
        <v>10</v>
      </c>
      <c r="S254" t="s">
        <v>10</v>
      </c>
      <c r="T254" t="s">
        <v>13</v>
      </c>
      <c r="U254" t="s">
        <v>10</v>
      </c>
      <c r="V254" t="s">
        <v>13</v>
      </c>
      <c r="W254" t="s">
        <v>10</v>
      </c>
      <c r="X254">
        <v>2</v>
      </c>
      <c r="Y254" t="s">
        <v>13</v>
      </c>
      <c r="Z254" t="s">
        <v>13</v>
      </c>
      <c r="AA254" t="s">
        <v>10</v>
      </c>
      <c r="AB254" t="s">
        <v>13</v>
      </c>
      <c r="AC254" t="s">
        <v>13</v>
      </c>
      <c r="AD254" t="s">
        <v>10</v>
      </c>
      <c r="AE254" t="s">
        <v>10</v>
      </c>
      <c r="AF254" t="s">
        <v>10</v>
      </c>
      <c r="AG254">
        <v>2</v>
      </c>
      <c r="AH254" t="s">
        <v>13</v>
      </c>
      <c r="AI254" t="s">
        <v>13</v>
      </c>
      <c r="AJ254" t="s">
        <v>10</v>
      </c>
      <c r="AK254" t="s">
        <v>10</v>
      </c>
      <c r="AL254" t="s">
        <v>13</v>
      </c>
      <c r="AM254" t="s">
        <v>13</v>
      </c>
    </row>
    <row r="255" spans="1:39">
      <c r="A255">
        <v>254</v>
      </c>
      <c r="B255" s="1">
        <v>45370.347673611112</v>
      </c>
      <c r="C255" s="1">
        <v>45370.352013888885</v>
      </c>
      <c r="D255" t="s">
        <v>453</v>
      </c>
      <c r="E255" t="s">
        <v>454</v>
      </c>
      <c r="G255">
        <v>3</v>
      </c>
      <c r="H255">
        <v>2</v>
      </c>
      <c r="I255" t="s">
        <v>10</v>
      </c>
      <c r="J255" t="s">
        <v>10</v>
      </c>
      <c r="K255" t="s">
        <v>10</v>
      </c>
      <c r="L255" t="s">
        <v>13</v>
      </c>
      <c r="M255" t="s">
        <v>13</v>
      </c>
      <c r="N255" t="s">
        <v>13</v>
      </c>
      <c r="O255" t="s">
        <v>79</v>
      </c>
      <c r="P255">
        <v>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>
        <v>2</v>
      </c>
      <c r="Y255" t="s">
        <v>10</v>
      </c>
      <c r="Z255" t="s">
        <v>10</v>
      </c>
      <c r="AA255" t="s">
        <v>13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>
        <v>3</v>
      </c>
      <c r="AH255" t="s">
        <v>13</v>
      </c>
      <c r="AI255" t="s">
        <v>13</v>
      </c>
      <c r="AJ255" t="s">
        <v>13</v>
      </c>
      <c r="AK255" t="s">
        <v>13</v>
      </c>
      <c r="AL255" t="s">
        <v>13</v>
      </c>
      <c r="AM255" t="s">
        <v>13</v>
      </c>
    </row>
    <row r="256" spans="1:39">
      <c r="A256">
        <v>255</v>
      </c>
      <c r="B256" s="1">
        <v>45370.352199074077</v>
      </c>
      <c r="C256" s="1">
        <v>45370.352835648147</v>
      </c>
      <c r="D256" t="s">
        <v>455</v>
      </c>
      <c r="E256" t="s">
        <v>456</v>
      </c>
      <c r="G256">
        <v>4</v>
      </c>
      <c r="H256">
        <v>4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79</v>
      </c>
      <c r="P256">
        <v>4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>
        <v>4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>
        <v>4</v>
      </c>
      <c r="AH256" t="s">
        <v>12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</row>
    <row r="257" spans="1:39">
      <c r="A257">
        <v>256</v>
      </c>
      <c r="B257" s="1">
        <v>45370.353263888886</v>
      </c>
      <c r="C257" s="1">
        <v>45370.353958333333</v>
      </c>
      <c r="D257" t="s">
        <v>457</v>
      </c>
      <c r="E257" t="s">
        <v>458</v>
      </c>
      <c r="G257">
        <v>4</v>
      </c>
      <c r="H257">
        <v>4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79</v>
      </c>
      <c r="P257">
        <v>4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>
        <v>4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 t="s">
        <v>12</v>
      </c>
      <c r="AG257">
        <v>4</v>
      </c>
      <c r="AH257" t="s">
        <v>12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</row>
    <row r="258" spans="1:39">
      <c r="A258">
        <v>257</v>
      </c>
      <c r="B258" s="1">
        <v>45370.355671296296</v>
      </c>
      <c r="C258" s="1">
        <v>45370.356840277775</v>
      </c>
      <c r="D258" t="s">
        <v>459</v>
      </c>
      <c r="E258" t="s">
        <v>460</v>
      </c>
      <c r="G258">
        <v>4</v>
      </c>
      <c r="H258">
        <v>4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81</v>
      </c>
      <c r="P258">
        <v>4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>
        <v>4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>
        <v>4</v>
      </c>
      <c r="AH258" t="s">
        <v>12</v>
      </c>
      <c r="AI258" t="s">
        <v>12</v>
      </c>
      <c r="AJ258" t="s">
        <v>12</v>
      </c>
      <c r="AK258" t="s">
        <v>12</v>
      </c>
      <c r="AL258" t="s">
        <v>12</v>
      </c>
      <c r="AM258" t="s">
        <v>12</v>
      </c>
    </row>
    <row r="259" spans="1:39">
      <c r="A259">
        <v>258</v>
      </c>
      <c r="B259" s="1">
        <v>45370.355092592596</v>
      </c>
      <c r="C259" s="1">
        <v>45370.357581018521</v>
      </c>
      <c r="D259" t="s">
        <v>461</v>
      </c>
      <c r="E259" t="s">
        <v>462</v>
      </c>
      <c r="G259">
        <v>4</v>
      </c>
      <c r="H259">
        <v>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79</v>
      </c>
      <c r="P259">
        <v>4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>
        <v>4</v>
      </c>
      <c r="Y259" t="s">
        <v>13</v>
      </c>
      <c r="Z259" t="s">
        <v>13</v>
      </c>
      <c r="AA259" t="s">
        <v>13</v>
      </c>
      <c r="AB259" t="s">
        <v>12</v>
      </c>
      <c r="AC259" t="s">
        <v>12</v>
      </c>
      <c r="AD259" t="s">
        <v>13</v>
      </c>
      <c r="AE259" t="s">
        <v>13</v>
      </c>
      <c r="AF259" t="s">
        <v>12</v>
      </c>
      <c r="AG259">
        <v>4</v>
      </c>
      <c r="AH259" t="s">
        <v>12</v>
      </c>
      <c r="AI259" t="s">
        <v>12</v>
      </c>
      <c r="AJ259" t="s">
        <v>12</v>
      </c>
      <c r="AK259" t="s">
        <v>12</v>
      </c>
      <c r="AL259" t="s">
        <v>12</v>
      </c>
      <c r="AM259" t="s">
        <v>12</v>
      </c>
    </row>
    <row r="260" spans="1:39">
      <c r="A260">
        <v>259</v>
      </c>
      <c r="B260" s="1">
        <v>45370.353101851855</v>
      </c>
      <c r="C260" s="1">
        <v>45370.358124999999</v>
      </c>
      <c r="D260" t="s">
        <v>463</v>
      </c>
      <c r="E260" t="s">
        <v>464</v>
      </c>
      <c r="G260">
        <v>3</v>
      </c>
      <c r="H260">
        <v>2</v>
      </c>
      <c r="I260" t="s">
        <v>10</v>
      </c>
      <c r="J260" t="s">
        <v>10</v>
      </c>
      <c r="K260" t="s">
        <v>10</v>
      </c>
      <c r="L260" t="s">
        <v>13</v>
      </c>
      <c r="M260" t="s">
        <v>10</v>
      </c>
      <c r="N260" t="s">
        <v>10</v>
      </c>
      <c r="O260" t="s">
        <v>79</v>
      </c>
      <c r="P260">
        <v>3</v>
      </c>
      <c r="Q260" t="s">
        <v>13</v>
      </c>
      <c r="R260" t="s">
        <v>13</v>
      </c>
      <c r="S260" t="s">
        <v>10</v>
      </c>
      <c r="T260" t="s">
        <v>13</v>
      </c>
      <c r="U260" t="s">
        <v>10</v>
      </c>
      <c r="V260" t="s">
        <v>10</v>
      </c>
      <c r="W260" t="s">
        <v>13</v>
      </c>
      <c r="X260">
        <v>2</v>
      </c>
      <c r="Y260" t="s">
        <v>13</v>
      </c>
      <c r="Z260" t="s">
        <v>13</v>
      </c>
      <c r="AA260" t="s">
        <v>10</v>
      </c>
      <c r="AB260" t="s">
        <v>10</v>
      </c>
      <c r="AC260" t="s">
        <v>10</v>
      </c>
      <c r="AD260" t="s">
        <v>13</v>
      </c>
      <c r="AE260" t="s">
        <v>10</v>
      </c>
      <c r="AF260" t="s">
        <v>10</v>
      </c>
      <c r="AG260">
        <v>2</v>
      </c>
      <c r="AH260" t="s">
        <v>13</v>
      </c>
      <c r="AI260" t="s">
        <v>13</v>
      </c>
      <c r="AJ260" t="s">
        <v>13</v>
      </c>
      <c r="AK260" t="s">
        <v>11</v>
      </c>
      <c r="AL260" t="s">
        <v>11</v>
      </c>
      <c r="AM260" t="s">
        <v>11</v>
      </c>
    </row>
    <row r="261" spans="1:39">
      <c r="A261">
        <v>260</v>
      </c>
      <c r="B261" s="1">
        <v>45370.348553240743</v>
      </c>
      <c r="C261" s="1">
        <v>45370.358611111114</v>
      </c>
      <c r="D261" t="s">
        <v>465</v>
      </c>
      <c r="E261" t="s">
        <v>466</v>
      </c>
      <c r="G261">
        <v>4</v>
      </c>
      <c r="H261">
        <v>4</v>
      </c>
      <c r="I261" t="s">
        <v>12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  <c r="O261" t="s">
        <v>79</v>
      </c>
      <c r="P261">
        <v>3</v>
      </c>
      <c r="Q261" t="s">
        <v>13</v>
      </c>
      <c r="R261" t="s">
        <v>13</v>
      </c>
      <c r="S261" t="s">
        <v>13</v>
      </c>
      <c r="T261" t="s">
        <v>12</v>
      </c>
      <c r="U261" t="s">
        <v>13</v>
      </c>
      <c r="V261" t="s">
        <v>13</v>
      </c>
      <c r="W261" t="s">
        <v>10</v>
      </c>
      <c r="X261">
        <v>3</v>
      </c>
      <c r="Y261" t="s">
        <v>13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>
        <v>4</v>
      </c>
      <c r="AH261" t="s">
        <v>12</v>
      </c>
      <c r="AI261" t="s">
        <v>12</v>
      </c>
      <c r="AJ261" t="s">
        <v>13</v>
      </c>
      <c r="AK261" t="s">
        <v>13</v>
      </c>
      <c r="AL261" t="s">
        <v>12</v>
      </c>
      <c r="AM261" t="s">
        <v>13</v>
      </c>
    </row>
    <row r="262" spans="1:39">
      <c r="A262">
        <v>261</v>
      </c>
      <c r="B262" s="1">
        <v>45370.358530092592</v>
      </c>
      <c r="C262" s="1">
        <v>45370.359849537039</v>
      </c>
      <c r="D262" t="s">
        <v>467</v>
      </c>
      <c r="E262" t="s">
        <v>468</v>
      </c>
      <c r="G262">
        <v>3</v>
      </c>
      <c r="H262">
        <v>3</v>
      </c>
      <c r="I262" t="s">
        <v>13</v>
      </c>
      <c r="J262" t="s">
        <v>13</v>
      </c>
      <c r="K262" t="s">
        <v>13</v>
      </c>
      <c r="L262" t="s">
        <v>12</v>
      </c>
      <c r="M262" t="s">
        <v>13</v>
      </c>
      <c r="N262" t="s">
        <v>13</v>
      </c>
      <c r="O262" t="s">
        <v>79</v>
      </c>
      <c r="P262">
        <v>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>
        <v>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>
        <v>3</v>
      </c>
      <c r="AH262" t="s">
        <v>13</v>
      </c>
      <c r="AI262" t="s">
        <v>13</v>
      </c>
      <c r="AJ262" t="s">
        <v>13</v>
      </c>
      <c r="AK262" t="s">
        <v>13</v>
      </c>
      <c r="AL262" t="s">
        <v>13</v>
      </c>
      <c r="AM262" t="s">
        <v>13</v>
      </c>
    </row>
    <row r="263" spans="1:39">
      <c r="A263">
        <v>262</v>
      </c>
      <c r="B263" s="1">
        <v>45370.36546296296</v>
      </c>
      <c r="C263" s="1">
        <v>45370.374212962961</v>
      </c>
      <c r="D263" t="s">
        <v>469</v>
      </c>
      <c r="E263" t="s">
        <v>470</v>
      </c>
      <c r="G263">
        <v>4</v>
      </c>
      <c r="H263">
        <v>4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79</v>
      </c>
      <c r="P263">
        <v>4</v>
      </c>
      <c r="Q263" t="s">
        <v>12</v>
      </c>
      <c r="R263" t="s">
        <v>12</v>
      </c>
      <c r="S263" t="s">
        <v>12</v>
      </c>
      <c r="T263" t="s">
        <v>12</v>
      </c>
      <c r="U263" t="s">
        <v>13</v>
      </c>
      <c r="V263" t="s">
        <v>13</v>
      </c>
      <c r="W263" t="s">
        <v>12</v>
      </c>
      <c r="X263">
        <v>4</v>
      </c>
      <c r="Y263" t="s">
        <v>13</v>
      </c>
      <c r="Z263" t="s">
        <v>13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>
        <v>4</v>
      </c>
      <c r="AH263" t="s">
        <v>12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</row>
    <row r="264" spans="1:39">
      <c r="A264">
        <v>263</v>
      </c>
      <c r="B264" s="1">
        <v>45370.373854166668</v>
      </c>
      <c r="C264" s="1">
        <v>45370.375104166669</v>
      </c>
      <c r="D264" t="s">
        <v>471</v>
      </c>
      <c r="E264" t="s">
        <v>472</v>
      </c>
      <c r="G264">
        <v>3</v>
      </c>
      <c r="H264">
        <v>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79</v>
      </c>
      <c r="P264">
        <v>4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>
        <v>3</v>
      </c>
      <c r="Y264" t="s">
        <v>13</v>
      </c>
      <c r="Z264" t="s">
        <v>13</v>
      </c>
      <c r="AA264" t="s">
        <v>13</v>
      </c>
      <c r="AB264" t="s">
        <v>13</v>
      </c>
      <c r="AC264" t="s">
        <v>12</v>
      </c>
      <c r="AD264" t="s">
        <v>13</v>
      </c>
      <c r="AE264" t="s">
        <v>12</v>
      </c>
      <c r="AF264" t="s">
        <v>13</v>
      </c>
      <c r="AG264">
        <v>3</v>
      </c>
      <c r="AH264" t="s">
        <v>13</v>
      </c>
      <c r="AI264" t="s">
        <v>13</v>
      </c>
      <c r="AJ264" t="s">
        <v>13</v>
      </c>
      <c r="AK264" t="s">
        <v>13</v>
      </c>
      <c r="AL264" t="s">
        <v>12</v>
      </c>
      <c r="AM264" t="s">
        <v>13</v>
      </c>
    </row>
    <row r="265" spans="1:39">
      <c r="A265">
        <v>264</v>
      </c>
      <c r="B265" s="1">
        <v>45370.365694444445</v>
      </c>
      <c r="C265" s="1">
        <v>45370.376400462963</v>
      </c>
      <c r="D265" t="s">
        <v>473</v>
      </c>
      <c r="E265" t="s">
        <v>474</v>
      </c>
      <c r="G265">
        <v>3</v>
      </c>
      <c r="H265">
        <v>3</v>
      </c>
      <c r="I265" t="s">
        <v>10</v>
      </c>
      <c r="J265" t="s">
        <v>10</v>
      </c>
      <c r="K265" t="s">
        <v>10</v>
      </c>
      <c r="L265" t="s">
        <v>11</v>
      </c>
      <c r="M265" t="s">
        <v>10</v>
      </c>
      <c r="N265" t="s">
        <v>10</v>
      </c>
      <c r="O265" t="s">
        <v>81</v>
      </c>
      <c r="P265">
        <v>2</v>
      </c>
      <c r="Q265" t="s">
        <v>10</v>
      </c>
      <c r="R265" t="s">
        <v>11</v>
      </c>
      <c r="S265" t="s">
        <v>11</v>
      </c>
      <c r="T265" t="s">
        <v>10</v>
      </c>
      <c r="U265" t="s">
        <v>10</v>
      </c>
      <c r="V265" t="s">
        <v>10</v>
      </c>
      <c r="W265" t="s">
        <v>11</v>
      </c>
      <c r="X265">
        <v>3</v>
      </c>
      <c r="Y265" t="s">
        <v>11</v>
      </c>
      <c r="Z265" t="s">
        <v>10</v>
      </c>
      <c r="AA265" t="s">
        <v>11</v>
      </c>
      <c r="AB265" t="s">
        <v>11</v>
      </c>
      <c r="AC265" t="s">
        <v>11</v>
      </c>
      <c r="AD265" t="s">
        <v>11</v>
      </c>
      <c r="AE265" t="s">
        <v>10</v>
      </c>
      <c r="AF265" t="s">
        <v>10</v>
      </c>
      <c r="AG265">
        <v>3</v>
      </c>
      <c r="AH265" t="s">
        <v>11</v>
      </c>
      <c r="AI265" t="s">
        <v>11</v>
      </c>
      <c r="AJ265" t="s">
        <v>11</v>
      </c>
      <c r="AK265" t="s">
        <v>11</v>
      </c>
      <c r="AL265" t="s">
        <v>11</v>
      </c>
      <c r="AM265" t="s">
        <v>11</v>
      </c>
    </row>
    <row r="266" spans="1:39">
      <c r="A266">
        <v>265</v>
      </c>
      <c r="B266" s="1">
        <v>45370.374837962961</v>
      </c>
      <c r="C266" s="1">
        <v>45370.376620370371</v>
      </c>
      <c r="D266" t="s">
        <v>475</v>
      </c>
      <c r="E266" t="s">
        <v>476</v>
      </c>
      <c r="G266">
        <v>3</v>
      </c>
      <c r="H266">
        <v>2</v>
      </c>
      <c r="I266" t="s">
        <v>10</v>
      </c>
      <c r="J266" t="s">
        <v>10</v>
      </c>
      <c r="K266" t="s">
        <v>10</v>
      </c>
      <c r="L266" t="s">
        <v>13</v>
      </c>
      <c r="M266" t="s">
        <v>13</v>
      </c>
      <c r="N266" t="s">
        <v>13</v>
      </c>
      <c r="O266" t="s">
        <v>79</v>
      </c>
      <c r="P266">
        <v>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>
        <v>4</v>
      </c>
      <c r="Y266" t="s">
        <v>13</v>
      </c>
      <c r="Z266" t="s">
        <v>13</v>
      </c>
      <c r="AA266" t="s">
        <v>13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>
        <v>3</v>
      </c>
      <c r="AH266" t="s">
        <v>13</v>
      </c>
      <c r="AI266" t="s">
        <v>13</v>
      </c>
      <c r="AJ266" t="s">
        <v>10</v>
      </c>
      <c r="AK266" t="s">
        <v>13</v>
      </c>
      <c r="AL266" t="s">
        <v>13</v>
      </c>
      <c r="AM266" t="s">
        <v>13</v>
      </c>
    </row>
    <row r="267" spans="1:39">
      <c r="A267">
        <v>266</v>
      </c>
      <c r="B267" s="1">
        <v>45370.349594907406</v>
      </c>
      <c r="C267" s="1">
        <v>45370.37704861111</v>
      </c>
      <c r="D267" t="s">
        <v>477</v>
      </c>
      <c r="E267" t="s">
        <v>478</v>
      </c>
      <c r="G267">
        <v>3</v>
      </c>
      <c r="H267">
        <v>3</v>
      </c>
      <c r="I267" t="s">
        <v>12</v>
      </c>
      <c r="J267" t="s">
        <v>13</v>
      </c>
      <c r="K267" t="s">
        <v>12</v>
      </c>
      <c r="L267" t="s">
        <v>12</v>
      </c>
      <c r="M267" t="s">
        <v>12</v>
      </c>
      <c r="N267" t="s">
        <v>12</v>
      </c>
      <c r="O267" t="s">
        <v>79</v>
      </c>
      <c r="P267">
        <v>3</v>
      </c>
      <c r="Q267" t="s">
        <v>13</v>
      </c>
      <c r="R267" t="s">
        <v>13</v>
      </c>
      <c r="S267" t="s">
        <v>13</v>
      </c>
      <c r="T267" t="s">
        <v>12</v>
      </c>
      <c r="U267" t="s">
        <v>10</v>
      </c>
      <c r="V267" t="s">
        <v>13</v>
      </c>
      <c r="W267" t="s">
        <v>12</v>
      </c>
      <c r="X267">
        <v>4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>
        <v>4</v>
      </c>
      <c r="AH267" t="s">
        <v>12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</row>
    <row r="268" spans="1:39">
      <c r="A268">
        <v>267</v>
      </c>
      <c r="B268" s="1">
        <v>45370.376516203702</v>
      </c>
      <c r="C268" s="1">
        <v>45370.37804398148</v>
      </c>
      <c r="D268" t="s">
        <v>479</v>
      </c>
      <c r="E268" t="s">
        <v>480</v>
      </c>
      <c r="G268">
        <v>3</v>
      </c>
      <c r="H268">
        <v>3</v>
      </c>
      <c r="I268" t="s">
        <v>13</v>
      </c>
      <c r="J268" t="s">
        <v>12</v>
      </c>
      <c r="K268" t="s">
        <v>13</v>
      </c>
      <c r="L268" t="s">
        <v>13</v>
      </c>
      <c r="M268" t="s">
        <v>13</v>
      </c>
      <c r="N268" t="s">
        <v>13</v>
      </c>
      <c r="O268" t="s">
        <v>81</v>
      </c>
      <c r="P268">
        <v>3</v>
      </c>
      <c r="Q268" t="s">
        <v>13</v>
      </c>
      <c r="R268" t="s">
        <v>12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>
        <v>3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>
        <v>3</v>
      </c>
      <c r="AH268" t="s">
        <v>13</v>
      </c>
      <c r="AI268" t="s">
        <v>13</v>
      </c>
      <c r="AJ268" t="s">
        <v>13</v>
      </c>
      <c r="AK268" t="s">
        <v>13</v>
      </c>
      <c r="AL268" t="s">
        <v>13</v>
      </c>
      <c r="AM268" t="s">
        <v>13</v>
      </c>
    </row>
    <row r="269" spans="1:39">
      <c r="A269">
        <v>268</v>
      </c>
      <c r="B269" s="1">
        <v>45370.376574074071</v>
      </c>
      <c r="C269" s="1">
        <v>45370.380266203705</v>
      </c>
      <c r="D269" t="s">
        <v>481</v>
      </c>
      <c r="E269" t="s">
        <v>482</v>
      </c>
      <c r="G269">
        <v>3</v>
      </c>
      <c r="H269">
        <v>3</v>
      </c>
      <c r="I269" t="s">
        <v>10</v>
      </c>
      <c r="J269" t="s">
        <v>13</v>
      </c>
      <c r="K269" t="s">
        <v>13</v>
      </c>
      <c r="L269" t="s">
        <v>10</v>
      </c>
      <c r="M269" t="s">
        <v>13</v>
      </c>
      <c r="N269" t="s">
        <v>13</v>
      </c>
      <c r="O269" t="s">
        <v>79</v>
      </c>
      <c r="P269">
        <v>3</v>
      </c>
      <c r="Q269" t="s">
        <v>13</v>
      </c>
      <c r="R269" t="s">
        <v>10</v>
      </c>
      <c r="S269" t="s">
        <v>13</v>
      </c>
      <c r="T269" t="s">
        <v>13</v>
      </c>
      <c r="U269" t="s">
        <v>13</v>
      </c>
      <c r="V269" t="s">
        <v>13</v>
      </c>
      <c r="W269" t="s">
        <v>13</v>
      </c>
      <c r="X269">
        <v>3</v>
      </c>
      <c r="Y269" t="s">
        <v>13</v>
      </c>
      <c r="Z269" t="s">
        <v>13</v>
      </c>
      <c r="AA269" t="s">
        <v>13</v>
      </c>
      <c r="AB269" t="s">
        <v>13</v>
      </c>
      <c r="AC269" t="s">
        <v>10</v>
      </c>
      <c r="AD269" t="s">
        <v>13</v>
      </c>
      <c r="AE269" t="s">
        <v>13</v>
      </c>
      <c r="AF269" t="s">
        <v>13</v>
      </c>
      <c r="AG269">
        <v>3</v>
      </c>
      <c r="AH269" t="s">
        <v>12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</row>
    <row r="270" spans="1:39">
      <c r="A270">
        <v>269</v>
      </c>
      <c r="B270" s="1">
        <v>45370.388020833336</v>
      </c>
      <c r="C270" s="1">
        <v>45370.38857638889</v>
      </c>
      <c r="D270" t="s">
        <v>483</v>
      </c>
      <c r="E270" t="s">
        <v>484</v>
      </c>
      <c r="G270">
        <v>4</v>
      </c>
      <c r="H270">
        <v>4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79</v>
      </c>
      <c r="P270">
        <v>4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>
        <v>4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>
        <v>4</v>
      </c>
      <c r="AH270" t="s">
        <v>12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</row>
    <row r="271" spans="1:39">
      <c r="A271">
        <v>270</v>
      </c>
      <c r="B271" s="1">
        <v>45370.36515046296</v>
      </c>
      <c r="C271" s="1">
        <v>45370.39298611111</v>
      </c>
      <c r="D271" t="s">
        <v>485</v>
      </c>
      <c r="E271" t="s">
        <v>486</v>
      </c>
      <c r="G271">
        <v>3</v>
      </c>
      <c r="H271">
        <v>3</v>
      </c>
      <c r="I271" t="s">
        <v>13</v>
      </c>
      <c r="J271" t="s">
        <v>13</v>
      </c>
      <c r="K271" t="s">
        <v>13</v>
      </c>
      <c r="L271" t="s">
        <v>12</v>
      </c>
      <c r="M271" t="s">
        <v>12</v>
      </c>
      <c r="N271" t="s">
        <v>13</v>
      </c>
      <c r="O271" t="s">
        <v>79</v>
      </c>
      <c r="P271">
        <v>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 t="s">
        <v>13</v>
      </c>
      <c r="W271" t="s">
        <v>13</v>
      </c>
      <c r="X271">
        <v>3</v>
      </c>
      <c r="Y271" t="s">
        <v>10</v>
      </c>
      <c r="Z271" t="s">
        <v>10</v>
      </c>
      <c r="AA271" t="s">
        <v>13</v>
      </c>
      <c r="AB271" t="s">
        <v>13</v>
      </c>
      <c r="AC271" t="s">
        <v>13</v>
      </c>
      <c r="AD271" t="s">
        <v>13</v>
      </c>
      <c r="AE271" t="s">
        <v>13</v>
      </c>
      <c r="AF271" t="s">
        <v>13</v>
      </c>
      <c r="AG271">
        <v>3</v>
      </c>
      <c r="AH271" t="s">
        <v>12</v>
      </c>
      <c r="AI271" t="s">
        <v>12</v>
      </c>
      <c r="AJ271" t="s">
        <v>12</v>
      </c>
      <c r="AK271" t="s">
        <v>13</v>
      </c>
      <c r="AL271" t="s">
        <v>13</v>
      </c>
      <c r="AM271" t="s">
        <v>13</v>
      </c>
    </row>
    <row r="272" spans="1:39">
      <c r="A272">
        <v>271</v>
      </c>
      <c r="B272" s="1">
        <v>45370.390706018516</v>
      </c>
      <c r="C272" s="1">
        <v>45370.394895833335</v>
      </c>
      <c r="D272" t="s">
        <v>487</v>
      </c>
      <c r="E272" t="s">
        <v>488</v>
      </c>
      <c r="G272">
        <v>2</v>
      </c>
      <c r="H272">
        <v>3</v>
      </c>
      <c r="I272" t="s">
        <v>13</v>
      </c>
      <c r="J272" t="s">
        <v>13</v>
      </c>
      <c r="K272" t="s">
        <v>10</v>
      </c>
      <c r="L272" t="s">
        <v>12</v>
      </c>
      <c r="M272" t="s">
        <v>13</v>
      </c>
      <c r="N272" t="s">
        <v>13</v>
      </c>
      <c r="O272" t="s">
        <v>79</v>
      </c>
      <c r="P272">
        <v>3</v>
      </c>
      <c r="Q272" t="s">
        <v>12</v>
      </c>
      <c r="R272" t="s">
        <v>13</v>
      </c>
      <c r="S272" t="s">
        <v>12</v>
      </c>
      <c r="T272" t="s">
        <v>12</v>
      </c>
      <c r="U272" t="s">
        <v>13</v>
      </c>
      <c r="V272" t="s">
        <v>12</v>
      </c>
      <c r="W272" t="s">
        <v>12</v>
      </c>
      <c r="X272">
        <v>3</v>
      </c>
      <c r="Y272" t="s">
        <v>13</v>
      </c>
      <c r="Z272" t="s">
        <v>13</v>
      </c>
      <c r="AA272" t="s">
        <v>13</v>
      </c>
      <c r="AB272" t="s">
        <v>12</v>
      </c>
      <c r="AC272" t="s">
        <v>12</v>
      </c>
      <c r="AD272" t="s">
        <v>12</v>
      </c>
      <c r="AE272" t="s">
        <v>13</v>
      </c>
      <c r="AF272" t="s">
        <v>12</v>
      </c>
      <c r="AG272">
        <v>2</v>
      </c>
      <c r="AH272" t="s">
        <v>13</v>
      </c>
      <c r="AI272" t="s">
        <v>10</v>
      </c>
      <c r="AJ272" t="s">
        <v>13</v>
      </c>
      <c r="AK272" t="s">
        <v>13</v>
      </c>
      <c r="AL272" t="s">
        <v>13</v>
      </c>
      <c r="AM272" t="s">
        <v>10</v>
      </c>
    </row>
    <row r="273" spans="1:39">
      <c r="A273">
        <v>272</v>
      </c>
      <c r="B273" s="1">
        <v>45370.394583333335</v>
      </c>
      <c r="C273" s="1">
        <v>45370.397627314815</v>
      </c>
      <c r="D273" t="s">
        <v>489</v>
      </c>
      <c r="E273" t="s">
        <v>490</v>
      </c>
      <c r="G273">
        <v>3</v>
      </c>
      <c r="H273">
        <v>3</v>
      </c>
      <c r="I273" t="s">
        <v>10</v>
      </c>
      <c r="J273" t="s">
        <v>13</v>
      </c>
      <c r="K273" t="s">
        <v>10</v>
      </c>
      <c r="L273" t="s">
        <v>13</v>
      </c>
      <c r="M273" t="s">
        <v>13</v>
      </c>
      <c r="N273" t="s">
        <v>13</v>
      </c>
      <c r="O273" t="s">
        <v>79</v>
      </c>
      <c r="P273">
        <v>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10</v>
      </c>
      <c r="W273" t="s">
        <v>10</v>
      </c>
      <c r="X273">
        <v>3</v>
      </c>
      <c r="Y273" t="s">
        <v>13</v>
      </c>
      <c r="Z273" t="s">
        <v>10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>
        <v>3</v>
      </c>
      <c r="AH273" t="s">
        <v>13</v>
      </c>
      <c r="AI273" t="s">
        <v>13</v>
      </c>
      <c r="AJ273" t="s">
        <v>13</v>
      </c>
      <c r="AK273" t="s">
        <v>13</v>
      </c>
      <c r="AL273" t="s">
        <v>10</v>
      </c>
      <c r="AM273" t="s">
        <v>13</v>
      </c>
    </row>
    <row r="274" spans="1:39">
      <c r="A274">
        <v>273</v>
      </c>
      <c r="B274" s="1">
        <v>45370.396828703706</v>
      </c>
      <c r="C274" s="1">
        <v>45370.398819444446</v>
      </c>
      <c r="D274" t="s">
        <v>491</v>
      </c>
      <c r="E274" t="s">
        <v>492</v>
      </c>
      <c r="G274">
        <v>2</v>
      </c>
      <c r="H274">
        <v>2</v>
      </c>
      <c r="I274" t="s">
        <v>10</v>
      </c>
      <c r="J274" t="s">
        <v>10</v>
      </c>
      <c r="K274" t="s">
        <v>10</v>
      </c>
      <c r="L274" t="s">
        <v>13</v>
      </c>
      <c r="M274" t="s">
        <v>10</v>
      </c>
      <c r="N274" t="s">
        <v>10</v>
      </c>
      <c r="O274" t="s">
        <v>79</v>
      </c>
      <c r="P274">
        <v>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  <c r="W274" t="s">
        <v>13</v>
      </c>
      <c r="X274">
        <v>3</v>
      </c>
      <c r="Y274" t="s">
        <v>13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>
        <v>3</v>
      </c>
      <c r="AH274" t="s">
        <v>13</v>
      </c>
      <c r="AI274" t="s">
        <v>13</v>
      </c>
      <c r="AJ274" t="s">
        <v>13</v>
      </c>
      <c r="AK274" t="s">
        <v>13</v>
      </c>
      <c r="AL274" t="s">
        <v>13</v>
      </c>
      <c r="AM274" t="s">
        <v>13</v>
      </c>
    </row>
    <row r="275" spans="1:39">
      <c r="A275">
        <v>274</v>
      </c>
      <c r="B275" s="1">
        <v>45370.398020833331</v>
      </c>
      <c r="C275" s="1">
        <v>45370.399212962962</v>
      </c>
      <c r="D275" t="s">
        <v>493</v>
      </c>
      <c r="E275" t="s">
        <v>494</v>
      </c>
      <c r="G275">
        <v>3</v>
      </c>
      <c r="H275">
        <v>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79</v>
      </c>
      <c r="P275">
        <v>4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>
        <v>3</v>
      </c>
      <c r="Y275" t="s">
        <v>13</v>
      </c>
      <c r="Z275" t="s">
        <v>13</v>
      </c>
      <c r="AA275" t="s">
        <v>13</v>
      </c>
      <c r="AB275" t="s">
        <v>13</v>
      </c>
      <c r="AC275" t="s">
        <v>13</v>
      </c>
      <c r="AD275" t="s">
        <v>13</v>
      </c>
      <c r="AE275" t="s">
        <v>13</v>
      </c>
      <c r="AF275" t="s">
        <v>13</v>
      </c>
      <c r="AG275">
        <v>3</v>
      </c>
      <c r="AH275" t="s">
        <v>13</v>
      </c>
      <c r="AI275" t="s">
        <v>13</v>
      </c>
      <c r="AJ275" t="s">
        <v>13</v>
      </c>
      <c r="AK275" t="s">
        <v>13</v>
      </c>
      <c r="AL275" t="s">
        <v>13</v>
      </c>
      <c r="AM275" t="s">
        <v>13</v>
      </c>
    </row>
    <row r="276" spans="1:39">
      <c r="A276">
        <v>275</v>
      </c>
      <c r="B276" s="1">
        <v>45370.405868055554</v>
      </c>
      <c r="C276" s="1">
        <v>45370.407476851855</v>
      </c>
      <c r="D276" t="s">
        <v>495</v>
      </c>
      <c r="E276" t="s">
        <v>496</v>
      </c>
      <c r="G276">
        <v>4</v>
      </c>
      <c r="H276">
        <v>3</v>
      </c>
      <c r="I276" t="s">
        <v>13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79</v>
      </c>
      <c r="P276">
        <v>4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>
        <v>4</v>
      </c>
      <c r="Y276" t="s">
        <v>12</v>
      </c>
      <c r="Z276" t="s">
        <v>12</v>
      </c>
      <c r="AA276" t="s">
        <v>13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>
        <v>4</v>
      </c>
      <c r="AH276" t="s">
        <v>12</v>
      </c>
      <c r="AI276" t="s">
        <v>12</v>
      </c>
      <c r="AJ276" t="s">
        <v>12</v>
      </c>
      <c r="AK276" t="s">
        <v>12</v>
      </c>
      <c r="AL276" t="s">
        <v>12</v>
      </c>
      <c r="AM276" t="s">
        <v>12</v>
      </c>
    </row>
    <row r="277" spans="1:39">
      <c r="A277">
        <v>276</v>
      </c>
      <c r="B277" s="1">
        <v>45370.40865740741</v>
      </c>
      <c r="C277" s="1">
        <v>45370.410868055558</v>
      </c>
      <c r="D277" t="s">
        <v>497</v>
      </c>
      <c r="E277" t="s">
        <v>498</v>
      </c>
      <c r="G277">
        <v>3</v>
      </c>
      <c r="H277">
        <v>4</v>
      </c>
      <c r="I277" t="s">
        <v>13</v>
      </c>
      <c r="J277" t="s">
        <v>12</v>
      </c>
      <c r="K277" t="s">
        <v>12</v>
      </c>
      <c r="L277" t="s">
        <v>12</v>
      </c>
      <c r="M277" t="s">
        <v>13</v>
      </c>
      <c r="N277" t="s">
        <v>13</v>
      </c>
      <c r="O277" t="s">
        <v>79</v>
      </c>
      <c r="P277">
        <v>3</v>
      </c>
      <c r="Q277" t="s">
        <v>13</v>
      </c>
      <c r="R277" t="s">
        <v>13</v>
      </c>
      <c r="S277" t="s">
        <v>10</v>
      </c>
      <c r="T277" t="s">
        <v>13</v>
      </c>
      <c r="U277" t="s">
        <v>13</v>
      </c>
      <c r="V277" t="s">
        <v>10</v>
      </c>
      <c r="W277" t="s">
        <v>13</v>
      </c>
      <c r="X277">
        <v>3</v>
      </c>
      <c r="Y277" t="s">
        <v>13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>
        <v>4</v>
      </c>
      <c r="AH277" t="s">
        <v>12</v>
      </c>
      <c r="AI277" t="s">
        <v>13</v>
      </c>
      <c r="AJ277" t="s">
        <v>12</v>
      </c>
      <c r="AK277" t="s">
        <v>13</v>
      </c>
      <c r="AL277" t="s">
        <v>13</v>
      </c>
      <c r="AM277" t="s">
        <v>13</v>
      </c>
    </row>
    <row r="278" spans="1:39">
      <c r="A278">
        <v>277</v>
      </c>
      <c r="B278" s="1">
        <v>45370.411273148151</v>
      </c>
      <c r="C278" s="1">
        <v>45370.412627314814</v>
      </c>
      <c r="D278" t="s">
        <v>499</v>
      </c>
      <c r="E278" t="s">
        <v>500</v>
      </c>
      <c r="G278">
        <v>3</v>
      </c>
      <c r="H278">
        <v>3</v>
      </c>
      <c r="I278" t="s">
        <v>13</v>
      </c>
      <c r="J278" t="s">
        <v>12</v>
      </c>
      <c r="K278" t="s">
        <v>12</v>
      </c>
      <c r="L278" t="s">
        <v>13</v>
      </c>
      <c r="M278" t="s">
        <v>12</v>
      </c>
      <c r="N278" t="s">
        <v>13</v>
      </c>
      <c r="O278" t="s">
        <v>79</v>
      </c>
      <c r="P278">
        <v>3</v>
      </c>
      <c r="Q278" t="s">
        <v>13</v>
      </c>
      <c r="R278" t="s">
        <v>10</v>
      </c>
      <c r="S278" t="s">
        <v>13</v>
      </c>
      <c r="T278" t="s">
        <v>13</v>
      </c>
      <c r="U278" t="s">
        <v>13</v>
      </c>
      <c r="V278" t="s">
        <v>13</v>
      </c>
      <c r="W278" t="s">
        <v>13</v>
      </c>
      <c r="X278">
        <v>3</v>
      </c>
      <c r="Y278" t="s">
        <v>12</v>
      </c>
      <c r="Z278" t="s">
        <v>13</v>
      </c>
      <c r="AA278" t="s">
        <v>12</v>
      </c>
      <c r="AB278" t="s">
        <v>13</v>
      </c>
      <c r="AC278" t="s">
        <v>13</v>
      </c>
      <c r="AD278" t="s">
        <v>12</v>
      </c>
      <c r="AE278" t="s">
        <v>13</v>
      </c>
      <c r="AF278" t="s">
        <v>12</v>
      </c>
      <c r="AG278">
        <v>3</v>
      </c>
      <c r="AH278" t="s">
        <v>13</v>
      </c>
      <c r="AI278" t="s">
        <v>12</v>
      </c>
      <c r="AJ278" t="s">
        <v>12</v>
      </c>
      <c r="AK278" t="s">
        <v>13</v>
      </c>
      <c r="AL278" t="s">
        <v>12</v>
      </c>
      <c r="AM278" t="s">
        <v>13</v>
      </c>
    </row>
    <row r="279" spans="1:39">
      <c r="A279">
        <v>278</v>
      </c>
      <c r="B279" s="1">
        <v>45370.42255787037</v>
      </c>
      <c r="C279" s="1">
        <v>45370.42695601852</v>
      </c>
      <c r="D279" t="s">
        <v>501</v>
      </c>
      <c r="E279" t="s">
        <v>502</v>
      </c>
      <c r="G279">
        <v>3</v>
      </c>
      <c r="H279">
        <v>3</v>
      </c>
      <c r="I279" t="s">
        <v>10</v>
      </c>
      <c r="J279" t="s">
        <v>13</v>
      </c>
      <c r="K279" t="s">
        <v>13</v>
      </c>
      <c r="L279" t="s">
        <v>13</v>
      </c>
      <c r="M279" t="s">
        <v>13</v>
      </c>
      <c r="N279" t="s">
        <v>11</v>
      </c>
      <c r="O279" t="s">
        <v>79</v>
      </c>
      <c r="P279">
        <v>2</v>
      </c>
      <c r="Q279" t="s">
        <v>10</v>
      </c>
      <c r="R279" t="s">
        <v>10</v>
      </c>
      <c r="S279" t="s">
        <v>13</v>
      </c>
      <c r="T279" t="s">
        <v>13</v>
      </c>
      <c r="U279" t="s">
        <v>13</v>
      </c>
      <c r="V279" t="s">
        <v>13</v>
      </c>
      <c r="W279" t="s">
        <v>13</v>
      </c>
      <c r="X279">
        <v>2</v>
      </c>
      <c r="Y279" t="s">
        <v>13</v>
      </c>
      <c r="Z279" t="s">
        <v>13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>
        <v>2</v>
      </c>
      <c r="AH279" t="s">
        <v>13</v>
      </c>
      <c r="AI279" t="s">
        <v>13</v>
      </c>
      <c r="AJ279" t="s">
        <v>13</v>
      </c>
      <c r="AK279" t="s">
        <v>13</v>
      </c>
      <c r="AL279" t="s">
        <v>13</v>
      </c>
      <c r="AM279" t="s">
        <v>13</v>
      </c>
    </row>
    <row r="280" spans="1:39">
      <c r="A280">
        <v>279</v>
      </c>
      <c r="B280" s="1">
        <v>45370.428854166668</v>
      </c>
      <c r="C280" s="1">
        <v>45370.433078703703</v>
      </c>
      <c r="D280" t="s">
        <v>503</v>
      </c>
      <c r="E280" t="s">
        <v>504</v>
      </c>
      <c r="G280">
        <v>3</v>
      </c>
      <c r="H280">
        <v>1</v>
      </c>
      <c r="I280" t="s">
        <v>10</v>
      </c>
      <c r="J280" t="s">
        <v>13</v>
      </c>
      <c r="K280" t="s">
        <v>13</v>
      </c>
      <c r="L280" t="s">
        <v>13</v>
      </c>
      <c r="M280" t="s">
        <v>12</v>
      </c>
      <c r="N280" t="s">
        <v>13</v>
      </c>
      <c r="O280" t="s">
        <v>81</v>
      </c>
      <c r="P280">
        <v>3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11</v>
      </c>
      <c r="X280">
        <v>3</v>
      </c>
      <c r="Y280" t="s">
        <v>13</v>
      </c>
      <c r="Z280" t="s">
        <v>13</v>
      </c>
      <c r="AA280" t="s">
        <v>10</v>
      </c>
      <c r="AB280" t="s">
        <v>13</v>
      </c>
      <c r="AC280" t="s">
        <v>13</v>
      </c>
      <c r="AD280" t="s">
        <v>13</v>
      </c>
      <c r="AE280" t="s">
        <v>10</v>
      </c>
      <c r="AF280" t="s">
        <v>13</v>
      </c>
      <c r="AG280">
        <v>3</v>
      </c>
      <c r="AH280" t="s">
        <v>13</v>
      </c>
      <c r="AI280" t="s">
        <v>13</v>
      </c>
      <c r="AJ280" t="s">
        <v>13</v>
      </c>
      <c r="AK280" t="s">
        <v>13</v>
      </c>
      <c r="AL280" t="s">
        <v>13</v>
      </c>
      <c r="AM280" t="s">
        <v>12</v>
      </c>
    </row>
    <row r="281" spans="1:39">
      <c r="A281">
        <v>280</v>
      </c>
      <c r="B281" s="1">
        <v>45370.327708333331</v>
      </c>
      <c r="C281" s="1">
        <v>45370.442685185182</v>
      </c>
      <c r="D281" t="s">
        <v>505</v>
      </c>
      <c r="E281" t="s">
        <v>506</v>
      </c>
      <c r="G281">
        <v>3</v>
      </c>
      <c r="H281">
        <v>3</v>
      </c>
      <c r="I281" t="s">
        <v>13</v>
      </c>
      <c r="J281" t="s">
        <v>12</v>
      </c>
      <c r="K281" t="s">
        <v>13</v>
      </c>
      <c r="L281" t="s">
        <v>12</v>
      </c>
      <c r="M281" t="s">
        <v>12</v>
      </c>
      <c r="N281" t="s">
        <v>12</v>
      </c>
      <c r="O281" t="s">
        <v>79</v>
      </c>
      <c r="P281">
        <v>4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>
        <v>3</v>
      </c>
      <c r="Y281" t="s">
        <v>13</v>
      </c>
      <c r="Z281" t="s">
        <v>13</v>
      </c>
      <c r="AA281" t="s">
        <v>13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>
        <v>3</v>
      </c>
      <c r="AH281" t="s">
        <v>13</v>
      </c>
      <c r="AI281" t="s">
        <v>13</v>
      </c>
      <c r="AJ281" t="s">
        <v>13</v>
      </c>
      <c r="AK281" t="s">
        <v>13</v>
      </c>
      <c r="AL281" t="s">
        <v>13</v>
      </c>
      <c r="AM281" t="s">
        <v>13</v>
      </c>
    </row>
    <row r="282" spans="1:39">
      <c r="A282">
        <v>281</v>
      </c>
      <c r="B282" s="1">
        <v>45370.443391203706</v>
      </c>
      <c r="C282" s="1">
        <v>45370.445497685185</v>
      </c>
      <c r="D282" t="s">
        <v>507</v>
      </c>
      <c r="E282" t="s">
        <v>508</v>
      </c>
      <c r="G282">
        <v>3</v>
      </c>
      <c r="H282">
        <v>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79</v>
      </c>
      <c r="P282">
        <v>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  <c r="W282" t="s">
        <v>13</v>
      </c>
      <c r="X282">
        <v>2</v>
      </c>
      <c r="Y282" t="s">
        <v>13</v>
      </c>
      <c r="Z282" t="s">
        <v>10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>
        <v>3</v>
      </c>
      <c r="AH282" t="s">
        <v>13</v>
      </c>
      <c r="AI282" t="s">
        <v>13</v>
      </c>
      <c r="AJ282" t="s">
        <v>13</v>
      </c>
      <c r="AK282" t="s">
        <v>13</v>
      </c>
      <c r="AL282" t="s">
        <v>13</v>
      </c>
      <c r="AM282" t="s">
        <v>13</v>
      </c>
    </row>
    <row r="283" spans="1:39">
      <c r="A283">
        <v>282</v>
      </c>
      <c r="B283" s="1">
        <v>45370.452766203707</v>
      </c>
      <c r="C283" s="1">
        <v>45370.455127314817</v>
      </c>
      <c r="D283" t="s">
        <v>509</v>
      </c>
      <c r="E283" t="s">
        <v>510</v>
      </c>
      <c r="G283">
        <v>4</v>
      </c>
      <c r="H283">
        <v>3</v>
      </c>
      <c r="I283" t="s">
        <v>10</v>
      </c>
      <c r="J283" t="s">
        <v>13</v>
      </c>
      <c r="K283" t="s">
        <v>10</v>
      </c>
      <c r="L283" t="s">
        <v>10</v>
      </c>
      <c r="M283" t="s">
        <v>12</v>
      </c>
      <c r="N283" t="s">
        <v>12</v>
      </c>
      <c r="O283" t="s">
        <v>79</v>
      </c>
      <c r="P283">
        <v>4</v>
      </c>
      <c r="Q283" t="s">
        <v>12</v>
      </c>
      <c r="R283" t="s">
        <v>13</v>
      </c>
      <c r="S283" t="s">
        <v>12</v>
      </c>
      <c r="T283" t="s">
        <v>12</v>
      </c>
      <c r="U283" t="s">
        <v>13</v>
      </c>
      <c r="V283" t="s">
        <v>13</v>
      </c>
      <c r="W283" t="s">
        <v>13</v>
      </c>
      <c r="X283">
        <v>3</v>
      </c>
      <c r="Y283" t="s">
        <v>13</v>
      </c>
      <c r="Z283" t="s">
        <v>13</v>
      </c>
      <c r="AA283" t="s">
        <v>13</v>
      </c>
      <c r="AB283" t="s">
        <v>13</v>
      </c>
      <c r="AC283" t="s">
        <v>13</v>
      </c>
      <c r="AD283" t="s">
        <v>13</v>
      </c>
      <c r="AE283" t="s">
        <v>10</v>
      </c>
      <c r="AF283" t="s">
        <v>13</v>
      </c>
      <c r="AG283">
        <v>3</v>
      </c>
      <c r="AH283" t="s">
        <v>13</v>
      </c>
      <c r="AI283" t="s">
        <v>13</v>
      </c>
      <c r="AJ283" t="s">
        <v>13</v>
      </c>
      <c r="AK283" t="s">
        <v>13</v>
      </c>
      <c r="AL283" t="s">
        <v>12</v>
      </c>
      <c r="AM283" t="s">
        <v>13</v>
      </c>
    </row>
    <row r="284" spans="1:39">
      <c r="A284">
        <v>283</v>
      </c>
      <c r="B284" s="1">
        <v>45370.454930555556</v>
      </c>
      <c r="C284" s="1">
        <v>45370.456469907411</v>
      </c>
      <c r="D284" t="s">
        <v>511</v>
      </c>
      <c r="E284" t="s">
        <v>512</v>
      </c>
      <c r="G284">
        <v>4</v>
      </c>
      <c r="H284">
        <v>4</v>
      </c>
      <c r="I284" t="s">
        <v>12</v>
      </c>
      <c r="J284" t="s">
        <v>12</v>
      </c>
      <c r="K284" t="s">
        <v>12</v>
      </c>
      <c r="L284" t="s">
        <v>13</v>
      </c>
      <c r="M284" t="s">
        <v>12</v>
      </c>
      <c r="N284" t="s">
        <v>13</v>
      </c>
      <c r="O284" t="s">
        <v>79</v>
      </c>
      <c r="P284">
        <v>4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13</v>
      </c>
      <c r="W284" t="s">
        <v>12</v>
      </c>
      <c r="X284">
        <v>3</v>
      </c>
      <c r="Y284" t="s">
        <v>12</v>
      </c>
      <c r="Z284" t="s">
        <v>12</v>
      </c>
      <c r="AA284" t="s">
        <v>12</v>
      </c>
      <c r="AB284" t="s">
        <v>12</v>
      </c>
      <c r="AC284" t="s">
        <v>13</v>
      </c>
      <c r="AD284" t="s">
        <v>12</v>
      </c>
      <c r="AE284" t="s">
        <v>13</v>
      </c>
      <c r="AF284" t="s">
        <v>12</v>
      </c>
      <c r="AG284">
        <v>4</v>
      </c>
      <c r="AH284" t="s">
        <v>12</v>
      </c>
      <c r="AI284" t="s">
        <v>12</v>
      </c>
      <c r="AJ284" t="s">
        <v>12</v>
      </c>
      <c r="AK284" t="s">
        <v>12</v>
      </c>
      <c r="AL284" t="s">
        <v>12</v>
      </c>
      <c r="AM284" t="s">
        <v>12</v>
      </c>
    </row>
    <row r="285" spans="1:39">
      <c r="A285">
        <v>284</v>
      </c>
      <c r="B285" s="1">
        <v>45370.479502314818</v>
      </c>
      <c r="C285" s="1">
        <v>45370.481261574074</v>
      </c>
      <c r="D285" t="s">
        <v>513</v>
      </c>
      <c r="E285" t="s">
        <v>514</v>
      </c>
      <c r="G285">
        <v>4</v>
      </c>
      <c r="H285">
        <v>4</v>
      </c>
      <c r="I285" t="s">
        <v>13</v>
      </c>
      <c r="J285" t="s">
        <v>13</v>
      </c>
      <c r="K285" t="s">
        <v>13</v>
      </c>
      <c r="L285" t="s">
        <v>12</v>
      </c>
      <c r="M285" t="s">
        <v>12</v>
      </c>
      <c r="N285" t="s">
        <v>13</v>
      </c>
      <c r="O285" t="s">
        <v>79</v>
      </c>
      <c r="P285">
        <v>4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>
        <v>4</v>
      </c>
      <c r="Y285" t="s">
        <v>13</v>
      </c>
      <c r="Z285" t="s">
        <v>13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13</v>
      </c>
      <c r="AG285">
        <v>4</v>
      </c>
      <c r="AH285" t="s">
        <v>12</v>
      </c>
      <c r="AI285" t="s">
        <v>12</v>
      </c>
      <c r="AJ285" t="s">
        <v>12</v>
      </c>
      <c r="AK285" t="s">
        <v>12</v>
      </c>
      <c r="AL285" t="s">
        <v>12</v>
      </c>
      <c r="AM285" t="s">
        <v>12</v>
      </c>
    </row>
    <row r="286" spans="1:39">
      <c r="A286">
        <v>285</v>
      </c>
      <c r="B286" s="1">
        <v>45370.497858796298</v>
      </c>
      <c r="C286" s="1">
        <v>45370.499699074076</v>
      </c>
      <c r="D286" t="s">
        <v>515</v>
      </c>
      <c r="E286" t="s">
        <v>516</v>
      </c>
      <c r="G286">
        <v>3</v>
      </c>
      <c r="H286">
        <v>3</v>
      </c>
      <c r="I286" t="s">
        <v>10</v>
      </c>
      <c r="J286" t="s">
        <v>13</v>
      </c>
      <c r="K286" t="s">
        <v>13</v>
      </c>
      <c r="L286" t="s">
        <v>12</v>
      </c>
      <c r="M286" t="s">
        <v>12</v>
      </c>
      <c r="N286" t="s">
        <v>12</v>
      </c>
      <c r="O286" t="s">
        <v>79</v>
      </c>
      <c r="P286">
        <v>4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>
        <v>4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>
        <v>4</v>
      </c>
      <c r="AH286" t="s">
        <v>12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</row>
    <row r="287" spans="1:39">
      <c r="A287">
        <v>286</v>
      </c>
      <c r="B287" s="1">
        <v>45370.499305555553</v>
      </c>
      <c r="C287" s="1">
        <v>45370.502106481479</v>
      </c>
      <c r="D287" t="s">
        <v>517</v>
      </c>
      <c r="E287" t="s">
        <v>518</v>
      </c>
      <c r="G287">
        <v>4</v>
      </c>
      <c r="H287">
        <v>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79</v>
      </c>
      <c r="P287">
        <v>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 t="s">
        <v>13</v>
      </c>
      <c r="X287">
        <v>3</v>
      </c>
      <c r="Y287" t="s">
        <v>13</v>
      </c>
      <c r="Z287" t="s">
        <v>13</v>
      </c>
      <c r="AA287" t="s">
        <v>13</v>
      </c>
      <c r="AB287" t="s">
        <v>13</v>
      </c>
      <c r="AC287" t="s">
        <v>13</v>
      </c>
      <c r="AD287" t="s">
        <v>13</v>
      </c>
      <c r="AE287" t="s">
        <v>13</v>
      </c>
      <c r="AF287" t="s">
        <v>13</v>
      </c>
      <c r="AG287">
        <v>3</v>
      </c>
      <c r="AH287" t="s">
        <v>13</v>
      </c>
      <c r="AI287" t="s">
        <v>13</v>
      </c>
      <c r="AJ287" t="s">
        <v>13</v>
      </c>
      <c r="AK287" t="s">
        <v>13</v>
      </c>
      <c r="AL287" t="s">
        <v>13</v>
      </c>
      <c r="AM287" t="s">
        <v>13</v>
      </c>
    </row>
    <row r="288" spans="1:39">
      <c r="A288">
        <v>287</v>
      </c>
      <c r="B288" s="1">
        <v>45370.512592592589</v>
      </c>
      <c r="C288" s="1">
        <v>45370.513495370367</v>
      </c>
      <c r="D288" t="s">
        <v>519</v>
      </c>
      <c r="E288" t="s">
        <v>520</v>
      </c>
      <c r="G288">
        <v>3</v>
      </c>
      <c r="H288">
        <v>4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79</v>
      </c>
      <c r="P288">
        <v>4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>
        <v>4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>
        <v>4</v>
      </c>
      <c r="AH288" t="s">
        <v>12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</row>
    <row r="289" spans="1:39">
      <c r="A289">
        <v>288</v>
      </c>
      <c r="B289" s="1">
        <v>45370.530405092592</v>
      </c>
      <c r="C289" s="1">
        <v>45370.531354166669</v>
      </c>
      <c r="D289" t="s">
        <v>521</v>
      </c>
      <c r="E289" t="s">
        <v>522</v>
      </c>
      <c r="G289">
        <v>1</v>
      </c>
      <c r="H289">
        <v>1</v>
      </c>
      <c r="I289" t="s">
        <v>11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79</v>
      </c>
      <c r="P289">
        <v>1</v>
      </c>
      <c r="Q289" t="s">
        <v>11</v>
      </c>
      <c r="R289" t="s">
        <v>11</v>
      </c>
      <c r="S289" t="s">
        <v>11</v>
      </c>
      <c r="T289" t="s">
        <v>11</v>
      </c>
      <c r="U289" t="s">
        <v>11</v>
      </c>
      <c r="V289" t="s">
        <v>11</v>
      </c>
      <c r="W289" t="s">
        <v>11</v>
      </c>
      <c r="X289">
        <v>1</v>
      </c>
      <c r="Y289" t="s">
        <v>11</v>
      </c>
      <c r="Z289" t="s">
        <v>11</v>
      </c>
      <c r="AA289" t="s">
        <v>11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>
        <v>1</v>
      </c>
      <c r="AH289" t="s">
        <v>11</v>
      </c>
      <c r="AI289" t="s">
        <v>11</v>
      </c>
      <c r="AJ289" t="s">
        <v>11</v>
      </c>
      <c r="AK289" t="s">
        <v>11</v>
      </c>
      <c r="AL289" t="s">
        <v>11</v>
      </c>
      <c r="AM289" t="s">
        <v>11</v>
      </c>
    </row>
    <row r="290" spans="1:39">
      <c r="A290">
        <v>289</v>
      </c>
      <c r="B290" s="1">
        <v>45370.327893518515</v>
      </c>
      <c r="C290" s="1">
        <v>45370.547268518516</v>
      </c>
      <c r="D290" t="s">
        <v>523</v>
      </c>
      <c r="E290" t="s">
        <v>524</v>
      </c>
      <c r="G290">
        <v>2</v>
      </c>
      <c r="H290">
        <v>2</v>
      </c>
      <c r="I290" t="s">
        <v>11</v>
      </c>
      <c r="J290" t="s">
        <v>11</v>
      </c>
      <c r="K290" t="s">
        <v>11</v>
      </c>
      <c r="L290" t="s">
        <v>10</v>
      </c>
      <c r="M290" t="s">
        <v>10</v>
      </c>
      <c r="N290" t="s">
        <v>10</v>
      </c>
      <c r="O290" t="s">
        <v>81</v>
      </c>
      <c r="P290">
        <v>2</v>
      </c>
      <c r="Q290" t="s">
        <v>10</v>
      </c>
      <c r="R290" t="s">
        <v>13</v>
      </c>
      <c r="S290" t="s">
        <v>11</v>
      </c>
      <c r="T290" t="s">
        <v>10</v>
      </c>
      <c r="U290" t="s">
        <v>11</v>
      </c>
      <c r="V290" t="s">
        <v>10</v>
      </c>
      <c r="W290" t="s">
        <v>13</v>
      </c>
      <c r="X290">
        <v>1</v>
      </c>
      <c r="Y290" t="s">
        <v>10</v>
      </c>
      <c r="Z290" t="s">
        <v>10</v>
      </c>
      <c r="AA290" t="s">
        <v>11</v>
      </c>
      <c r="AB290" t="s">
        <v>10</v>
      </c>
      <c r="AC290" t="s">
        <v>13</v>
      </c>
      <c r="AD290" t="s">
        <v>10</v>
      </c>
      <c r="AE290" t="s">
        <v>10</v>
      </c>
      <c r="AF290" t="s">
        <v>10</v>
      </c>
      <c r="AG290">
        <v>1</v>
      </c>
      <c r="AH290" t="s">
        <v>10</v>
      </c>
      <c r="AI290" t="s">
        <v>10</v>
      </c>
      <c r="AJ290" t="s">
        <v>10</v>
      </c>
      <c r="AK290" t="s">
        <v>11</v>
      </c>
      <c r="AL290" t="s">
        <v>13</v>
      </c>
      <c r="AM290" t="s">
        <v>10</v>
      </c>
    </row>
    <row r="291" spans="1:39">
      <c r="A291">
        <v>290</v>
      </c>
      <c r="B291" s="1">
        <v>45370.564166666663</v>
      </c>
      <c r="C291" s="1">
        <v>45370.569490740738</v>
      </c>
      <c r="D291" t="s">
        <v>525</v>
      </c>
      <c r="E291" t="s">
        <v>526</v>
      </c>
      <c r="G291">
        <v>3</v>
      </c>
      <c r="H291">
        <v>3</v>
      </c>
      <c r="I291" t="s">
        <v>10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  <c r="O291" t="s">
        <v>83</v>
      </c>
      <c r="P291">
        <v>2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 t="s">
        <v>13</v>
      </c>
      <c r="W291" t="s">
        <v>13</v>
      </c>
      <c r="X291">
        <v>3</v>
      </c>
      <c r="Y291" t="s">
        <v>13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>
        <v>3</v>
      </c>
      <c r="AH291" t="s">
        <v>13</v>
      </c>
      <c r="AI291" t="s">
        <v>13</v>
      </c>
      <c r="AJ291" t="s">
        <v>13</v>
      </c>
      <c r="AK291" t="s">
        <v>13</v>
      </c>
      <c r="AL291" t="s">
        <v>13</v>
      </c>
      <c r="AM291" t="s">
        <v>13</v>
      </c>
    </row>
    <row r="292" spans="1:39">
      <c r="A292">
        <v>291</v>
      </c>
      <c r="B292" s="1">
        <v>45370.54582175926</v>
      </c>
      <c r="C292" s="1">
        <v>45370.573148148149</v>
      </c>
      <c r="D292" t="s">
        <v>527</v>
      </c>
      <c r="E292" t="s">
        <v>528</v>
      </c>
      <c r="G292">
        <v>2</v>
      </c>
      <c r="H292">
        <v>1</v>
      </c>
      <c r="I292" t="s">
        <v>10</v>
      </c>
      <c r="J292" t="s">
        <v>10</v>
      </c>
      <c r="K292" t="s">
        <v>10</v>
      </c>
      <c r="L292" t="s">
        <v>12</v>
      </c>
      <c r="M292" t="s">
        <v>13</v>
      </c>
      <c r="N292" t="s">
        <v>10</v>
      </c>
      <c r="O292" t="s">
        <v>81</v>
      </c>
      <c r="P292">
        <v>2</v>
      </c>
      <c r="Q292" t="s">
        <v>12</v>
      </c>
      <c r="R292" t="s">
        <v>12</v>
      </c>
      <c r="S292" t="s">
        <v>12</v>
      </c>
      <c r="T292" t="s">
        <v>13</v>
      </c>
      <c r="U292" t="s">
        <v>13</v>
      </c>
      <c r="V292" t="s">
        <v>12</v>
      </c>
      <c r="W292" t="s">
        <v>13</v>
      </c>
      <c r="X292">
        <v>3</v>
      </c>
      <c r="Y292" t="s">
        <v>13</v>
      </c>
      <c r="Z292" t="s">
        <v>13</v>
      </c>
      <c r="AA292" t="s">
        <v>13</v>
      </c>
      <c r="AB292" t="s">
        <v>13</v>
      </c>
      <c r="AC292" t="s">
        <v>12</v>
      </c>
      <c r="AD292" t="s">
        <v>12</v>
      </c>
      <c r="AE292" t="s">
        <v>13</v>
      </c>
      <c r="AF292" t="s">
        <v>13</v>
      </c>
      <c r="AG292">
        <v>4</v>
      </c>
      <c r="AH292" t="s">
        <v>13</v>
      </c>
      <c r="AI292" t="s">
        <v>13</v>
      </c>
      <c r="AJ292" t="s">
        <v>13</v>
      </c>
      <c r="AK292" t="s">
        <v>10</v>
      </c>
      <c r="AL292" t="s">
        <v>13</v>
      </c>
      <c r="AM292" t="s">
        <v>13</v>
      </c>
    </row>
    <row r="293" spans="1:39">
      <c r="A293">
        <v>292</v>
      </c>
      <c r="B293" s="1">
        <v>45370.572199074071</v>
      </c>
      <c r="C293" s="1">
        <v>45370.574606481481</v>
      </c>
      <c r="D293" t="s">
        <v>529</v>
      </c>
      <c r="E293" t="s">
        <v>530</v>
      </c>
      <c r="G293">
        <v>4</v>
      </c>
      <c r="H293">
        <v>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79</v>
      </c>
      <c r="P293">
        <v>4</v>
      </c>
      <c r="Q293" t="s">
        <v>12</v>
      </c>
      <c r="R293" t="s">
        <v>12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>
        <v>3</v>
      </c>
      <c r="Y293" t="s">
        <v>13</v>
      </c>
      <c r="Z293" t="s">
        <v>13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>
        <v>3</v>
      </c>
      <c r="AH293" t="s">
        <v>12</v>
      </c>
      <c r="AI293" t="s">
        <v>12</v>
      </c>
      <c r="AJ293" t="s">
        <v>12</v>
      </c>
      <c r="AK293" t="s">
        <v>10</v>
      </c>
      <c r="AL293" t="s">
        <v>13</v>
      </c>
      <c r="AM293" t="s">
        <v>13</v>
      </c>
    </row>
    <row r="294" spans="1:39">
      <c r="A294">
        <v>293</v>
      </c>
      <c r="B294" s="1">
        <v>45370.577939814815</v>
      </c>
      <c r="C294" s="1">
        <v>45370.579502314817</v>
      </c>
      <c r="D294" t="s">
        <v>531</v>
      </c>
      <c r="E294" t="s">
        <v>532</v>
      </c>
      <c r="G294">
        <v>1</v>
      </c>
      <c r="H294">
        <v>2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10</v>
      </c>
      <c r="O294" t="s">
        <v>79</v>
      </c>
      <c r="P294">
        <v>1</v>
      </c>
      <c r="Q294" t="s">
        <v>11</v>
      </c>
      <c r="R294" t="s">
        <v>11</v>
      </c>
      <c r="S294" t="s">
        <v>11</v>
      </c>
      <c r="T294" t="s">
        <v>11</v>
      </c>
      <c r="U294" t="s">
        <v>11</v>
      </c>
      <c r="V294" t="s">
        <v>11</v>
      </c>
      <c r="W294" t="s">
        <v>11</v>
      </c>
      <c r="X294">
        <v>1</v>
      </c>
      <c r="Y294" t="s">
        <v>11</v>
      </c>
      <c r="Z294" t="s">
        <v>11</v>
      </c>
      <c r="AA294" t="s">
        <v>11</v>
      </c>
      <c r="AB294" t="s">
        <v>11</v>
      </c>
      <c r="AC294" t="s">
        <v>11</v>
      </c>
      <c r="AD294" t="s">
        <v>11</v>
      </c>
      <c r="AE294" t="s">
        <v>11</v>
      </c>
      <c r="AF294" t="s">
        <v>11</v>
      </c>
      <c r="AG294">
        <v>2</v>
      </c>
      <c r="AH294" t="s">
        <v>10</v>
      </c>
      <c r="AI294" t="s">
        <v>10</v>
      </c>
      <c r="AJ294" t="s">
        <v>10</v>
      </c>
      <c r="AK294" t="s">
        <v>11</v>
      </c>
      <c r="AL294" t="s">
        <v>11</v>
      </c>
      <c r="AM294" t="s">
        <v>10</v>
      </c>
    </row>
    <row r="295" spans="1:39">
      <c r="A295">
        <v>294</v>
      </c>
      <c r="B295" s="1">
        <v>45370.588078703702</v>
      </c>
      <c r="C295" s="1">
        <v>45370.589722222219</v>
      </c>
      <c r="D295" t="s">
        <v>533</v>
      </c>
      <c r="E295" t="s">
        <v>534</v>
      </c>
      <c r="G295">
        <v>4</v>
      </c>
      <c r="H295">
        <v>4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79</v>
      </c>
      <c r="P295">
        <v>4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>
        <v>4</v>
      </c>
      <c r="Y295" t="s">
        <v>12</v>
      </c>
      <c r="Z295" t="s">
        <v>12</v>
      </c>
      <c r="AA295" t="s">
        <v>13</v>
      </c>
      <c r="AB295" t="s">
        <v>13</v>
      </c>
      <c r="AC295" t="s">
        <v>12</v>
      </c>
      <c r="AD295" t="s">
        <v>12</v>
      </c>
      <c r="AE295" t="s">
        <v>12</v>
      </c>
      <c r="AF295" t="s">
        <v>12</v>
      </c>
      <c r="AG295">
        <v>3</v>
      </c>
      <c r="AH295" t="s">
        <v>12</v>
      </c>
      <c r="AI295" t="s">
        <v>12</v>
      </c>
      <c r="AJ295" t="s">
        <v>13</v>
      </c>
      <c r="AK295" t="s">
        <v>13</v>
      </c>
      <c r="AL295" t="s">
        <v>12</v>
      </c>
      <c r="AM295" t="s">
        <v>12</v>
      </c>
    </row>
    <row r="296" spans="1:39">
      <c r="A296">
        <v>295</v>
      </c>
      <c r="B296" s="1">
        <v>45370.61146990741</v>
      </c>
      <c r="C296" s="1">
        <v>45370.617407407408</v>
      </c>
      <c r="D296" t="s">
        <v>535</v>
      </c>
      <c r="E296" t="s">
        <v>536</v>
      </c>
      <c r="G296">
        <v>3</v>
      </c>
      <c r="H296">
        <v>3</v>
      </c>
      <c r="I296" t="s">
        <v>13</v>
      </c>
      <c r="J296" t="s">
        <v>13</v>
      </c>
      <c r="K296" t="s">
        <v>13</v>
      </c>
      <c r="L296" t="s">
        <v>13</v>
      </c>
      <c r="M296" t="s">
        <v>12</v>
      </c>
      <c r="N296" t="s">
        <v>13</v>
      </c>
      <c r="O296" t="s">
        <v>79</v>
      </c>
      <c r="P296">
        <v>4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 t="s">
        <v>13</v>
      </c>
      <c r="W296" t="s">
        <v>13</v>
      </c>
      <c r="X296">
        <v>4</v>
      </c>
      <c r="Y296" t="s">
        <v>13</v>
      </c>
      <c r="Z296" t="s">
        <v>13</v>
      </c>
      <c r="AA296" t="s">
        <v>13</v>
      </c>
      <c r="AB296" t="s">
        <v>13</v>
      </c>
      <c r="AC296" t="s">
        <v>12</v>
      </c>
      <c r="AD296" t="s">
        <v>13</v>
      </c>
      <c r="AE296" t="s">
        <v>13</v>
      </c>
      <c r="AF296" t="s">
        <v>13</v>
      </c>
      <c r="AG296">
        <v>3</v>
      </c>
      <c r="AH296" t="s">
        <v>13</v>
      </c>
      <c r="AI296" t="s">
        <v>13</v>
      </c>
      <c r="AJ296" t="s">
        <v>13</v>
      </c>
      <c r="AK296" t="s">
        <v>13</v>
      </c>
      <c r="AL296" t="s">
        <v>10</v>
      </c>
      <c r="AM296" t="s">
        <v>13</v>
      </c>
    </row>
    <row r="297" spans="1:39">
      <c r="A297">
        <v>296</v>
      </c>
      <c r="B297" s="1">
        <v>45370.619733796295</v>
      </c>
      <c r="C297" s="1">
        <v>45370.62228009259</v>
      </c>
      <c r="D297" t="s">
        <v>537</v>
      </c>
      <c r="E297" t="s">
        <v>538</v>
      </c>
      <c r="G297">
        <v>3</v>
      </c>
      <c r="H297">
        <v>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192</v>
      </c>
      <c r="P297">
        <v>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>
        <v>3</v>
      </c>
      <c r="Y297" t="s">
        <v>13</v>
      </c>
      <c r="Z297" t="s">
        <v>13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>
        <v>3</v>
      </c>
      <c r="AH297" t="s">
        <v>13</v>
      </c>
      <c r="AI297" t="s">
        <v>13</v>
      </c>
      <c r="AJ297" t="s">
        <v>13</v>
      </c>
      <c r="AK297" t="s">
        <v>13</v>
      </c>
      <c r="AL297" t="s">
        <v>13</v>
      </c>
      <c r="AM297" t="s">
        <v>13</v>
      </c>
    </row>
    <row r="298" spans="1:39">
      <c r="A298">
        <v>297</v>
      </c>
      <c r="B298" s="1">
        <v>45370.443206018521</v>
      </c>
      <c r="C298" s="1">
        <v>45370.644016203703</v>
      </c>
      <c r="D298" t="s">
        <v>539</v>
      </c>
      <c r="E298" t="s">
        <v>540</v>
      </c>
      <c r="G298">
        <v>3</v>
      </c>
      <c r="H298">
        <v>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79</v>
      </c>
      <c r="P298">
        <v>4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 t="s">
        <v>13</v>
      </c>
      <c r="W298" t="s">
        <v>13</v>
      </c>
      <c r="X298">
        <v>3</v>
      </c>
      <c r="Y298" t="s">
        <v>13</v>
      </c>
      <c r="Z298" t="s">
        <v>13</v>
      </c>
      <c r="AA298" t="s">
        <v>13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>
        <v>4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</row>
    <row r="299" spans="1:39">
      <c r="A299">
        <v>298</v>
      </c>
      <c r="B299" s="1">
        <v>45370.668287037035</v>
      </c>
      <c r="C299" s="1">
        <v>45370.671423611115</v>
      </c>
      <c r="D299" t="s">
        <v>541</v>
      </c>
      <c r="E299" t="s">
        <v>542</v>
      </c>
      <c r="G299">
        <v>3</v>
      </c>
      <c r="H299">
        <v>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83</v>
      </c>
      <c r="P299">
        <v>4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  <c r="X299">
        <v>4</v>
      </c>
      <c r="Y299" t="s">
        <v>13</v>
      </c>
      <c r="Z299" t="s">
        <v>13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>
        <v>2</v>
      </c>
      <c r="AH299" t="s">
        <v>13</v>
      </c>
      <c r="AI299" t="s">
        <v>13</v>
      </c>
      <c r="AJ299" t="s">
        <v>13</v>
      </c>
      <c r="AK299" t="s">
        <v>13</v>
      </c>
      <c r="AL299" t="s">
        <v>13</v>
      </c>
      <c r="AM299" t="s">
        <v>10</v>
      </c>
    </row>
    <row r="300" spans="1:39">
      <c r="A300">
        <v>299</v>
      </c>
      <c r="B300" s="1">
        <v>45370.6872337963</v>
      </c>
      <c r="C300" s="1">
        <v>45370.689467592594</v>
      </c>
      <c r="D300" t="s">
        <v>543</v>
      </c>
      <c r="E300" t="s">
        <v>544</v>
      </c>
      <c r="G300">
        <v>3</v>
      </c>
      <c r="H300">
        <v>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10</v>
      </c>
      <c r="O300" t="s">
        <v>79</v>
      </c>
      <c r="P300">
        <v>3</v>
      </c>
      <c r="Q300" t="s">
        <v>13</v>
      </c>
      <c r="R300" t="s">
        <v>13</v>
      </c>
      <c r="S300" t="s">
        <v>10</v>
      </c>
      <c r="T300" t="s">
        <v>10</v>
      </c>
      <c r="U300" t="s">
        <v>13</v>
      </c>
      <c r="V300" t="s">
        <v>13</v>
      </c>
      <c r="W300" t="s">
        <v>13</v>
      </c>
      <c r="X300">
        <v>4</v>
      </c>
      <c r="Y300" t="s">
        <v>13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>
        <v>2</v>
      </c>
      <c r="AH300" t="s">
        <v>10</v>
      </c>
      <c r="AI300" t="s">
        <v>13</v>
      </c>
      <c r="AJ300" t="s">
        <v>13</v>
      </c>
      <c r="AK300" t="s">
        <v>10</v>
      </c>
      <c r="AL300" t="s">
        <v>13</v>
      </c>
      <c r="AM300" t="s">
        <v>13</v>
      </c>
    </row>
    <row r="301" spans="1:39">
      <c r="A301">
        <v>300</v>
      </c>
      <c r="B301" s="1">
        <v>45370.688506944447</v>
      </c>
      <c r="C301" s="1">
        <v>45370.690335648149</v>
      </c>
      <c r="D301" t="s">
        <v>545</v>
      </c>
      <c r="E301" t="s">
        <v>546</v>
      </c>
      <c r="G301">
        <v>4</v>
      </c>
      <c r="H301">
        <v>4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83</v>
      </c>
      <c r="P301">
        <v>4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>
        <v>4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>
        <v>3</v>
      </c>
      <c r="AH301" t="s">
        <v>12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</row>
    <row r="302" spans="1:39">
      <c r="A302">
        <v>301</v>
      </c>
      <c r="B302" s="1">
        <v>45370.709687499999</v>
      </c>
      <c r="C302" s="1">
        <v>45370.712314814817</v>
      </c>
      <c r="D302" t="s">
        <v>547</v>
      </c>
      <c r="E302" t="s">
        <v>548</v>
      </c>
      <c r="G302">
        <v>3</v>
      </c>
      <c r="H302">
        <v>3</v>
      </c>
      <c r="I302" t="s">
        <v>10</v>
      </c>
      <c r="J302" t="s">
        <v>13</v>
      </c>
      <c r="K302" t="s">
        <v>11</v>
      </c>
      <c r="L302" t="s">
        <v>13</v>
      </c>
      <c r="M302" t="s">
        <v>13</v>
      </c>
      <c r="N302" t="s">
        <v>13</v>
      </c>
      <c r="O302" t="s">
        <v>81</v>
      </c>
      <c r="P302">
        <v>2</v>
      </c>
      <c r="Q302" t="s">
        <v>10</v>
      </c>
      <c r="R302" t="s">
        <v>13</v>
      </c>
      <c r="S302" t="s">
        <v>13</v>
      </c>
      <c r="T302" t="s">
        <v>13</v>
      </c>
      <c r="U302" t="s">
        <v>13</v>
      </c>
      <c r="V302" t="s">
        <v>13</v>
      </c>
      <c r="W302" t="s">
        <v>13</v>
      </c>
      <c r="X302">
        <v>3</v>
      </c>
      <c r="Y302" t="s">
        <v>13</v>
      </c>
      <c r="Z302" t="s">
        <v>13</v>
      </c>
      <c r="AA302" t="s">
        <v>13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>
        <v>3</v>
      </c>
      <c r="AH302" t="s">
        <v>13</v>
      </c>
      <c r="AI302" t="s">
        <v>13</v>
      </c>
      <c r="AJ302" t="s">
        <v>13</v>
      </c>
      <c r="AK302" t="s">
        <v>13</v>
      </c>
      <c r="AL302" t="s">
        <v>13</v>
      </c>
      <c r="AM302" t="s">
        <v>13</v>
      </c>
    </row>
    <row r="303" spans="1:39">
      <c r="A303">
        <v>302</v>
      </c>
      <c r="B303" s="1">
        <v>45370.762349537035</v>
      </c>
      <c r="C303" s="1">
        <v>45370.764085648145</v>
      </c>
      <c r="D303" t="s">
        <v>549</v>
      </c>
      <c r="E303" t="s">
        <v>550</v>
      </c>
      <c r="G303">
        <v>3</v>
      </c>
      <c r="H303">
        <v>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79</v>
      </c>
      <c r="P303">
        <v>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 t="s">
        <v>13</v>
      </c>
      <c r="W303" t="s">
        <v>13</v>
      </c>
      <c r="X303">
        <v>3</v>
      </c>
      <c r="Y303" t="s">
        <v>13</v>
      </c>
      <c r="Z303" t="s">
        <v>13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>
        <v>3</v>
      </c>
      <c r="AH303" t="s">
        <v>13</v>
      </c>
      <c r="AI303" t="s">
        <v>13</v>
      </c>
      <c r="AJ303" t="s">
        <v>13</v>
      </c>
      <c r="AK303" t="s">
        <v>13</v>
      </c>
      <c r="AL303" t="s">
        <v>13</v>
      </c>
      <c r="AM303" t="s">
        <v>13</v>
      </c>
    </row>
    <row r="304" spans="1:39">
      <c r="A304">
        <v>303</v>
      </c>
      <c r="B304" s="1">
        <v>45370.79011574074</v>
      </c>
      <c r="C304" s="1">
        <v>45370.792395833334</v>
      </c>
      <c r="D304" t="s">
        <v>551</v>
      </c>
      <c r="E304" t="s">
        <v>552</v>
      </c>
      <c r="G304">
        <v>3</v>
      </c>
      <c r="H304">
        <v>3</v>
      </c>
      <c r="I304" t="s">
        <v>13</v>
      </c>
      <c r="J304" t="s">
        <v>10</v>
      </c>
      <c r="K304" t="s">
        <v>13</v>
      </c>
      <c r="L304" t="s">
        <v>12</v>
      </c>
      <c r="M304" t="s">
        <v>12</v>
      </c>
      <c r="N304" t="s">
        <v>13</v>
      </c>
      <c r="O304" t="s">
        <v>79</v>
      </c>
      <c r="P304">
        <v>3</v>
      </c>
      <c r="Q304" t="s">
        <v>13</v>
      </c>
      <c r="R304" t="s">
        <v>13</v>
      </c>
      <c r="S304" t="s">
        <v>13</v>
      </c>
      <c r="T304" t="s">
        <v>10</v>
      </c>
      <c r="U304" t="s">
        <v>13</v>
      </c>
      <c r="V304" t="s">
        <v>13</v>
      </c>
      <c r="W304" t="s">
        <v>10</v>
      </c>
      <c r="X304">
        <v>3</v>
      </c>
      <c r="Y304" t="s">
        <v>10</v>
      </c>
      <c r="Z304" t="s">
        <v>13</v>
      </c>
      <c r="AA304" t="s">
        <v>13</v>
      </c>
      <c r="AB304" t="s">
        <v>13</v>
      </c>
      <c r="AC304" t="s">
        <v>12</v>
      </c>
      <c r="AD304" t="s">
        <v>13</v>
      </c>
      <c r="AE304" t="s">
        <v>13</v>
      </c>
      <c r="AF304" t="s">
        <v>13</v>
      </c>
      <c r="AG304">
        <v>3</v>
      </c>
      <c r="AH304" t="s">
        <v>12</v>
      </c>
      <c r="AI304" t="s">
        <v>12</v>
      </c>
      <c r="AJ304" t="s">
        <v>12</v>
      </c>
      <c r="AK304" t="s">
        <v>13</v>
      </c>
      <c r="AL304" t="s">
        <v>13</v>
      </c>
      <c r="AM304" t="s">
        <v>13</v>
      </c>
    </row>
    <row r="305" spans="1:39">
      <c r="A305">
        <v>304</v>
      </c>
      <c r="B305" s="1">
        <v>45370.832870370374</v>
      </c>
      <c r="C305" s="1">
        <v>45370.835046296299</v>
      </c>
      <c r="D305" t="s">
        <v>553</v>
      </c>
      <c r="E305" t="s">
        <v>554</v>
      </c>
      <c r="G305">
        <v>3</v>
      </c>
      <c r="H305">
        <v>3</v>
      </c>
      <c r="I305" t="s">
        <v>10</v>
      </c>
      <c r="J305" t="s">
        <v>10</v>
      </c>
      <c r="K305" t="s">
        <v>13</v>
      </c>
      <c r="L305" t="s">
        <v>13</v>
      </c>
      <c r="M305" t="s">
        <v>13</v>
      </c>
      <c r="N305" t="s">
        <v>13</v>
      </c>
      <c r="O305" t="s">
        <v>79</v>
      </c>
      <c r="P305">
        <v>3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>
        <v>4</v>
      </c>
      <c r="Y305" t="s">
        <v>13</v>
      </c>
      <c r="Z305" t="s">
        <v>13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>
        <v>3</v>
      </c>
      <c r="AH305" t="s">
        <v>12</v>
      </c>
      <c r="AI305" t="s">
        <v>13</v>
      </c>
      <c r="AJ305" t="s">
        <v>12</v>
      </c>
      <c r="AK305" t="s">
        <v>13</v>
      </c>
      <c r="AL305" t="s">
        <v>12</v>
      </c>
      <c r="AM305" t="s">
        <v>12</v>
      </c>
    </row>
    <row r="306" spans="1:39">
      <c r="A306">
        <v>305</v>
      </c>
      <c r="B306" s="1">
        <v>45370.98165509259</v>
      </c>
      <c r="C306" s="1">
        <v>45370.983969907407</v>
      </c>
      <c r="D306" t="s">
        <v>555</v>
      </c>
      <c r="E306" t="s">
        <v>556</v>
      </c>
      <c r="G306">
        <v>2</v>
      </c>
      <c r="H306">
        <v>2</v>
      </c>
      <c r="I306" t="s">
        <v>11</v>
      </c>
      <c r="J306" t="s">
        <v>10</v>
      </c>
      <c r="K306" t="s">
        <v>11</v>
      </c>
      <c r="L306" t="s">
        <v>13</v>
      </c>
      <c r="M306" t="s">
        <v>13</v>
      </c>
      <c r="N306" t="s">
        <v>10</v>
      </c>
      <c r="O306" t="s">
        <v>79</v>
      </c>
      <c r="P306">
        <v>1</v>
      </c>
      <c r="Q306" t="s">
        <v>13</v>
      </c>
      <c r="R306" t="s">
        <v>11</v>
      </c>
      <c r="S306" t="s">
        <v>13</v>
      </c>
      <c r="T306" t="s">
        <v>13</v>
      </c>
      <c r="U306" t="s">
        <v>11</v>
      </c>
      <c r="V306" t="s">
        <v>10</v>
      </c>
      <c r="W306" t="s">
        <v>10</v>
      </c>
      <c r="X306">
        <v>3</v>
      </c>
      <c r="Y306" t="s">
        <v>13</v>
      </c>
      <c r="Z306" t="s">
        <v>13</v>
      </c>
      <c r="AA306" t="s">
        <v>11</v>
      </c>
      <c r="AB306" t="s">
        <v>13</v>
      </c>
      <c r="AC306" t="s">
        <v>13</v>
      </c>
      <c r="AD306" t="s">
        <v>11</v>
      </c>
      <c r="AE306" t="s">
        <v>11</v>
      </c>
      <c r="AF306" t="s">
        <v>13</v>
      </c>
      <c r="AG306">
        <v>3</v>
      </c>
      <c r="AH306" t="s">
        <v>13</v>
      </c>
      <c r="AI306" t="s">
        <v>13</v>
      </c>
      <c r="AJ306" t="s">
        <v>13</v>
      </c>
      <c r="AK306" t="s">
        <v>13</v>
      </c>
      <c r="AL306" t="s">
        <v>13</v>
      </c>
      <c r="AM306" t="s">
        <v>13</v>
      </c>
    </row>
    <row r="307" spans="1:39">
      <c r="A307">
        <v>306</v>
      </c>
      <c r="B307" s="1">
        <v>45375.775787037041</v>
      </c>
      <c r="C307" s="1">
        <v>45375.77652777778</v>
      </c>
      <c r="D307" t="s">
        <v>557</v>
      </c>
      <c r="E307" t="s">
        <v>558</v>
      </c>
      <c r="G307">
        <v>2</v>
      </c>
      <c r="H307">
        <v>3</v>
      </c>
      <c r="I307" t="s">
        <v>10</v>
      </c>
      <c r="J307" t="s">
        <v>10</v>
      </c>
      <c r="K307" t="s">
        <v>10</v>
      </c>
      <c r="L307" t="s">
        <v>12</v>
      </c>
      <c r="M307" t="s">
        <v>12</v>
      </c>
      <c r="N307" t="s">
        <v>12</v>
      </c>
      <c r="O307" t="s">
        <v>79</v>
      </c>
      <c r="P307">
        <v>3</v>
      </c>
      <c r="Q307" t="s">
        <v>13</v>
      </c>
      <c r="R307" t="s">
        <v>13</v>
      </c>
      <c r="S307" t="s">
        <v>11</v>
      </c>
      <c r="T307" t="s">
        <v>11</v>
      </c>
      <c r="U307" t="s">
        <v>13</v>
      </c>
      <c r="V307" t="s">
        <v>13</v>
      </c>
      <c r="W307" t="s">
        <v>11</v>
      </c>
      <c r="X307">
        <v>2</v>
      </c>
      <c r="Y307" t="s">
        <v>13</v>
      </c>
      <c r="Z307" t="s">
        <v>13</v>
      </c>
      <c r="AA307" t="s">
        <v>13</v>
      </c>
      <c r="AB307" t="s">
        <v>13</v>
      </c>
      <c r="AC307" t="s">
        <v>12</v>
      </c>
      <c r="AD307" t="s">
        <v>12</v>
      </c>
      <c r="AE307" t="s">
        <v>12</v>
      </c>
      <c r="AF307" t="s">
        <v>12</v>
      </c>
      <c r="AG307">
        <v>3</v>
      </c>
      <c r="AH307" t="s">
        <v>13</v>
      </c>
      <c r="AI307" t="s">
        <v>11</v>
      </c>
      <c r="AJ307" t="s">
        <v>11</v>
      </c>
      <c r="AK307" t="s">
        <v>10</v>
      </c>
      <c r="AL307" t="s">
        <v>13</v>
      </c>
      <c r="AM307" t="s">
        <v>10</v>
      </c>
    </row>
    <row r="308" spans="1:39">
      <c r="A308">
        <v>307</v>
      </c>
      <c r="B308" s="1">
        <v>45375.775196759256</v>
      </c>
      <c r="C308" s="1">
        <v>45375.776759259257</v>
      </c>
      <c r="D308" t="s">
        <v>559</v>
      </c>
      <c r="E308" t="s">
        <v>560</v>
      </c>
      <c r="G308">
        <v>4</v>
      </c>
      <c r="H308">
        <v>4</v>
      </c>
      <c r="I308" t="s">
        <v>13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79</v>
      </c>
      <c r="P308">
        <v>4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13</v>
      </c>
      <c r="X308">
        <v>4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>
        <v>4</v>
      </c>
      <c r="AH308" t="s">
        <v>12</v>
      </c>
      <c r="AI308" t="s">
        <v>12</v>
      </c>
      <c r="AJ308" t="s">
        <v>13</v>
      </c>
      <c r="AK308" t="s">
        <v>12</v>
      </c>
      <c r="AL308" t="s">
        <v>12</v>
      </c>
      <c r="AM308" t="s">
        <v>12</v>
      </c>
    </row>
    <row r="309" spans="1:39">
      <c r="A309">
        <v>308</v>
      </c>
      <c r="B309" s="1">
        <v>45375.776145833333</v>
      </c>
      <c r="C309" s="1">
        <v>45375.777719907404</v>
      </c>
      <c r="D309" t="s">
        <v>561</v>
      </c>
      <c r="E309" t="s">
        <v>562</v>
      </c>
      <c r="G309">
        <v>4</v>
      </c>
      <c r="H309">
        <v>4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79</v>
      </c>
      <c r="P309">
        <v>4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>
        <v>4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>
        <v>4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</row>
    <row r="310" spans="1:39">
      <c r="A310">
        <v>309</v>
      </c>
      <c r="B310" s="1">
        <v>45375.774780092594</v>
      </c>
      <c r="C310" s="1">
        <v>45375.783067129632</v>
      </c>
      <c r="D310" t="s">
        <v>563</v>
      </c>
      <c r="E310" t="s">
        <v>564</v>
      </c>
      <c r="G310">
        <v>4</v>
      </c>
      <c r="H310">
        <v>4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79</v>
      </c>
      <c r="P310">
        <v>4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>
        <v>4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>
        <v>4</v>
      </c>
      <c r="AH310" t="s">
        <v>12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</row>
    <row r="311" spans="1:39">
      <c r="A311">
        <v>310</v>
      </c>
      <c r="B311" s="1">
        <v>45375.783391203702</v>
      </c>
      <c r="C311" s="1">
        <v>45375.784432870372</v>
      </c>
      <c r="D311" t="s">
        <v>565</v>
      </c>
      <c r="E311" t="s">
        <v>566</v>
      </c>
      <c r="G311">
        <v>4</v>
      </c>
      <c r="H311">
        <v>4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192</v>
      </c>
      <c r="P311">
        <v>4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>
        <v>4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>
        <v>4</v>
      </c>
      <c r="AH311" t="s">
        <v>12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</row>
    <row r="312" spans="1:39">
      <c r="A312">
        <v>311</v>
      </c>
      <c r="B312" s="1">
        <v>45375.786157407405</v>
      </c>
      <c r="C312" s="1">
        <v>45375.786932870367</v>
      </c>
      <c r="D312" t="s">
        <v>567</v>
      </c>
      <c r="E312" t="s">
        <v>568</v>
      </c>
      <c r="G312">
        <v>4</v>
      </c>
      <c r="H312">
        <v>4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79</v>
      </c>
      <c r="P312">
        <v>4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>
        <v>4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>
        <v>4</v>
      </c>
      <c r="AH312" t="s">
        <v>12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</row>
    <row r="313" spans="1:39">
      <c r="A313">
        <v>312</v>
      </c>
      <c r="B313" s="1">
        <v>45375.786192129628</v>
      </c>
      <c r="C313" s="1">
        <v>45375.78696759259</v>
      </c>
      <c r="D313" t="s">
        <v>569</v>
      </c>
      <c r="E313" t="s">
        <v>570</v>
      </c>
      <c r="G313">
        <v>4</v>
      </c>
      <c r="H313">
        <v>4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79</v>
      </c>
      <c r="P313">
        <v>4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>
        <v>4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>
        <v>4</v>
      </c>
      <c r="AH313" t="s">
        <v>12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</row>
    <row r="314" spans="1:39">
      <c r="A314">
        <v>313</v>
      </c>
      <c r="B314" s="1">
        <v>45375.792569444442</v>
      </c>
      <c r="C314" s="1">
        <v>45375.794791666667</v>
      </c>
      <c r="D314" t="s">
        <v>571</v>
      </c>
      <c r="E314" t="s">
        <v>572</v>
      </c>
      <c r="G314">
        <v>4</v>
      </c>
      <c r="H314">
        <v>2</v>
      </c>
      <c r="I314" t="s">
        <v>10</v>
      </c>
      <c r="J314" t="s">
        <v>10</v>
      </c>
      <c r="K314" t="s">
        <v>10</v>
      </c>
      <c r="L314" t="s">
        <v>12</v>
      </c>
      <c r="M314" t="s">
        <v>10</v>
      </c>
      <c r="N314" t="s">
        <v>10</v>
      </c>
      <c r="O314" t="s">
        <v>79</v>
      </c>
      <c r="P314">
        <v>4</v>
      </c>
      <c r="Q314" t="s">
        <v>13</v>
      </c>
      <c r="R314" t="s">
        <v>10</v>
      </c>
      <c r="S314" t="s">
        <v>13</v>
      </c>
      <c r="T314" t="s">
        <v>12</v>
      </c>
      <c r="U314" t="s">
        <v>13</v>
      </c>
      <c r="V314" t="s">
        <v>13</v>
      </c>
      <c r="W314" t="s">
        <v>13</v>
      </c>
      <c r="X314">
        <v>3</v>
      </c>
      <c r="Y314" t="s">
        <v>13</v>
      </c>
      <c r="Z314" t="s">
        <v>13</v>
      </c>
      <c r="AA314" t="s">
        <v>13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>
        <v>3</v>
      </c>
      <c r="AH314" t="s">
        <v>12</v>
      </c>
      <c r="AI314" t="s">
        <v>13</v>
      </c>
      <c r="AJ314" t="s">
        <v>13</v>
      </c>
      <c r="AK314" t="s">
        <v>12</v>
      </c>
      <c r="AL314" t="s">
        <v>12</v>
      </c>
      <c r="AM314" t="s">
        <v>13</v>
      </c>
    </row>
    <row r="315" spans="1:39">
      <c r="A315">
        <v>314</v>
      </c>
      <c r="B315" s="1">
        <v>45375.805497685185</v>
      </c>
      <c r="C315" s="1">
        <v>45375.807326388887</v>
      </c>
      <c r="D315" t="s">
        <v>573</v>
      </c>
      <c r="E315" t="s">
        <v>574</v>
      </c>
      <c r="G315">
        <v>3</v>
      </c>
      <c r="H315">
        <v>2</v>
      </c>
      <c r="I315" t="s">
        <v>10</v>
      </c>
      <c r="J315" t="s">
        <v>10</v>
      </c>
      <c r="K315" t="s">
        <v>10</v>
      </c>
      <c r="L315" t="s">
        <v>12</v>
      </c>
      <c r="M315" t="s">
        <v>13</v>
      </c>
      <c r="N315" t="s">
        <v>10</v>
      </c>
      <c r="O315" t="s">
        <v>81</v>
      </c>
      <c r="P315">
        <v>3</v>
      </c>
      <c r="Q315" t="s">
        <v>10</v>
      </c>
      <c r="R315" t="s">
        <v>10</v>
      </c>
      <c r="S315" t="s">
        <v>13</v>
      </c>
      <c r="T315" t="s">
        <v>13</v>
      </c>
      <c r="U315" t="s">
        <v>10</v>
      </c>
      <c r="V315" t="s">
        <v>13</v>
      </c>
      <c r="W315" t="s">
        <v>13</v>
      </c>
      <c r="X315">
        <v>3</v>
      </c>
      <c r="Y315" t="s">
        <v>13</v>
      </c>
      <c r="Z315" t="s">
        <v>10</v>
      </c>
      <c r="AA315" t="s">
        <v>13</v>
      </c>
      <c r="AB315" t="s">
        <v>13</v>
      </c>
      <c r="AC315" t="s">
        <v>13</v>
      </c>
      <c r="AD315" t="s">
        <v>13</v>
      </c>
      <c r="AE315" t="s">
        <v>10</v>
      </c>
      <c r="AF315" t="s">
        <v>10</v>
      </c>
      <c r="AG315">
        <v>3</v>
      </c>
      <c r="AH315" t="s">
        <v>13</v>
      </c>
      <c r="AI315" t="s">
        <v>13</v>
      </c>
      <c r="AJ315" t="s">
        <v>13</v>
      </c>
      <c r="AK315" t="s">
        <v>13</v>
      </c>
      <c r="AL315" t="s">
        <v>13</v>
      </c>
      <c r="AM315" t="s">
        <v>13</v>
      </c>
    </row>
    <row r="316" spans="1:39">
      <c r="A316">
        <v>315</v>
      </c>
      <c r="B316" s="1">
        <v>45375.811469907407</v>
      </c>
      <c r="C316" s="1">
        <v>45375.813425925924</v>
      </c>
      <c r="D316" t="s">
        <v>575</v>
      </c>
      <c r="E316" t="s">
        <v>576</v>
      </c>
      <c r="G316">
        <v>3</v>
      </c>
      <c r="H316">
        <v>1</v>
      </c>
      <c r="I316" t="s">
        <v>11</v>
      </c>
      <c r="J316" t="s">
        <v>11</v>
      </c>
      <c r="K316" t="s">
        <v>11</v>
      </c>
      <c r="L316" t="s">
        <v>13</v>
      </c>
      <c r="M316" t="s">
        <v>13</v>
      </c>
      <c r="N316" t="s">
        <v>13</v>
      </c>
      <c r="O316" t="s">
        <v>83</v>
      </c>
      <c r="P316">
        <v>4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>
        <v>4</v>
      </c>
      <c r="Y316" t="s">
        <v>13</v>
      </c>
      <c r="Z316" t="s">
        <v>13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>
        <v>4</v>
      </c>
      <c r="AH316" t="s">
        <v>12</v>
      </c>
      <c r="AI316" t="s">
        <v>12</v>
      </c>
      <c r="AJ316" t="s">
        <v>12</v>
      </c>
      <c r="AK316" t="s">
        <v>12</v>
      </c>
      <c r="AL316" t="s">
        <v>12</v>
      </c>
      <c r="AM316" t="s">
        <v>12</v>
      </c>
    </row>
    <row r="317" spans="1:39">
      <c r="A317">
        <v>316</v>
      </c>
      <c r="B317" s="1">
        <v>45375.884513888886</v>
      </c>
      <c r="C317" s="1">
        <v>45375.885844907411</v>
      </c>
      <c r="D317" t="s">
        <v>577</v>
      </c>
      <c r="E317" t="s">
        <v>578</v>
      </c>
      <c r="G317">
        <v>3</v>
      </c>
      <c r="H317">
        <v>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  <c r="O317" t="s">
        <v>83</v>
      </c>
      <c r="P317">
        <v>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 t="s">
        <v>13</v>
      </c>
      <c r="W317" t="s">
        <v>13</v>
      </c>
      <c r="X317">
        <v>3</v>
      </c>
      <c r="Y317" t="s">
        <v>13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>
        <v>3</v>
      </c>
      <c r="AH317" t="s">
        <v>13</v>
      </c>
      <c r="AI317" t="s">
        <v>13</v>
      </c>
      <c r="AJ317" t="s">
        <v>13</v>
      </c>
      <c r="AK317" t="s">
        <v>13</v>
      </c>
      <c r="AL317" t="s">
        <v>13</v>
      </c>
      <c r="AM317" t="s">
        <v>13</v>
      </c>
    </row>
    <row r="318" spans="1:39">
      <c r="A318">
        <v>317</v>
      </c>
      <c r="B318" s="1">
        <v>45375.920717592591</v>
      </c>
      <c r="C318" s="1">
        <v>45375.923576388886</v>
      </c>
      <c r="D318" t="s">
        <v>579</v>
      </c>
      <c r="E318" t="s">
        <v>580</v>
      </c>
      <c r="G318">
        <v>3</v>
      </c>
      <c r="H318">
        <v>2</v>
      </c>
      <c r="I318" t="s">
        <v>10</v>
      </c>
      <c r="J318" t="s">
        <v>13</v>
      </c>
      <c r="K318" t="s">
        <v>10</v>
      </c>
      <c r="L318" t="s">
        <v>13</v>
      </c>
      <c r="M318" t="s">
        <v>13</v>
      </c>
      <c r="N318" t="s">
        <v>13</v>
      </c>
      <c r="O318" t="s">
        <v>192</v>
      </c>
      <c r="P318">
        <v>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>
        <v>3</v>
      </c>
      <c r="Y318" t="s">
        <v>13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>
        <v>3</v>
      </c>
      <c r="AH318" t="s">
        <v>13</v>
      </c>
      <c r="AI318" t="s">
        <v>13</v>
      </c>
      <c r="AJ318" t="s">
        <v>13</v>
      </c>
      <c r="AK318" t="s">
        <v>13</v>
      </c>
      <c r="AL318" t="s">
        <v>13</v>
      </c>
      <c r="AM318" t="s">
        <v>13</v>
      </c>
    </row>
    <row r="319" spans="1:39">
      <c r="A319">
        <v>318</v>
      </c>
      <c r="B319" s="1">
        <v>45376.238043981481</v>
      </c>
      <c r="C319" s="1">
        <v>45376.238923611112</v>
      </c>
      <c r="D319" t="s">
        <v>581</v>
      </c>
      <c r="E319" t="s">
        <v>582</v>
      </c>
      <c r="G319">
        <v>3</v>
      </c>
      <c r="H319">
        <v>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  <c r="O319" t="s">
        <v>79</v>
      </c>
      <c r="P319">
        <v>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 t="s">
        <v>13</v>
      </c>
      <c r="W319" t="s">
        <v>13</v>
      </c>
      <c r="X319">
        <v>3</v>
      </c>
      <c r="Y319" t="s">
        <v>13</v>
      </c>
      <c r="Z319" t="s">
        <v>13</v>
      </c>
      <c r="AA319" t="s">
        <v>13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>
        <v>3</v>
      </c>
      <c r="AH319" t="s">
        <v>13</v>
      </c>
      <c r="AI319" t="s">
        <v>13</v>
      </c>
      <c r="AJ319" t="s">
        <v>13</v>
      </c>
      <c r="AK319" t="s">
        <v>13</v>
      </c>
      <c r="AL319" t="s">
        <v>13</v>
      </c>
      <c r="AM319" t="s">
        <v>13</v>
      </c>
    </row>
    <row r="320" spans="1:39">
      <c r="A320">
        <v>319</v>
      </c>
      <c r="B320" s="1">
        <v>45376.240925925929</v>
      </c>
      <c r="C320" s="1">
        <v>45376.245127314818</v>
      </c>
      <c r="D320" t="s">
        <v>583</v>
      </c>
      <c r="E320" t="s">
        <v>584</v>
      </c>
      <c r="G320">
        <v>3</v>
      </c>
      <c r="H320">
        <v>3</v>
      </c>
      <c r="I320" t="s">
        <v>13</v>
      </c>
      <c r="J320" t="s">
        <v>13</v>
      </c>
      <c r="K320" t="s">
        <v>13</v>
      </c>
      <c r="L320" t="s">
        <v>13</v>
      </c>
      <c r="M320" t="s">
        <v>12</v>
      </c>
      <c r="N320" t="s">
        <v>13</v>
      </c>
      <c r="O320" t="s">
        <v>79</v>
      </c>
      <c r="P320">
        <v>4</v>
      </c>
      <c r="Q320" t="s">
        <v>13</v>
      </c>
      <c r="R320" t="s">
        <v>13</v>
      </c>
      <c r="S320" t="s">
        <v>12</v>
      </c>
      <c r="T320" t="s">
        <v>12</v>
      </c>
      <c r="U320" t="s">
        <v>13</v>
      </c>
      <c r="V320" t="s">
        <v>13</v>
      </c>
      <c r="W320" t="s">
        <v>13</v>
      </c>
      <c r="X320">
        <v>3</v>
      </c>
      <c r="Y320" t="s">
        <v>10</v>
      </c>
      <c r="Z320" t="s">
        <v>10</v>
      </c>
      <c r="AA320" t="s">
        <v>13</v>
      </c>
      <c r="AB320" t="s">
        <v>13</v>
      </c>
      <c r="AC320" t="s">
        <v>13</v>
      </c>
      <c r="AD320" t="s">
        <v>10</v>
      </c>
      <c r="AE320" t="s">
        <v>13</v>
      </c>
      <c r="AF320" t="s">
        <v>13</v>
      </c>
      <c r="AG320">
        <v>3</v>
      </c>
      <c r="AH320" t="s">
        <v>13</v>
      </c>
      <c r="AI320" t="s">
        <v>13</v>
      </c>
      <c r="AJ320" t="s">
        <v>13</v>
      </c>
      <c r="AK320" t="s">
        <v>13</v>
      </c>
      <c r="AL320" t="s">
        <v>13</v>
      </c>
      <c r="AM320" t="s">
        <v>13</v>
      </c>
    </row>
    <row r="321" spans="1:39">
      <c r="A321">
        <v>320</v>
      </c>
      <c r="B321" s="1">
        <v>45376.248472222222</v>
      </c>
      <c r="C321" s="1">
        <v>45376.251388888886</v>
      </c>
      <c r="D321" t="s">
        <v>585</v>
      </c>
      <c r="E321" t="s">
        <v>586</v>
      </c>
      <c r="G321">
        <v>2</v>
      </c>
      <c r="H321">
        <v>2</v>
      </c>
      <c r="I321" t="s">
        <v>10</v>
      </c>
      <c r="J321" t="s">
        <v>13</v>
      </c>
      <c r="K321" t="s">
        <v>11</v>
      </c>
      <c r="L321" t="s">
        <v>13</v>
      </c>
      <c r="M321" t="s">
        <v>11</v>
      </c>
      <c r="N321" t="s">
        <v>11</v>
      </c>
      <c r="O321" t="s">
        <v>81</v>
      </c>
      <c r="P321">
        <v>3</v>
      </c>
      <c r="Q321" t="s">
        <v>10</v>
      </c>
      <c r="R321" t="s">
        <v>10</v>
      </c>
      <c r="S321" t="s">
        <v>13</v>
      </c>
      <c r="T321" t="s">
        <v>10</v>
      </c>
      <c r="U321" t="s">
        <v>13</v>
      </c>
      <c r="V321" t="s">
        <v>13</v>
      </c>
      <c r="W321" t="s">
        <v>13</v>
      </c>
      <c r="X321">
        <v>3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>
        <v>2</v>
      </c>
      <c r="AH321" t="s">
        <v>13</v>
      </c>
      <c r="AI321" t="s">
        <v>10</v>
      </c>
      <c r="AJ321" t="s">
        <v>13</v>
      </c>
      <c r="AK321" t="s">
        <v>13</v>
      </c>
      <c r="AL321" t="s">
        <v>13</v>
      </c>
      <c r="AM321" t="s">
        <v>10</v>
      </c>
    </row>
    <row r="322" spans="1:39">
      <c r="A322">
        <v>321</v>
      </c>
      <c r="B322" s="1">
        <v>45376.288900462961</v>
      </c>
      <c r="C322" s="1">
        <v>45376.290509259263</v>
      </c>
      <c r="D322" t="s">
        <v>587</v>
      </c>
      <c r="E322" t="s">
        <v>588</v>
      </c>
      <c r="G322">
        <v>3</v>
      </c>
      <c r="H322">
        <v>3</v>
      </c>
      <c r="I322" t="s">
        <v>13</v>
      </c>
      <c r="J322" t="s">
        <v>13</v>
      </c>
      <c r="K322" t="s">
        <v>10</v>
      </c>
      <c r="L322" t="s">
        <v>13</v>
      </c>
      <c r="M322" t="s">
        <v>10</v>
      </c>
      <c r="N322" t="s">
        <v>10</v>
      </c>
      <c r="O322" t="s">
        <v>81</v>
      </c>
      <c r="P322">
        <v>3</v>
      </c>
      <c r="Q322" t="s">
        <v>13</v>
      </c>
      <c r="R322" t="s">
        <v>13</v>
      </c>
      <c r="S322" t="s">
        <v>12</v>
      </c>
      <c r="T322" t="s">
        <v>13</v>
      </c>
      <c r="U322" t="s">
        <v>13</v>
      </c>
      <c r="V322" t="s">
        <v>13</v>
      </c>
      <c r="W322" t="s">
        <v>12</v>
      </c>
      <c r="X322">
        <v>3</v>
      </c>
      <c r="Y322" t="s">
        <v>13</v>
      </c>
      <c r="Z322" t="s">
        <v>13</v>
      </c>
      <c r="AA322" t="s">
        <v>13</v>
      </c>
      <c r="AB322" t="s">
        <v>13</v>
      </c>
      <c r="AC322" t="s">
        <v>12</v>
      </c>
      <c r="AD322" t="s">
        <v>13</v>
      </c>
      <c r="AE322" t="s">
        <v>13</v>
      </c>
      <c r="AF322" t="s">
        <v>13</v>
      </c>
      <c r="AG322">
        <v>3</v>
      </c>
      <c r="AH322" t="s">
        <v>13</v>
      </c>
      <c r="AI322" t="s">
        <v>13</v>
      </c>
      <c r="AJ322" t="s">
        <v>12</v>
      </c>
      <c r="AK322" t="s">
        <v>13</v>
      </c>
      <c r="AL322" t="s">
        <v>13</v>
      </c>
      <c r="AM322" t="s">
        <v>13</v>
      </c>
    </row>
    <row r="323" spans="1:39">
      <c r="A323">
        <v>322</v>
      </c>
      <c r="B323" s="1">
        <v>45376.289583333331</v>
      </c>
      <c r="C323" s="1">
        <v>45376.297800925924</v>
      </c>
      <c r="D323" t="s">
        <v>589</v>
      </c>
      <c r="E323" t="s">
        <v>590</v>
      </c>
      <c r="G323">
        <v>3</v>
      </c>
      <c r="H323">
        <v>2</v>
      </c>
      <c r="I323" t="s">
        <v>10</v>
      </c>
      <c r="J323" t="s">
        <v>10</v>
      </c>
      <c r="K323" t="s">
        <v>10</v>
      </c>
      <c r="L323" t="s">
        <v>13</v>
      </c>
      <c r="M323" t="s">
        <v>11</v>
      </c>
      <c r="N323" t="s">
        <v>13</v>
      </c>
      <c r="O323" t="s">
        <v>81</v>
      </c>
      <c r="P323">
        <v>3</v>
      </c>
      <c r="Q323" t="s">
        <v>13</v>
      </c>
      <c r="R323" t="s">
        <v>13</v>
      </c>
      <c r="S323" t="s">
        <v>10</v>
      </c>
      <c r="T323" t="s">
        <v>13</v>
      </c>
      <c r="U323" t="s">
        <v>13</v>
      </c>
      <c r="V323" t="s">
        <v>13</v>
      </c>
      <c r="W323" t="s">
        <v>13</v>
      </c>
      <c r="X323">
        <v>3</v>
      </c>
      <c r="Y323" t="s">
        <v>13</v>
      </c>
      <c r="Z323" t="s">
        <v>10</v>
      </c>
      <c r="AA323" t="s">
        <v>11</v>
      </c>
      <c r="AB323" t="s">
        <v>13</v>
      </c>
      <c r="AC323" t="s">
        <v>13</v>
      </c>
      <c r="AD323" t="s">
        <v>10</v>
      </c>
      <c r="AE323" t="s">
        <v>13</v>
      </c>
      <c r="AF323" t="s">
        <v>13</v>
      </c>
      <c r="AG323">
        <v>3</v>
      </c>
      <c r="AH323" t="s">
        <v>13</v>
      </c>
      <c r="AI323" t="s">
        <v>13</v>
      </c>
      <c r="AJ323" t="s">
        <v>13</v>
      </c>
      <c r="AK323" t="s">
        <v>13</v>
      </c>
      <c r="AL323" t="s">
        <v>10</v>
      </c>
      <c r="AM323" t="s">
        <v>10</v>
      </c>
    </row>
    <row r="324" spans="1:39">
      <c r="A324">
        <v>323</v>
      </c>
      <c r="B324" s="1">
        <v>45376.300069444442</v>
      </c>
      <c r="C324" s="1">
        <v>45376.301840277774</v>
      </c>
      <c r="D324" t="s">
        <v>591</v>
      </c>
      <c r="E324" t="s">
        <v>592</v>
      </c>
      <c r="G324">
        <v>3</v>
      </c>
      <c r="H324">
        <v>3</v>
      </c>
      <c r="I324" t="s">
        <v>13</v>
      </c>
      <c r="J324" t="s">
        <v>13</v>
      </c>
      <c r="K324" t="s">
        <v>10</v>
      </c>
      <c r="L324" t="s">
        <v>13</v>
      </c>
      <c r="M324" t="s">
        <v>13</v>
      </c>
      <c r="N324" t="s">
        <v>13</v>
      </c>
      <c r="O324" t="s">
        <v>79</v>
      </c>
      <c r="P324">
        <v>3</v>
      </c>
      <c r="Q324" t="s">
        <v>13</v>
      </c>
      <c r="R324" t="s">
        <v>13</v>
      </c>
      <c r="S324" t="s">
        <v>13</v>
      </c>
      <c r="T324" t="s">
        <v>13</v>
      </c>
      <c r="U324" t="s">
        <v>10</v>
      </c>
      <c r="V324" t="s">
        <v>10</v>
      </c>
      <c r="W324" t="s">
        <v>13</v>
      </c>
      <c r="X324">
        <v>3</v>
      </c>
      <c r="Y324" t="s">
        <v>13</v>
      </c>
      <c r="Z324" t="s">
        <v>13</v>
      </c>
      <c r="AA324" t="s">
        <v>10</v>
      </c>
      <c r="AB324" t="s">
        <v>13</v>
      </c>
      <c r="AC324" t="s">
        <v>13</v>
      </c>
      <c r="AD324" t="s">
        <v>13</v>
      </c>
      <c r="AE324" t="s">
        <v>13</v>
      </c>
      <c r="AF324" t="s">
        <v>13</v>
      </c>
      <c r="AG324">
        <v>3</v>
      </c>
      <c r="AH324" t="s">
        <v>13</v>
      </c>
      <c r="AI324" t="s">
        <v>13</v>
      </c>
      <c r="AJ324" t="s">
        <v>13</v>
      </c>
      <c r="AK324" t="s">
        <v>13</v>
      </c>
      <c r="AL324" t="s">
        <v>13</v>
      </c>
      <c r="AM324" t="s">
        <v>13</v>
      </c>
    </row>
    <row r="325" spans="1:39">
      <c r="A325">
        <v>324</v>
      </c>
      <c r="B325" s="1">
        <v>45376.302094907405</v>
      </c>
      <c r="C325" s="1">
        <v>45376.304027777776</v>
      </c>
      <c r="D325" t="s">
        <v>593</v>
      </c>
      <c r="E325" t="s">
        <v>594</v>
      </c>
      <c r="G325">
        <v>3</v>
      </c>
      <c r="H325">
        <v>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  <c r="O325" t="s">
        <v>79</v>
      </c>
      <c r="P325">
        <v>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 t="s">
        <v>13</v>
      </c>
      <c r="X325">
        <v>3</v>
      </c>
      <c r="Y325" t="s">
        <v>13</v>
      </c>
      <c r="Z325" t="s">
        <v>13</v>
      </c>
      <c r="AA325" t="s">
        <v>13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>
        <v>2</v>
      </c>
      <c r="AH325" t="s">
        <v>10</v>
      </c>
      <c r="AI325" t="s">
        <v>13</v>
      </c>
      <c r="AJ325" t="s">
        <v>13</v>
      </c>
      <c r="AK325" t="s">
        <v>13</v>
      </c>
      <c r="AL325" t="s">
        <v>10</v>
      </c>
      <c r="AM325" t="s">
        <v>13</v>
      </c>
    </row>
    <row r="326" spans="1:39">
      <c r="A326">
        <v>325</v>
      </c>
      <c r="B326" s="1">
        <v>45376.305543981478</v>
      </c>
      <c r="C326" s="1">
        <v>45376.308391203704</v>
      </c>
      <c r="D326" t="s">
        <v>595</v>
      </c>
      <c r="E326" t="s">
        <v>596</v>
      </c>
      <c r="G326">
        <v>3</v>
      </c>
      <c r="H326">
        <v>3</v>
      </c>
      <c r="I326" t="s">
        <v>10</v>
      </c>
      <c r="J326" t="s">
        <v>13</v>
      </c>
      <c r="K326" t="s">
        <v>10</v>
      </c>
      <c r="L326" t="s">
        <v>13</v>
      </c>
      <c r="M326" t="s">
        <v>13</v>
      </c>
      <c r="N326" t="s">
        <v>10</v>
      </c>
      <c r="O326" t="s">
        <v>192</v>
      </c>
      <c r="P326">
        <v>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 t="s">
        <v>13</v>
      </c>
      <c r="W326" t="s">
        <v>13</v>
      </c>
      <c r="X326">
        <v>3</v>
      </c>
      <c r="Y326" t="s">
        <v>13</v>
      </c>
      <c r="Z326" t="s">
        <v>13</v>
      </c>
      <c r="AA326" t="s">
        <v>10</v>
      </c>
      <c r="AB326" t="s">
        <v>13</v>
      </c>
      <c r="AC326" t="s">
        <v>13</v>
      </c>
      <c r="AD326" t="s">
        <v>13</v>
      </c>
      <c r="AE326" t="s">
        <v>10</v>
      </c>
      <c r="AF326" t="s">
        <v>13</v>
      </c>
      <c r="AG326">
        <v>3</v>
      </c>
      <c r="AH326" t="s">
        <v>13</v>
      </c>
      <c r="AI326" t="s">
        <v>13</v>
      </c>
      <c r="AJ326" t="s">
        <v>13</v>
      </c>
      <c r="AK326" t="s">
        <v>13</v>
      </c>
      <c r="AL326" t="s">
        <v>13</v>
      </c>
      <c r="AM326" t="s">
        <v>13</v>
      </c>
    </row>
    <row r="327" spans="1:39">
      <c r="A327">
        <v>326</v>
      </c>
      <c r="B327" s="1">
        <v>45376.294490740744</v>
      </c>
      <c r="C327" s="1">
        <v>45376.327499999999</v>
      </c>
      <c r="D327" t="s">
        <v>597</v>
      </c>
      <c r="E327" t="s">
        <v>598</v>
      </c>
      <c r="G327">
        <v>3</v>
      </c>
      <c r="H327">
        <v>3</v>
      </c>
      <c r="I327" t="s">
        <v>10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79</v>
      </c>
      <c r="P327">
        <v>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>
        <v>2</v>
      </c>
      <c r="Y327" t="s">
        <v>10</v>
      </c>
      <c r="Z327" t="s">
        <v>10</v>
      </c>
      <c r="AA327" t="s">
        <v>10</v>
      </c>
      <c r="AB327" t="s">
        <v>13</v>
      </c>
      <c r="AC327" t="s">
        <v>13</v>
      </c>
      <c r="AD327" t="s">
        <v>13</v>
      </c>
      <c r="AE327" t="s">
        <v>10</v>
      </c>
      <c r="AF327" t="s">
        <v>13</v>
      </c>
      <c r="AG327">
        <v>3</v>
      </c>
      <c r="AH327" t="s">
        <v>13</v>
      </c>
      <c r="AI327" t="s">
        <v>13</v>
      </c>
      <c r="AJ327" t="s">
        <v>13</v>
      </c>
      <c r="AK327" t="s">
        <v>13</v>
      </c>
      <c r="AL327" t="s">
        <v>13</v>
      </c>
      <c r="AM327" t="s">
        <v>13</v>
      </c>
    </row>
    <row r="328" spans="1:39">
      <c r="A328">
        <v>327</v>
      </c>
      <c r="B328" s="1">
        <v>45376.330937500003</v>
      </c>
      <c r="C328" s="1">
        <v>45376.332106481481</v>
      </c>
      <c r="D328" t="s">
        <v>599</v>
      </c>
      <c r="E328" t="s">
        <v>600</v>
      </c>
      <c r="G328">
        <v>4</v>
      </c>
      <c r="H328">
        <v>4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79</v>
      </c>
      <c r="P328">
        <v>4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>
        <v>4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>
        <v>4</v>
      </c>
      <c r="AH328" t="s">
        <v>12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</row>
    <row r="329" spans="1:39">
      <c r="A329">
        <v>328</v>
      </c>
      <c r="B329" s="1">
        <v>45376.329687500001</v>
      </c>
      <c r="C329" s="1">
        <v>45376.33221064815</v>
      </c>
      <c r="D329" t="s">
        <v>601</v>
      </c>
      <c r="E329" t="s">
        <v>602</v>
      </c>
      <c r="G329">
        <v>4</v>
      </c>
      <c r="H329">
        <v>4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79</v>
      </c>
      <c r="P329">
        <v>4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>
        <v>4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>
        <v>3</v>
      </c>
      <c r="AH329" t="s">
        <v>12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</row>
    <row r="330" spans="1:39">
      <c r="A330">
        <v>329</v>
      </c>
      <c r="B330" s="1">
        <v>45376.331747685188</v>
      </c>
      <c r="C330" s="1">
        <v>45376.334930555553</v>
      </c>
      <c r="D330" t="s">
        <v>603</v>
      </c>
      <c r="E330" t="s">
        <v>604</v>
      </c>
      <c r="G330">
        <v>3</v>
      </c>
      <c r="H330">
        <v>3</v>
      </c>
      <c r="I330" t="s">
        <v>10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79</v>
      </c>
      <c r="P330">
        <v>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>
        <v>3</v>
      </c>
      <c r="Y330" t="s">
        <v>13</v>
      </c>
      <c r="Z330" t="s">
        <v>13</v>
      </c>
      <c r="AA330" t="s">
        <v>13</v>
      </c>
      <c r="AB330" t="s">
        <v>13</v>
      </c>
      <c r="AC330" t="s">
        <v>13</v>
      </c>
      <c r="AD330" t="s">
        <v>13</v>
      </c>
      <c r="AE330" t="s">
        <v>13</v>
      </c>
      <c r="AF330" t="s">
        <v>13</v>
      </c>
      <c r="AG330">
        <v>3</v>
      </c>
      <c r="AH330" t="s">
        <v>13</v>
      </c>
      <c r="AI330" t="s">
        <v>13</v>
      </c>
      <c r="AJ330" t="s">
        <v>13</v>
      </c>
      <c r="AK330" t="s">
        <v>13</v>
      </c>
      <c r="AL330" t="s">
        <v>13</v>
      </c>
      <c r="AM330" t="s">
        <v>13</v>
      </c>
    </row>
    <row r="331" spans="1:39">
      <c r="A331">
        <v>330</v>
      </c>
      <c r="B331" s="1">
        <v>45376.336412037039</v>
      </c>
      <c r="C331" s="1">
        <v>45376.337407407409</v>
      </c>
      <c r="D331" t="s">
        <v>605</v>
      </c>
      <c r="E331" t="s">
        <v>606</v>
      </c>
      <c r="G331">
        <v>3</v>
      </c>
      <c r="H331">
        <v>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79</v>
      </c>
      <c r="P331">
        <v>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 t="s">
        <v>13</v>
      </c>
      <c r="X331">
        <v>2</v>
      </c>
      <c r="Y331" t="s">
        <v>13</v>
      </c>
      <c r="Z331" t="s">
        <v>10</v>
      </c>
      <c r="AA331" t="s">
        <v>13</v>
      </c>
      <c r="AB331" t="s">
        <v>13</v>
      </c>
      <c r="AC331" t="s">
        <v>13</v>
      </c>
      <c r="AD331" t="s">
        <v>10</v>
      </c>
      <c r="AE331" t="s">
        <v>10</v>
      </c>
      <c r="AF331" t="s">
        <v>13</v>
      </c>
      <c r="AG331">
        <v>3</v>
      </c>
      <c r="AH331" t="s">
        <v>13</v>
      </c>
      <c r="AI331" t="s">
        <v>13</v>
      </c>
      <c r="AJ331" t="s">
        <v>13</v>
      </c>
      <c r="AK331" t="s">
        <v>13</v>
      </c>
      <c r="AL331" t="s">
        <v>13</v>
      </c>
      <c r="AM331" t="s">
        <v>13</v>
      </c>
    </row>
    <row r="332" spans="1:39">
      <c r="A332">
        <v>331</v>
      </c>
      <c r="B332" s="1">
        <v>45376.349270833336</v>
      </c>
      <c r="C332" s="1">
        <v>45376.350358796299</v>
      </c>
      <c r="D332" t="s">
        <v>607</v>
      </c>
      <c r="E332" t="s">
        <v>608</v>
      </c>
      <c r="G332">
        <v>4</v>
      </c>
      <c r="H332">
        <v>4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79</v>
      </c>
      <c r="P332">
        <v>4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>
        <v>4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>
        <v>4</v>
      </c>
      <c r="AH332" t="s">
        <v>12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</row>
    <row r="333" spans="1:39">
      <c r="A333">
        <v>332</v>
      </c>
      <c r="B333" s="1">
        <v>45376.414282407408</v>
      </c>
      <c r="C333" s="1">
        <v>45376.415844907409</v>
      </c>
      <c r="D333" t="s">
        <v>609</v>
      </c>
      <c r="E333" t="s">
        <v>610</v>
      </c>
      <c r="G333">
        <v>3</v>
      </c>
      <c r="H333">
        <v>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  <c r="O333" t="s">
        <v>79</v>
      </c>
      <c r="P333">
        <v>3</v>
      </c>
      <c r="Q333" t="s">
        <v>12</v>
      </c>
      <c r="R333" t="s">
        <v>12</v>
      </c>
      <c r="S333" t="s">
        <v>10</v>
      </c>
      <c r="T333" t="s">
        <v>12</v>
      </c>
      <c r="U333" t="s">
        <v>12</v>
      </c>
      <c r="V333" t="s">
        <v>12</v>
      </c>
      <c r="W333" t="s">
        <v>12</v>
      </c>
      <c r="X333">
        <v>4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>
        <v>4</v>
      </c>
      <c r="AH333" t="s">
        <v>12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</row>
    <row r="334" spans="1:39">
      <c r="A334">
        <v>333</v>
      </c>
      <c r="B334" s="1">
        <v>45376.426377314812</v>
      </c>
      <c r="C334" s="1">
        <v>45376.428067129629</v>
      </c>
      <c r="D334" t="s">
        <v>611</v>
      </c>
      <c r="E334" t="s">
        <v>612</v>
      </c>
      <c r="G334">
        <v>4</v>
      </c>
      <c r="H334">
        <v>4</v>
      </c>
      <c r="I334" t="s">
        <v>12</v>
      </c>
      <c r="J334" t="s">
        <v>13</v>
      </c>
      <c r="K334" t="s">
        <v>12</v>
      </c>
      <c r="L334" t="s">
        <v>12</v>
      </c>
      <c r="M334" t="s">
        <v>12</v>
      </c>
      <c r="N334" t="s">
        <v>12</v>
      </c>
      <c r="O334" t="s">
        <v>79</v>
      </c>
      <c r="P334">
        <v>4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>
        <v>4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>
        <v>3</v>
      </c>
      <c r="AH334" t="s">
        <v>12</v>
      </c>
      <c r="AI334" t="s">
        <v>10</v>
      </c>
      <c r="AJ334" t="s">
        <v>12</v>
      </c>
      <c r="AK334" t="s">
        <v>12</v>
      </c>
      <c r="AL334" t="s">
        <v>12</v>
      </c>
      <c r="AM334" t="s">
        <v>12</v>
      </c>
    </row>
    <row r="335" spans="1:39">
      <c r="A335">
        <v>334</v>
      </c>
      <c r="B335" s="1">
        <v>45376.441250000003</v>
      </c>
      <c r="C335" s="1">
        <v>45376.443379629629</v>
      </c>
      <c r="D335" t="s">
        <v>613</v>
      </c>
      <c r="E335" t="s">
        <v>614</v>
      </c>
      <c r="G335">
        <v>3</v>
      </c>
      <c r="H335">
        <v>2</v>
      </c>
      <c r="I335" t="s">
        <v>10</v>
      </c>
      <c r="J335" t="s">
        <v>13</v>
      </c>
      <c r="K335" t="s">
        <v>10</v>
      </c>
      <c r="L335" t="s">
        <v>13</v>
      </c>
      <c r="M335" t="s">
        <v>12</v>
      </c>
      <c r="N335" t="s">
        <v>13</v>
      </c>
      <c r="O335" t="s">
        <v>79</v>
      </c>
      <c r="P335">
        <v>3</v>
      </c>
      <c r="Q335" t="s">
        <v>12</v>
      </c>
      <c r="R335" t="s">
        <v>12</v>
      </c>
      <c r="S335" t="s">
        <v>13</v>
      </c>
      <c r="T335" t="s">
        <v>13</v>
      </c>
      <c r="U335" t="s">
        <v>13</v>
      </c>
      <c r="V335" t="s">
        <v>12</v>
      </c>
      <c r="W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>
        <v>3</v>
      </c>
      <c r="AH335" t="s">
        <v>12</v>
      </c>
      <c r="AI335" t="s">
        <v>12</v>
      </c>
      <c r="AJ335" t="s">
        <v>13</v>
      </c>
      <c r="AK335" t="s">
        <v>10</v>
      </c>
      <c r="AL335" t="s">
        <v>13</v>
      </c>
      <c r="AM335" t="s">
        <v>10</v>
      </c>
    </row>
    <row r="336" spans="1:39">
      <c r="A336">
        <v>335</v>
      </c>
      <c r="B336" s="1">
        <v>45376.517268518517</v>
      </c>
      <c r="C336" s="1">
        <v>45376.565347222226</v>
      </c>
      <c r="D336" t="s">
        <v>615</v>
      </c>
      <c r="E336" t="s">
        <v>616</v>
      </c>
      <c r="G336">
        <v>4</v>
      </c>
      <c r="H336">
        <v>4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79</v>
      </c>
      <c r="P336">
        <v>4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>
        <v>4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>
        <v>3</v>
      </c>
      <c r="AH336" t="s">
        <v>13</v>
      </c>
      <c r="AI336" t="s">
        <v>13</v>
      </c>
      <c r="AJ336" t="s">
        <v>13</v>
      </c>
      <c r="AK336" t="s">
        <v>13</v>
      </c>
      <c r="AL336" t="s">
        <v>13</v>
      </c>
      <c r="AM336" t="s">
        <v>13</v>
      </c>
    </row>
    <row r="337" spans="1:39">
      <c r="A337">
        <v>336</v>
      </c>
      <c r="B337" s="1">
        <v>45376.67564814815</v>
      </c>
      <c r="C337" s="1">
        <v>45376.703530092593</v>
      </c>
      <c r="D337" t="s">
        <v>617</v>
      </c>
      <c r="E337" t="s">
        <v>618</v>
      </c>
      <c r="G337">
        <v>3</v>
      </c>
      <c r="H337">
        <v>3</v>
      </c>
      <c r="I337" t="s">
        <v>13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79</v>
      </c>
      <c r="P337">
        <v>3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10</v>
      </c>
      <c r="X337">
        <v>4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>
        <v>4</v>
      </c>
      <c r="AH337" t="s">
        <v>12</v>
      </c>
      <c r="AI337" t="s">
        <v>12</v>
      </c>
      <c r="AJ337" t="s">
        <v>10</v>
      </c>
      <c r="AK337" t="s">
        <v>12</v>
      </c>
      <c r="AL337" t="s">
        <v>12</v>
      </c>
      <c r="AM337" t="s">
        <v>12</v>
      </c>
    </row>
    <row r="338" spans="1:39">
      <c r="A338">
        <v>337</v>
      </c>
      <c r="B338" s="1">
        <v>45376.787858796299</v>
      </c>
      <c r="C338" s="1">
        <v>45376.794039351851</v>
      </c>
      <c r="D338" t="s">
        <v>619</v>
      </c>
      <c r="E338" t="s">
        <v>620</v>
      </c>
      <c r="G338">
        <v>2</v>
      </c>
      <c r="H338">
        <v>2</v>
      </c>
      <c r="I338" t="s">
        <v>10</v>
      </c>
      <c r="J338" t="s">
        <v>11</v>
      </c>
      <c r="K338" t="s">
        <v>11</v>
      </c>
      <c r="L338" t="s">
        <v>13</v>
      </c>
      <c r="M338" t="s">
        <v>10</v>
      </c>
      <c r="N338" t="s">
        <v>13</v>
      </c>
      <c r="O338" t="s">
        <v>83</v>
      </c>
      <c r="P338">
        <v>2</v>
      </c>
      <c r="Q338" t="s">
        <v>10</v>
      </c>
      <c r="R338" t="s">
        <v>13</v>
      </c>
      <c r="S338" t="s">
        <v>11</v>
      </c>
      <c r="T338" t="s">
        <v>13</v>
      </c>
      <c r="U338" t="s">
        <v>10</v>
      </c>
      <c r="V338" t="s">
        <v>13</v>
      </c>
      <c r="W338" t="s">
        <v>10</v>
      </c>
      <c r="X338">
        <v>2</v>
      </c>
      <c r="Y338" t="s">
        <v>13</v>
      </c>
      <c r="Z338" t="s">
        <v>13</v>
      </c>
      <c r="AA338" t="s">
        <v>10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>
        <v>3</v>
      </c>
      <c r="AH338" t="s">
        <v>13</v>
      </c>
      <c r="AI338" t="s">
        <v>13</v>
      </c>
      <c r="AJ338" t="s">
        <v>10</v>
      </c>
      <c r="AK338" t="s">
        <v>13</v>
      </c>
      <c r="AL338" t="s">
        <v>13</v>
      </c>
      <c r="AM338" t="s">
        <v>10</v>
      </c>
    </row>
  </sheetData>
  <conditionalFormatting sqref="E137:E338">
    <cfRule type="duplicateValues" dxfId="39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5"/>
  <sheetData>
    <row r="1" spans="1:1">
      <c r="A1" t="s">
        <v>621</v>
      </c>
    </row>
    <row r="2" spans="1:1">
      <c r="A2" t="s">
        <v>622</v>
      </c>
    </row>
    <row r="3" spans="1:1">
      <c r="A3" t="s">
        <v>623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7a5692-489a-4820-95b9-53038f324b0c" xsi:nil="true"/>
    <lcf76f155ced4ddcb4097134ff3c332f xmlns="3d9e9b26-d791-46d2-91ac-3fc0303a80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27E06FDBFCA44897FAD77CBCD68BAB" ma:contentTypeVersion="18" ma:contentTypeDescription="Crear nuevo documento." ma:contentTypeScope="" ma:versionID="e21214760bc6ffb084ea6aea27c79320">
  <xsd:schema xmlns:xsd="http://www.w3.org/2001/XMLSchema" xmlns:xs="http://www.w3.org/2001/XMLSchema" xmlns:p="http://schemas.microsoft.com/office/2006/metadata/properties" xmlns:ns2="3d9e9b26-d791-46d2-91ac-3fc0303a8009" xmlns:ns3="4d7a5692-489a-4820-95b9-53038f324b0c" targetNamespace="http://schemas.microsoft.com/office/2006/metadata/properties" ma:root="true" ma:fieldsID="c0bb05b2badbb575b61a2cef7c1ed682" ns2:_="" ns3:_="">
    <xsd:import namespace="3d9e9b26-d791-46d2-91ac-3fc0303a8009"/>
    <xsd:import namespace="4d7a5692-489a-4820-95b9-53038f32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e9b26-d791-46d2-91ac-3fc0303a8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c20ccec0-8823-4e46-b433-78d24de9a2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5692-489a-4820-95b9-53038f324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5cbbe57-870f-4096-a3cd-c1f560874183}" ma:internalName="TaxCatchAll" ma:showField="CatchAllData" ma:web="4d7a5692-489a-4820-95b9-53038f324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F8D9B8-9422-45A8-8800-6F653FF1DB90}"/>
</file>

<file path=customXml/itemProps2.xml><?xml version="1.0" encoding="utf-8"?>
<ds:datastoreItem xmlns:ds="http://schemas.openxmlformats.org/officeDocument/2006/customXml" ds:itemID="{1C62B183-31E4-49F3-80AF-8EA06E88D266}"/>
</file>

<file path=customXml/itemProps3.xml><?xml version="1.0" encoding="utf-8"?>
<ds:datastoreItem xmlns:ds="http://schemas.openxmlformats.org/officeDocument/2006/customXml" ds:itemID="{CAF04D76-9D4D-4365-840E-97DC68C4D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Christhiam Farro Briceño</dc:creator>
  <cp:keywords/>
  <dc:description/>
  <cp:lastModifiedBy>Carlos Alberto Romero Valentin</cp:lastModifiedBy>
  <cp:revision/>
  <dcterms:created xsi:type="dcterms:W3CDTF">2021-11-24T15:31:31Z</dcterms:created>
  <dcterms:modified xsi:type="dcterms:W3CDTF">2025-01-02T16:40:45Z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0x0101006127E06FDBFCA44897FAD77CBCD68BAB</vt:lpwstr>
  </property>
  <property fmtid="{D5CDD505-2E9C-101B-9397-08002B2CF9AE}" pid="11" name="MediaServiceImageTags">
    <vt:lpwstr/>
  </property>
</Properties>
</file>