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P\Encuesta\"/>
    </mc:Choice>
  </mc:AlternateContent>
  <xr:revisionPtr revIDLastSave="0" documentId="8_{E28CE671-DE7B-4B92-AE4F-DBC8EA6637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91028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2" i="2"/>
  <c r="F21" i="2"/>
  <c r="F20" i="2"/>
  <c r="F19" i="2"/>
  <c r="C200" i="2"/>
  <c r="C192" i="2"/>
  <c r="C184" i="2"/>
  <c r="C176" i="2"/>
  <c r="C168" i="2"/>
  <c r="C160" i="2"/>
  <c r="C152" i="2"/>
  <c r="C144" i="2"/>
  <c r="C135" i="2"/>
  <c r="C127" i="2"/>
  <c r="C119" i="2"/>
  <c r="C111" i="2"/>
  <c r="C103" i="2"/>
  <c r="C95" i="2"/>
  <c r="C87" i="2"/>
  <c r="C79" i="2"/>
  <c r="C71" i="2"/>
  <c r="C63" i="2" l="1"/>
  <c r="C55" i="2"/>
  <c r="C47" i="2"/>
  <c r="C7" i="2"/>
  <c r="C15" i="2"/>
  <c r="C23" i="2"/>
  <c r="C31" i="2"/>
  <c r="C39" i="2"/>
</calcChain>
</file>

<file path=xl/sharedStrings.xml><?xml version="1.0" encoding="utf-8"?>
<sst xmlns="http://schemas.openxmlformats.org/spreadsheetml/2006/main" count="4549" uniqueCount="379">
  <si>
    <t>Id</t>
  </si>
  <si>
    <t>Start time</t>
  </si>
  <si>
    <t>Completion time</t>
  </si>
  <si>
    <t>Email</t>
  </si>
  <si>
    <t>Name</t>
  </si>
  <si>
    <t>Language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</si>
  <si>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</si>
  <si>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</si>
  <si>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Respecto al servicio de alimentación en campamento, ¿cuál es su nivel de satisfacción con los siguientes aspectos?:.1. Sazón y Variedad de los alimentos servidos</t>
  </si>
  <si>
    <t>Respecto al servicio de alimentación en campamento, ¿cuál es su nivel de satisfacción con los siguientes aspectos?:.2. Festivales gastronómicos (pollo a la brasa, caja china, postres, panes, parrillad</t>
  </si>
  <si>
    <t>Respecto al servicio de alimentación en campamento, ¿cuál es su nivel de satisfacción con los siguientes aspectos?:.3. Disponibilidad de preparaciones u opciones de comedor</t>
  </si>
  <si>
    <t>Respecto al servicio de alimentación en campamento, ¿cuál es su nivel de satisfacción con los siguientes aspectos?:.4. Trato cordial y oportuno en el comedor</t>
  </si>
  <si>
    <t>Respecto al servicio de alimentación en campamento, ¿cuál es su nivel de satisfacción con los siguientes aspectos?:.5. Disponibilidad de vajilla y cubertería</t>
  </si>
  <si>
    <t>Respecto al servicio de alimentación en campamento, ¿cuál es su nivel de satisfacción con los siguientes aspectos?:.6. Servicios de recreación (salón de juegos, spa, coffee, PS5, cine, gimnasio, entre</t>
  </si>
  <si>
    <t>Por favor indicar el comedor que utiliza para el almuerzo:</t>
  </si>
  <si>
    <t>En general, ¿cuál es su nivel de satisfacción con el SERVICIO DE ALOJAMIENTO que le ofrecemos?</t>
  </si>
  <si>
    <t>Respecto al servicio de alojamiento, ¿cuál es su nivel de satisfacción con los siguientes aspectos?:.1. La limpieza y desinfección de la habitación</t>
  </si>
  <si>
    <t>Respecto al servicio de alojamiento, ¿cuál es su nivel de satisfacción con los siguientes aspectos?:.2. La limpieza y desinfección en los SSHH de la habitación</t>
  </si>
  <si>
    <t>Respecto al servicio de alojamiento, ¿cuál es su nivel de satisfacción con los siguientes aspectos?:.3. Entrega semanal de los suministros: Papel higiénico y jabón de tocador</t>
  </si>
  <si>
    <t>Respecto al servicio de alojamiento, ¿cuál es su nivel de satisfacción con los siguientes aspectos?:.4. Cambio de ropa de cama semanal</t>
  </si>
  <si>
    <t>Respecto al servicio de alojamiento, ¿cuál es su nivel de satisfacción con los siguientes aspectos?:.5. Limpieza y desinfección en los SSHH de los comedores.</t>
  </si>
  <si>
    <t>Respecto al servicio de alojamiento, ¿cuál es su nivel de satisfacción con los siguientes aspectos?:.6. Limpieza y desinfección en las oficinas y/o modulares</t>
  </si>
  <si>
    <t xml:space="preserve">Respecto al servicio de alojamiento, ¿cuál es su nivel de satisfacción con los siguientes aspectos?:.7. La devolución de su ropa de la lavandería se realiza dentro de las 72 horas.  </t>
  </si>
  <si>
    <t>En general, ¿cuál es su nivel de satisfacción con el SERVICIO DE MANTENIMIENTO?:</t>
  </si>
  <si>
    <t xml:space="preserve">Respecto al servicio de mantenimiento de infraestructuras, mobiliario y/o equipos menores, ¿cuál es su nivel de satisfacción con los siguientes aspectos?:.1. Mantenimiento y reparación de mobiliarios </t>
  </si>
  <si>
    <t>Respecto al servicio de mantenimiento de infraestructuras, mobiliario y/o equipos menores, ¿cuál es su nivel de satisfacción con los siguientes aspectos?:.2. Mantenimiento y reparación de mobiliario e</t>
  </si>
  <si>
    <t>En general, considerando el personal de SODEXO que atiende los diferentes servicios (alimentación, hotelería, lavandería y oficinas) ¿Qué tan satisfecho está con los siguientes aspectos?.1. Disponibil</t>
  </si>
  <si>
    <t>En general, considerando el personal de SODEXO que atiende los diferentes servicios (alimentación, hotelería, lavandería y oficinas) ¿Qué tan satisfecho está con los siguientes aspectos?.2. Presentaci</t>
  </si>
  <si>
    <t>En general, considerando el personal de SODEXO que atiende los diferentes servicios (alimentación, hotelería, lavandería y oficinas) ¿Qué tan satisfecho está con los siguientes aspectos?.3. Amabilidad</t>
  </si>
  <si>
    <t>En general, considerando el personal de SODEXO que atiende los diferentes servicios (alimentación, hotelería, lavandería y oficinas) ¿Qué tan satisfecho está con los siguientes aspectos?.4. Disponibil</t>
  </si>
  <si>
    <t>En general, considerando el personal de SODEXO que atiende los diferentes servicios (alimentación, hotelería, lavandería y oficinas) ¿Qué tan satisfecho está con los siguientes aspectos?.5. El persona</t>
  </si>
  <si>
    <t>En general, considerando el personal de SODEXO que atiende los diferentes servicios (alimentación, hotelería, lavandería y oficinas) ¿Qué tan satisfecho está con los siguientes aspectos?.6. Concentrac</t>
  </si>
  <si>
    <t>En general, ¿cuál es su nivel de satisfacción con el servicio de transporte de personal brindado por CIVA?</t>
  </si>
  <si>
    <t>Respecto al servicio de transporte del personal ¿Cuál es su nivel de satisfacción con los siguientes aspectos?:.1. Comportamiento o trato cordial de los conductores.</t>
  </si>
  <si>
    <t>Respecto al servicio de transporte del personal ¿Cuál es su nivel de satisfacción con los siguientes aspectos?:.2. Pericia en el manejo de los conductores</t>
  </si>
  <si>
    <t>Respecto al servicio de transporte del personal ¿Cuál es su nivel de satisfacción con los siguientes aspectos?:.3. Procedimiento para el control de equipaje.</t>
  </si>
  <si>
    <t>Respecto al servicio de transporte del personal ¿Cuál es su nivel de satisfacción con los siguientes aspectos?:.4. Orden y limpieza de los buses.</t>
  </si>
  <si>
    <t>Respecto al servicio de transporte del personal ¿Cuál es su nivel de satisfacción con los siguientes aspectos?:.5. Transbordos por desperfectos  mecánicos en ruta.</t>
  </si>
  <si>
    <t>MUY INSATISFECHO</t>
  </si>
  <si>
    <t>INSATISFECHO</t>
  </si>
  <si>
    <t>SATISFECHO</t>
  </si>
  <si>
    <t>MUY SATISFECHO</t>
  </si>
  <si>
    <t>Tuctu</t>
  </si>
  <si>
    <t>cfarro@chinalco.com.pe</t>
  </si>
  <si>
    <t>Christhiam Farro Briceno</t>
  </si>
  <si>
    <t>Tunshuruco</t>
  </si>
  <si>
    <t>oorrillo@chinalco.com.pe</t>
  </si>
  <si>
    <t>Oriana Orrillo Perez</t>
  </si>
  <si>
    <t>drosas@chinalco.com.pe</t>
  </si>
  <si>
    <t>Danny Rosas Nole</t>
  </si>
  <si>
    <t>jmunayco@chinalco.com.pe</t>
  </si>
  <si>
    <t>Jose Munayco Coronado</t>
  </si>
  <si>
    <t>mleonc@chinalco.com.pe</t>
  </si>
  <si>
    <t>Mayra Leon Chavez</t>
  </si>
  <si>
    <t>jvasquez@chinalco.com.pe</t>
  </si>
  <si>
    <t>Jose Vasquez Haro</t>
  </si>
  <si>
    <t>jataupillco@chinalco.com.pe</t>
  </si>
  <si>
    <t>Joe Ataupillco Calderon</t>
  </si>
  <si>
    <t>kherrera@chinalco.com.pe</t>
  </si>
  <si>
    <t>Karla Herrera Salas</t>
  </si>
  <si>
    <t>cparisaca@chinalco.com.pe</t>
  </si>
  <si>
    <t>Cesar Parisaca Valdez</t>
  </si>
  <si>
    <t>Truck Shop</t>
  </si>
  <si>
    <t>jcarrillo@chinalco.com.pe</t>
  </si>
  <si>
    <t>Joseph Carrillo Ibarra</t>
  </si>
  <si>
    <t>mmamani@chinalco.com.pe</t>
  </si>
  <si>
    <t>Milton Mamani Mamani</t>
  </si>
  <si>
    <t>jtaype@chinalco.com.pe</t>
  </si>
  <si>
    <t>Jose Taype Riquelme</t>
  </si>
  <si>
    <t>ysegura@chinalco.com.pe</t>
  </si>
  <si>
    <t>Yusep Segura Villarreal</t>
  </si>
  <si>
    <t>hhuanambal@chinalco.com.pe</t>
  </si>
  <si>
    <t>Hector Huanambal Castillo</t>
  </si>
  <si>
    <t>aguillen@chinalco.com.pe</t>
  </si>
  <si>
    <t>Alonso Guillen Cortez</t>
  </si>
  <si>
    <t>epajuelo@chinalco.com.pe</t>
  </si>
  <si>
    <t>Erwin Pajuelo Santiago</t>
  </si>
  <si>
    <t>vzafra@chinalco.com.pe</t>
  </si>
  <si>
    <t>Victor Zafra Escalante</t>
  </si>
  <si>
    <t>rapaza@chinalco.com.pe</t>
  </si>
  <si>
    <t>Roni Apaza Huamani</t>
  </si>
  <si>
    <t>hlozano@chinalco.com.pe</t>
  </si>
  <si>
    <t>Huber Lozano Ramirez</t>
  </si>
  <si>
    <t>nmaldonado@chinalco.com.pe</t>
  </si>
  <si>
    <t>Noel Maldonado Aymachoque</t>
  </si>
  <si>
    <t>rguzman@chinalco.com.pe</t>
  </si>
  <si>
    <t>Ronald Guzman Garcia</t>
  </si>
  <si>
    <t>rmaravi@chinalco.com.pe</t>
  </si>
  <si>
    <t>Ricardo Maravi Benites</t>
  </si>
  <si>
    <t>jaldoradin@chinalco.com.pe</t>
  </si>
  <si>
    <t>Juan Aldoradin Tejeda</t>
  </si>
  <si>
    <t>Carhuacoto</t>
  </si>
  <si>
    <t>jmosquera@chinalco.com.pe</t>
  </si>
  <si>
    <t>James Mosquera Espinoza</t>
  </si>
  <si>
    <t>mvargas@chinalco.com.pe</t>
  </si>
  <si>
    <t>Moises Vargas Ramos</t>
  </si>
  <si>
    <t>mmoreno@chinalco.com.pe</t>
  </si>
  <si>
    <t>Miguel Moreno Alvan</t>
  </si>
  <si>
    <t>mauris@chinalco.com.pe</t>
  </si>
  <si>
    <t>Manuel Auris Rodriguez</t>
  </si>
  <si>
    <t>esolorzanoh@chinalco.com.pe</t>
  </si>
  <si>
    <t>Elz Solorzano Huaranga</t>
  </si>
  <si>
    <t>jparedes@chinalco.com.pe</t>
  </si>
  <si>
    <t>Jose Paredes Yañez</t>
  </si>
  <si>
    <t>jmendozab@chinalco.com.pe</t>
  </si>
  <si>
    <t>Judith Mendoza Bonifacio</t>
  </si>
  <si>
    <t>mguerrero@chinalco.com.pe</t>
  </si>
  <si>
    <t>Marco Guerrero Loyola</t>
  </si>
  <si>
    <t>vcrisanto@chinalco.com.pe</t>
  </si>
  <si>
    <t>Victor Crisanto Casas</t>
  </si>
  <si>
    <t>fquinde@chinalco.com.pe</t>
  </si>
  <si>
    <t>Fabian Quinde Hernandez</t>
  </si>
  <si>
    <t>wchaveza@chinalco.com.pe</t>
  </si>
  <si>
    <t>Wilson Chavez Aliaga</t>
  </si>
  <si>
    <t>lluna@chinalco.com.pe</t>
  </si>
  <si>
    <t>Leonidas Luna Figueroa</t>
  </si>
  <si>
    <t>ochanga@chinalco.com.pe</t>
  </si>
  <si>
    <t>Oscar Changa Cam</t>
  </si>
  <si>
    <t>gsanchez@chinalco.com.pe</t>
  </si>
  <si>
    <t>Gerardo Sanchez Bautista</t>
  </si>
  <si>
    <t>jortiz@chinalco.com.pe</t>
  </si>
  <si>
    <t>Juan Ortiz Ticona</t>
  </si>
  <si>
    <t>rlinares@chinalco.com.pe</t>
  </si>
  <si>
    <t>Ricardo Linares Sanz</t>
  </si>
  <si>
    <t>alaureano@chinalco.com.pe</t>
  </si>
  <si>
    <t>Amilcar Laureano Agüero</t>
  </si>
  <si>
    <t>rfajardo@chinalco.com.pe</t>
  </si>
  <si>
    <t>Richard Fajardo Bedoya</t>
  </si>
  <si>
    <t>abueno@chinalco.com.pe</t>
  </si>
  <si>
    <t>Anibal Bueno Huaranga</t>
  </si>
  <si>
    <t>apoma@chinalco.com.pe</t>
  </si>
  <si>
    <t>Armando Poma Santa</t>
  </si>
  <si>
    <t>dramirez@chinalco.com.pe</t>
  </si>
  <si>
    <t>Deny Ramirez Torre</t>
  </si>
  <si>
    <t>malarcon@chinalco.com.pe</t>
  </si>
  <si>
    <t>Miguel Alarcon Gallegos</t>
  </si>
  <si>
    <t>rhurtado@chinalco.com.pe</t>
  </si>
  <si>
    <t>Ricardo Hurtado Miranda</t>
  </si>
  <si>
    <t>Pisla@chinalco.com.pe</t>
  </si>
  <si>
    <t>Piero Isla Bazan</t>
  </si>
  <si>
    <t>jlujan@chinalco.com.pe</t>
  </si>
  <si>
    <t>Juan Lujan Mucha</t>
  </si>
  <si>
    <t>jandres@chinalco.com.pe</t>
  </si>
  <si>
    <t>Jessica Andres Sotomayor</t>
  </si>
  <si>
    <t>lcavero@chinalco.com.pe</t>
  </si>
  <si>
    <t>Luis Cavero Cavero</t>
  </si>
  <si>
    <t>gnavarro@chinalco.com.pe</t>
  </si>
  <si>
    <t>Gloria Navarro Perez</t>
  </si>
  <si>
    <t>zsierra@chinalco.com.pe</t>
  </si>
  <si>
    <t>Zoila Sierra Leon</t>
  </si>
  <si>
    <t>avaldiviah@chinalco.com.pe</t>
  </si>
  <si>
    <t>Aristides Valdivia Herrera</t>
  </si>
  <si>
    <t>rnarahashi@chinalco.com.pe</t>
  </si>
  <si>
    <t>Roberto Narahashi Yonashiro</t>
  </si>
  <si>
    <t>RCRUZ@chinalco.com.pe</t>
  </si>
  <si>
    <t>Rosa Cruz Zuniga</t>
  </si>
  <si>
    <t>jpenaloza@chinalco.com.pe</t>
  </si>
  <si>
    <t>Jenny Penaloza Sosa</t>
  </si>
  <si>
    <t>grobles@chinalco.com.pe</t>
  </si>
  <si>
    <t>Gil Robles Torres</t>
  </si>
  <si>
    <t>jramirez@chinalco.com.pe</t>
  </si>
  <si>
    <t>Jorge Ramirez Blacido</t>
  </si>
  <si>
    <t>Fnina@chinalco.com.pe</t>
  </si>
  <si>
    <t>Freddy Nina Apaza</t>
  </si>
  <si>
    <t>jabarca@chinalco.com.pe</t>
  </si>
  <si>
    <t>Jack Abarca Bernardo</t>
  </si>
  <si>
    <t>ccampos@chinalco.com.pe</t>
  </si>
  <si>
    <t>Cesar Campos Carrera</t>
  </si>
  <si>
    <t>vchomba@chinalco.com.pe</t>
  </si>
  <si>
    <t>Victor Chomba Galvez</t>
  </si>
  <si>
    <t>rcanorio@chinalco.com.pe</t>
  </si>
  <si>
    <t>Ricardo Canorio Pariona</t>
  </si>
  <si>
    <t>mcondori@chinalco.com.pe</t>
  </si>
  <si>
    <t>Martin Condori Figueroa</t>
  </si>
  <si>
    <t>pronquillo@chinalco.com.pe</t>
  </si>
  <si>
    <t>Pedro Ronquillo Banda</t>
  </si>
  <si>
    <t>dcalderon@chinalco.com.pe</t>
  </si>
  <si>
    <t>Dimas Calderon Martinez</t>
  </si>
  <si>
    <t>mcortez@chinalco.com.pe</t>
  </si>
  <si>
    <t>Marcos Cortez Espinoza</t>
  </si>
  <si>
    <t>vromero@chinalco.com.pe</t>
  </si>
  <si>
    <t>Victor Romero Valladares</t>
  </si>
  <si>
    <t>bleon@chinalco.com.pe</t>
  </si>
  <si>
    <t>Brady Leon Ricapa</t>
  </si>
  <si>
    <t>cvelarde@chinalco.com.pe</t>
  </si>
  <si>
    <t>Carlos Velarde Velarde</t>
  </si>
  <si>
    <t>jflores@chinalco.com.pe</t>
  </si>
  <si>
    <t>Jose Flores Naval</t>
  </si>
  <si>
    <t>ryupanqui@chinalco.com.pe</t>
  </si>
  <si>
    <t>Ronald Yupanqui Sifuentes</t>
  </si>
  <si>
    <t>jvilloslada@chinalco.com.pe</t>
  </si>
  <si>
    <t>John Villoslada Ucanan</t>
  </si>
  <si>
    <t>jgarciar@chinalco.com.pe</t>
  </si>
  <si>
    <t>Jorge Garcia Ramon</t>
  </si>
  <si>
    <t>gpayano@chinalco.com.pe</t>
  </si>
  <si>
    <t>Gustavo Payano Mantari</t>
  </si>
  <si>
    <t>vdiaz@chinalco.com.pe</t>
  </si>
  <si>
    <t>Victor Diaz Quiroz</t>
  </si>
  <si>
    <t>tescobar@chinalco.com.pe</t>
  </si>
  <si>
    <t>Tania Escobar Soldevilla</t>
  </si>
  <si>
    <t>crojas@chinalco.com.pe</t>
  </si>
  <si>
    <t>Cesar Rojas Montero</t>
  </si>
  <si>
    <t>fguillen@chinalco.com.pe</t>
  </si>
  <si>
    <t>Fernando Guillen Portugal</t>
  </si>
  <si>
    <t>jterrones@chinalco.com.pe</t>
  </si>
  <si>
    <t>Jose Terrones Carrera</t>
  </si>
  <si>
    <t>pchavez@chinalco.com.pe</t>
  </si>
  <si>
    <t>Pavel Chavez Azurin</t>
  </si>
  <si>
    <t>jalbarracin@chinalco.com.pe</t>
  </si>
  <si>
    <t>Juan Albarracin Chavez</t>
  </si>
  <si>
    <t>jardito@chinalco.com.pe</t>
  </si>
  <si>
    <t>Jose Antonio Ardito Vega</t>
  </si>
  <si>
    <t>jacuna@chinalco.com.pe</t>
  </si>
  <si>
    <t>Jorge Acuna Cornejo</t>
  </si>
  <si>
    <t>mmartinezm@chinalco.com.pe</t>
  </si>
  <si>
    <t>Milagros Martinez Melendez</t>
  </si>
  <si>
    <t>cdelgado@chinalco.com.pe</t>
  </si>
  <si>
    <t>Cesar Delgado Cespedes</t>
  </si>
  <si>
    <t>jmalaga@chinalco.com.pe</t>
  </si>
  <si>
    <t>Jair Malaga Coaguila</t>
  </si>
  <si>
    <t>ajunco@chinalco.com.pe</t>
  </si>
  <si>
    <t>Alfredo Junco Quillo</t>
  </si>
  <si>
    <t>lpuicon@chinalco.com.pe</t>
  </si>
  <si>
    <t>Luis Puicon Jimenez</t>
  </si>
  <si>
    <t>mhuillca@chinalco.com.pe</t>
  </si>
  <si>
    <t>Margot Huillca Tupa</t>
  </si>
  <si>
    <t>kyparraguirre@chinalco.com.pe</t>
  </si>
  <si>
    <t>Katherinne Yparraguirre Avila</t>
  </si>
  <si>
    <t>mpicasso@chinalco.com.pe</t>
  </si>
  <si>
    <t>Melissa Picasso Lopez</t>
  </si>
  <si>
    <t>lzavaleta@chinalco.com.pe</t>
  </si>
  <si>
    <t>Luis Zavaleta Schwartz</t>
  </si>
  <si>
    <t>jsosa@chinalco.com.pe</t>
  </si>
  <si>
    <t>Jose David Sosa Naval</t>
  </si>
  <si>
    <t>efernandez@chinalco.com.pe</t>
  </si>
  <si>
    <t>Emer Fernandez Mena</t>
  </si>
  <si>
    <t>jmaza@chinalco.com.pe</t>
  </si>
  <si>
    <t>Jorge Mitchell Maza More</t>
  </si>
  <si>
    <t>evilcapuma@chinalco.com.pe</t>
  </si>
  <si>
    <t>Enrique Vilcapuma Moreno</t>
  </si>
  <si>
    <t>ysolano@chinalco.com.pe</t>
  </si>
  <si>
    <t>Yohn Solano Dominguez</t>
  </si>
  <si>
    <t>npocohuanca@chinalco.com.pe</t>
  </si>
  <si>
    <t>Noel Pocohuanca Paccori</t>
  </si>
  <si>
    <t>mjacinto@chinalco.com.pe</t>
  </si>
  <si>
    <t>Marco Antonio Jacinto Livia</t>
  </si>
  <si>
    <t>rramon@chinalco.com.pe</t>
  </si>
  <si>
    <t>Rolando Rafael Ramon Rivera</t>
  </si>
  <si>
    <t>jcueva@chinalco.com.pe</t>
  </si>
  <si>
    <t>Juan Cueva Morote</t>
  </si>
  <si>
    <t>ysalomep@chinalco.com.pe</t>
  </si>
  <si>
    <t>Yhoan Salome Perez</t>
  </si>
  <si>
    <t>oantonioj@chinalco.com.pe</t>
  </si>
  <si>
    <t>Oswaldo Antonio Javier</t>
  </si>
  <si>
    <t>malvarez@chinalco.com.pe</t>
  </si>
  <si>
    <t>Magdalena Milagros Alvarez Dominguez</t>
  </si>
  <si>
    <t>arosales@chinalco.com.pe</t>
  </si>
  <si>
    <t>Ana Rosales Reyes</t>
  </si>
  <si>
    <t>ycalderonc@chinalco.com.pe</t>
  </si>
  <si>
    <t>Yesenia Calderon Cajachagua</t>
  </si>
  <si>
    <t>elinaress@chinalco.com.pe</t>
  </si>
  <si>
    <t>Ellman Linares Salas</t>
  </si>
  <si>
    <t>nulloa@chinalco.com.pe</t>
  </si>
  <si>
    <t>Neiser Ulloa Quispe</t>
  </si>
  <si>
    <t>jcasoc@chinalco.com.pe</t>
  </si>
  <si>
    <t>Jose Caso Camargo</t>
  </si>
  <si>
    <t>ralarcon@chinalco.com.pe</t>
  </si>
  <si>
    <t>Renzo Alarcon Cornejo</t>
  </si>
  <si>
    <t>rortecho@chinalco.com.pe</t>
  </si>
  <si>
    <t>Robert Ortecho Duran</t>
  </si>
  <si>
    <t>jquintana@chinalco.com.pe</t>
  </si>
  <si>
    <t>Javier Quintana Andamayo</t>
  </si>
  <si>
    <t>pgomez@chinalco.com.pe</t>
  </si>
  <si>
    <t>mbarretog@chinalco.com.pe</t>
  </si>
  <si>
    <t>Miguel Barreto Guzman</t>
  </si>
  <si>
    <t>jdurand@chinalco.com.pe</t>
  </si>
  <si>
    <t>Jose Durand Recuay</t>
  </si>
  <si>
    <t>eherrera@chinalco.com.pe</t>
  </si>
  <si>
    <t>Eberth Herrera Revilla</t>
  </si>
  <si>
    <t>lroncal@chinalco.com.pe</t>
  </si>
  <si>
    <t>Luis Roncal Prada</t>
  </si>
  <si>
    <t>acarog@chinalco.com.pe</t>
  </si>
  <si>
    <t>Audie Caro Guerreros</t>
  </si>
  <si>
    <t>cmariluzm@chinalco.com.pe</t>
  </si>
  <si>
    <t>Carlos Mariluz Melo</t>
  </si>
  <si>
    <t>bmoreno@chinalco.com.pe</t>
  </si>
  <si>
    <t>Bartolome Moreno Mayorca</t>
  </si>
  <si>
    <t>llavadom@chinalco.com.pe</t>
  </si>
  <si>
    <t>Leonardo Lavado Mayta</t>
  </si>
  <si>
    <t>mespinozaq@chinalco.com.pe</t>
  </si>
  <si>
    <t>Matías Joaquín Espinoza Quispe</t>
  </si>
  <si>
    <t>jlucero@chinalco.com.pe</t>
  </si>
  <si>
    <t>John Anibal Smith Lucero Muñoz</t>
  </si>
  <si>
    <t>jtorresc@chinalco.com.pe</t>
  </si>
  <si>
    <t>Juan Torres Cerna</t>
  </si>
  <si>
    <t>jperalesp@chinalco.com.pe</t>
  </si>
  <si>
    <t>Jose Perales Poma</t>
  </si>
  <si>
    <t>jespinozac@chinalco.com.pe</t>
  </si>
  <si>
    <t>John Espinoza Curi</t>
  </si>
  <si>
    <t>westebant@chinalco.com.pe</t>
  </si>
  <si>
    <t>Wilson Esteban Terreros</t>
  </si>
  <si>
    <t>Pedro Gomez Salcedo</t>
  </si>
  <si>
    <t>elucas@chinalco.com.pe</t>
  </si>
  <si>
    <t>Erwin Gorky Lucas Escobar</t>
  </si>
  <si>
    <t>eanconeiray@chinalco.com.pe</t>
  </si>
  <si>
    <t>Elmer Anconeira Yajo</t>
  </si>
  <si>
    <t>jbolivarp@chinalco.com.pe</t>
  </si>
  <si>
    <t>Juan Bolivar Pilco</t>
  </si>
  <si>
    <t>palanyac@chinalco.com.pe</t>
  </si>
  <si>
    <t>Percy Alanya Ccente</t>
  </si>
  <si>
    <t>alucero@chinalco.com.pe</t>
  </si>
  <si>
    <t>Angel Jesus Lucero Ramirez</t>
  </si>
  <si>
    <t>gmiranda@chinalco.com.pe</t>
  </si>
  <si>
    <t>Grover Miranda Falcon</t>
  </si>
  <si>
    <t>fcristobalc@chinalco.com.pe</t>
  </si>
  <si>
    <t>Francisco Cristobal Curi</t>
  </si>
  <si>
    <t>jvaldeos@chinalco.com.pe</t>
  </si>
  <si>
    <t>Julio Valdeos Norena</t>
  </si>
  <si>
    <t>marmasa@chinalco.com.pe</t>
  </si>
  <si>
    <t>Mayquel Armas Arroyo</t>
  </si>
  <si>
    <t>kchavez@chinalco.com.pe</t>
  </si>
  <si>
    <t>Karim Chavez Cruzado</t>
  </si>
  <si>
    <t>ppadillav@chinalco.com.pe</t>
  </si>
  <si>
    <t>Pablo Padilla Ventura</t>
  </si>
  <si>
    <t>kysa@chinalco.com.pe</t>
  </si>
  <si>
    <t>Kelly Kaori Ysa Higa</t>
  </si>
  <si>
    <t>crimac@chinalco.com.pe</t>
  </si>
  <si>
    <t>Christian Pool Rimac Rodriguez</t>
  </si>
  <si>
    <t>rgutarra@chinalco.com.pe</t>
  </si>
  <si>
    <t>Raphaella Gianella Gutarra Farfan</t>
  </si>
  <si>
    <t>etorresr@chinalco.com.pe</t>
  </si>
  <si>
    <t>Eliseo Torres Roque</t>
  </si>
  <si>
    <t>apalaciosc@chinalco.com.pe</t>
  </si>
  <si>
    <t>Abel Palacios Carhuamaca</t>
  </si>
  <si>
    <t>vtrujillo@chinalco.com.pe</t>
  </si>
  <si>
    <t>Vladimir Trujillo Chupan</t>
  </si>
  <si>
    <t>wramosm@chinalco.com.pe</t>
  </si>
  <si>
    <t>Wilfredo Ramos Mamani</t>
  </si>
  <si>
    <t>lchunqui@chinalco.com.pe</t>
  </si>
  <si>
    <t>Luis Chunqui Rosales</t>
  </si>
  <si>
    <t>varrivasplatam@chinalco.com.pe</t>
  </si>
  <si>
    <t>Victor Arrivasplata Montes</t>
  </si>
  <si>
    <t>lyanque@chinalco.com.pe</t>
  </si>
  <si>
    <t>Lourdes Esperanza Yanque Huamaní</t>
  </si>
  <si>
    <t>osuerer@chinalco.com.pe</t>
  </si>
  <si>
    <t>Oliver Suere Rosales</t>
  </si>
  <si>
    <t>Row Labels</t>
  </si>
  <si>
    <t>Grand Total</t>
  </si>
  <si>
    <t>Count of En general, ¿cuál es su nivel de satisfacción con TODOS LOS SERVICIOS que le ofrecemos (alimentación, hotelería, lavandería, mantenimiento y oficinas)?</t>
  </si>
  <si>
    <t>Count of En general, ¿cuál es su nivel de satisfacción con el SERVICIO DE ALIMENTACIÓN que le ofrecemos?:</t>
  </si>
  <si>
    <t>Count of Respecto al servicio de alimentación en campamento, ¿cuál es su nivel de satisfacción con los siguientes aspectos?:.1. Sazón y Variedad de los alimentos servidos</t>
  </si>
  <si>
    <t>Count of Respecto al servicio de alimentación en campamento, ¿cuál es su nivel de satisfacción con los siguientes aspectos?:.2. Festivales gastronómicos (pollo a la brasa, caja china, postres, panes, parrillad</t>
  </si>
  <si>
    <t>Count of Respecto al servicio de alimentación en campamento, ¿cuál es su nivel de satisfacción con los siguientes aspectos?:.3. Disponibilidad de preparaciones u opciones de comedor</t>
  </si>
  <si>
    <t>Count of Respecto al servicio de alimentación en campamento, ¿cuál es su nivel de satisfacción con los siguientes aspectos?:.4. Trato cordial y oportuno en el comedor</t>
  </si>
  <si>
    <t>Count of Respecto al servicio de alimentación en campamento, ¿cuál es su nivel de satisfacción con los siguientes aspectos?:.5. Disponibilidad de vajilla y cubertería</t>
  </si>
  <si>
    <t>Count of Respecto al servicio de alimentación en campamento, ¿cuál es su nivel de satisfacción con los siguientes aspectos?:.6. Servicios de recreación (salón de juegos, spa, coffee, PS5, cine, gimnasio, entre</t>
  </si>
  <si>
    <t>Alimentación por atributos</t>
  </si>
  <si>
    <t>Alojamiento por atributos</t>
  </si>
  <si>
    <t>Count of Respecto al servicio de alojamiento, ¿cuál es su nivel de satisfacción con los siguientes aspectos?:.1. La limpieza y desinfección de la habitación</t>
  </si>
  <si>
    <t>Count of Respecto al servicio de alojamiento, ¿cuál es su nivel de satisfacción con los siguientes aspectos?:.2. La limpieza y desinfección en los SSHH de la habitación</t>
  </si>
  <si>
    <t>Count of Respecto al servicio de alojamiento, ¿cuál es su nivel de satisfacción con los siguientes aspectos?:.3. Entrega semanal de los suministros: Papel higiénico y jabón de tocador</t>
  </si>
  <si>
    <t>Count of Respecto al servicio de alojamiento, ¿cuál es su nivel de satisfacción con los siguientes aspectos?:.4. Cambio de ropa de cama semanal</t>
  </si>
  <si>
    <t>Count of Respecto al servicio de alojamiento, ¿cuál es su nivel de satisfacción con los siguientes aspectos?:.5. Limpieza y desinfección en los SSHH de los comedores.</t>
  </si>
  <si>
    <t>Count of Respecto al servicio de alojamiento, ¿cuál es su nivel de satisfacción con los siguientes aspectos?:.6. Limpieza y desinfección en las oficinas y/o modulares</t>
  </si>
  <si>
    <t xml:space="preserve">Count of Respecto al servicio de alojamiento, ¿cuál es su nivel de satisfacción con los siguientes aspectos?:.7. La devolución de su ropa de la lavandería se realiza dentro de las 72 horas.  </t>
  </si>
  <si>
    <t>(blank)</t>
  </si>
  <si>
    <t xml:space="preserve">Count of Respecto al servicio de mantenimiento de infraestructuras, mobiliario y/o equipos menores, ¿cuál es su nivel de satisfacción con los siguientes aspectos?:.1. Mantenimiento y reparación de mobiliarios </t>
  </si>
  <si>
    <t>Count of Respecto al servicio de mantenimiento de infraestructuras, mobiliario y/o equipos menores, ¿cuál es su nivel de satisfacción con los siguientes aspectos?:.2. Mantenimiento y reparación de mobiliario e</t>
  </si>
  <si>
    <t>Count of En general, ¿cuál es su nivel de satisfacción con el SERVICIO DE ALOJAMIENTO que le ofrecemos?</t>
  </si>
  <si>
    <t>Count of En general, ¿cuál es su nivel de satisfacción con el SERVICIO DE MANTENIMIENTO?:</t>
  </si>
  <si>
    <t>Mantenimiento por atributos</t>
  </si>
  <si>
    <t>Transportes por atributos</t>
  </si>
  <si>
    <t>Count of Respecto al servicio de transporte del personal ¿Cuál es su nivel de satisfacción con los siguientes aspectos?:.1. Comportamiento o trato cordial de los conductores.</t>
  </si>
  <si>
    <t>Count of Respecto al servicio de transporte del personal ¿Cuál es su nivel de satisfacción con los siguientes aspectos?:.2. Pericia en el manejo de los conductores</t>
  </si>
  <si>
    <t>Count of Respecto al servicio de transporte del personal ¿Cuál es su nivel de satisfacción con los siguientes aspectos?:.3. Procedimiento para el control de equipaje.</t>
  </si>
  <si>
    <t>Count of Respecto al servicio de transporte del personal ¿Cuál es su nivel de satisfacción con los siguientes aspectos?:.4. Orden y limpieza de los buses.</t>
  </si>
  <si>
    <t>Count of Respecto al servicio de transporte del personal ¿Cuál es su nivel de satisfacción con los siguientes aspectos?:.5. Transbordos por desperfectos  mecánicos en ruta.</t>
  </si>
  <si>
    <t>Count of En general, ¿cuál es su nivel de satisfacción con el servicio de transporte de personal brindado por CIVA?</t>
  </si>
  <si>
    <t>SSGG 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</si>
</sst>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10" fontId="2" fillId="3" borderId="0" xfId="0" applyNumberFormat="1" applyFont="1" applyFill="1"/>
  </cellXfs>
  <cellStyles count="2">
    <cellStyle name="Normal" xfId="0" builtinId="0"/>
    <cellStyle name="Percent" xfId="1" builtinId="5"/>
  </cellStyles>
  <dxfs count="131"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alignment wrapText="1"/>
    </dxf>
    <dxf>
      <numFmt numFmtId="14" formatCode="0.00%"/>
    </dxf>
    <dxf>
      <alignment wrapText="1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653.491000810187" createdVersion="8" refreshedVersion="8" minRefreshableVersion="3" recordCount="150" xr:uid="{A3E4B02E-BC5D-439F-A5FC-A0D086BC0A68}">
  <cacheSource type="worksheet">
    <worksheetSource name="OfficeForms.Table"/>
  </cacheSource>
  <cacheFields count="38">
    <cacheField name="Id" numFmtId="0">
      <sharedItems containsSemiMixedTypes="0" containsString="0" containsNumber="1" containsInteger="1" minValue="1" maxValue="150"/>
    </cacheField>
    <cacheField name="Start time" numFmtId="22">
      <sharedItems containsSemiMixedTypes="0" containsNonDate="0" containsDate="1" containsString="0" minDate="2024-12-07T17:10:40" maxDate="2024-12-18T17:37:59"/>
    </cacheField>
    <cacheField name="Completion time" numFmtId="22">
      <sharedItems containsSemiMixedTypes="0" containsNonDate="0" containsDate="1" containsString="0" minDate="2024-12-07T17:11:22" maxDate="2024-12-18T17:39:08"/>
    </cacheField>
    <cacheField name="Email" numFmtId="49">
      <sharedItems/>
    </cacheField>
    <cacheField name="Name" numFmtId="49">
      <sharedItems/>
    </cacheField>
    <cacheField name="Language" numFmtId="49">
      <sharedItems containsNonDate="0" containsString="0" containsBlank="1"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Respecto al servicio de alimentación en campamento, ¿cuál es su nivel de satisfacción con los siguientes aspectos?:.1. Sazón y Variedad de los alimentos servidos" numFmtId="49">
      <sharedItems count="4">
        <s v="INSATISFECHO"/>
        <s v="SATISFECHO"/>
        <s v="MUY INSATISFECHO"/>
        <s v="MUY SATISFECHO"/>
      </sharedItems>
    </cacheField>
    <cacheField name="Respecto al servicio de alimentación en campamento, ¿cuál es su nivel de satisfacción con los siguientes aspectos?:.2. Festivales gastronómicos (pollo a la brasa, caja china, postres, panes, parrillad" numFmtId="49">
      <sharedItems count="4">
        <s v="INSATISFECHO"/>
        <s v="SATISFECHO"/>
        <s v="MUY INSATISFECHO"/>
        <s v="MUY SATISFECHO"/>
      </sharedItems>
    </cacheField>
    <cacheField name="Respecto al servicio de alimentación en campamento, ¿cuál es su nivel de satisfacción con los siguientes aspectos?:.3. Disponibilidad de preparaciones u opciones de comedor" numFmtId="49">
      <sharedItems count="4">
        <s v="INSATISFECHO"/>
        <s v="SATISFECHO"/>
        <s v="MUY INSATISFECHO"/>
        <s v="MUY SATISFECHO"/>
      </sharedItems>
    </cacheField>
    <cacheField name="Respecto al servicio de alimentación en campamento, ¿cuál es su nivel de satisfacción con los siguientes aspectos?:.4. Trato cordial y oportuno en el comedor" numFmtId="49">
      <sharedItems count="4">
        <s v="INSATISFECHO"/>
        <s v="SATISFECHO"/>
        <s v="MUY SATISFECHO"/>
        <s v="MUY INSATISFECHO"/>
      </sharedItems>
    </cacheField>
    <cacheField name="Respecto al servicio de alimentación en campamento, ¿cuál es su nivel de satisfacción con los siguientes aspectos?:.5. Disponibilidad de vajilla y cubertería" numFmtId="49">
      <sharedItems count="4">
        <s v="INSATISFECHO"/>
        <s v="SATISFECHO"/>
        <s v="MUY SATISFECHO"/>
        <s v="MUY INSATISFECHO"/>
      </sharedItems>
    </cacheField>
    <cacheField name="Respecto al servicio de alimentación en campamento, ¿cuál es su nivel de satisfacción con los siguientes aspectos?:.6. Servicios de recreación (salón de juegos, spa, coffee, PS5, cine, gimnasio, entre" numFmtId="49">
      <sharedItems count="4">
        <s v="INSATISFECHO"/>
        <s v="SATISFECHO"/>
        <s v="MUY SATISFECHO"/>
        <s v="MUY INSATISFECHO"/>
      </sharedItems>
    </cacheField>
    <cacheField name="Por favor indicar el comedor que utiliza para el almuerzo:" numFmtId="49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Respecto al servicio de alojamiento, ¿cuál es su nivel de satisfacción con los siguientes aspectos?:.1. La limpieza y desinfección de la habitación" numFmtId="49">
      <sharedItems count="4">
        <s v="INSATISFECHO"/>
        <s v="SATISFECHO"/>
        <s v="MUY SATISFECHO"/>
        <s v="MUY INSATISFECHO"/>
      </sharedItems>
    </cacheField>
    <cacheField name="Respecto al servicio de alojamiento, ¿cuál es su nivel de satisfacción con los siguientes aspectos?:.2. La limpieza y desinfección en los SSHH de la habitación" numFmtId="49">
      <sharedItems count="4">
        <s v="INSATISFECHO"/>
        <s v="SATISFECHO"/>
        <s v="MUY SATISFECHO"/>
        <s v="MUY INSATISFECHO"/>
      </sharedItems>
    </cacheField>
    <cacheField name="Respecto al servicio de alojamiento, ¿cuál es su nivel de satisfacción con los siguientes aspectos?:.3. Entrega semanal de los suministros: Papel higiénico y jabón de tocador" numFmtId="49">
      <sharedItems count="4">
        <s v="SATISFECHO"/>
        <s v="MUY SATISFECHO"/>
        <s v="INSATISFECHO"/>
        <s v="MUY INSATISFECHO"/>
      </sharedItems>
    </cacheField>
    <cacheField name="Respecto al servicio de alojamiento, ¿cuál es su nivel de satisfacción con los siguientes aspectos?:.4. Cambio de ropa de cama semanal" numFmtId="49">
      <sharedItems count="4">
        <s v="INSATISFECHO"/>
        <s v="SATISFECHO"/>
        <s v="MUY SATISFECHO"/>
        <s v="MUY INSATISFECHO"/>
      </sharedItems>
    </cacheField>
    <cacheField name="Respecto al servicio de alojamiento, ¿cuál es su nivel de satisfacción con los siguientes aspectos?:.5. Limpieza y desinfección en los SSHH de los comedores." numFmtId="49">
      <sharedItems count="4">
        <s v="INSATISFECHO"/>
        <s v="SATISFECHO"/>
        <s v="MUY SATISFECHO"/>
        <s v="MUY INSATISFECHO"/>
      </sharedItems>
    </cacheField>
    <cacheField name="Respecto al servicio de alojamiento, ¿cuál es su nivel de satisfacción con los siguientes aspectos?:.6. Limpieza y desinfección en las oficinas y/o modulares" numFmtId="49">
      <sharedItems count="4">
        <s v="SATISFECHO"/>
        <s v="MUY SATISFECHO"/>
        <s v="MUY INSATISFECHO"/>
        <s v="INSATISFECHO"/>
      </sharedItems>
    </cacheField>
    <cacheField name="Respecto al servicio de alojamiento, ¿cuál es su nivel de satisfacción con los siguientes aspectos?:.7. La devolución de su ropa de la lavandería se realiza dentro de las 72 horas.  " numFmtId="49">
      <sharedItems count="4">
        <s v="INSATISFECHO"/>
        <s v="SATISFECHO"/>
        <s v="MUY SATISFECHO"/>
        <s v="MUY 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Respecto al servicio de mantenimiento de infraestructuras, mobiliario y/o equipos menores, ¿cuál es su nivel de satisfacción con los siguientes aspectos?:.1. Mantenimiento y reparación de mobiliarios " numFmtId="49">
      <sharedItems count="4">
        <s v="INSATISFECHO"/>
        <s v="SATISFECHO"/>
        <s v="MUY SATISFECHO"/>
        <s v="MUY INSATISFECHO"/>
      </sharedItems>
    </cacheField>
    <cacheField name="Respecto al servicio de mantenimiento de infraestructuras, mobiliario y/o equipos menores, ¿cuál es su nivel de satisfacción con los siguientes aspectos?:.2. Mantenimiento y reparación de mobiliario e" numFmtId="49">
      <sharedItems count="4">
        <s v="INSATISFECHO"/>
        <s v="SATISFECHO"/>
        <s v="MUY INSATISFECHO"/>
        <s v="MUY SATISFECHO"/>
      </sharedItems>
    </cacheField>
    <cacheField name="En general, considerando el personal de SODEXO que atiende los diferentes servicios (alimentación, hotelería, lavandería y oficinas) ¿Qué tan satisfecho está con los siguientes aspectos?.1. Disponibil" numFmtId="49">
      <sharedItems/>
    </cacheField>
    <cacheField name="En general, considerando el personal de SODEXO que atiende los diferentes servicios (alimentación, hotelería, lavandería y oficinas) ¿Qué tan satisfecho está con los siguientes aspectos?.2. Presentaci" numFmtId="49">
      <sharedItems/>
    </cacheField>
    <cacheField name="En general, considerando el personal de SODEXO que atiende los diferentes servicios (alimentación, hotelería, lavandería y oficinas) ¿Qué tan satisfecho está con los siguientes aspectos?.3. Amabilidad" numFmtId="49">
      <sharedItems/>
    </cacheField>
    <cacheField name="En general, considerando el personal de SODEXO que atiende los diferentes servicios (alimentación, hotelería, lavandería y oficinas) ¿Qué tan satisfecho está con los siguientes aspectos?.4. Disponibil" numFmtId="49">
      <sharedItems/>
    </cacheField>
    <cacheField name="En general, considerando el personal de SODEXO que atiende los diferentes servicios (alimentación, hotelería, lavandería y oficinas) ¿Qué tan satisfecho está con los siguientes aspectos?.5. El persona" numFmtId="49">
      <sharedItems/>
    </cacheField>
    <cacheField name="En general, considerando el personal de SODEXO que atiende los diferentes servicios (alimentación, hotelería, lavandería y oficinas) ¿Qué tan satisfecho está con los siguientes aspectos?.6. Concentrac" numFmtId="49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Respecto al servicio de transporte del personal ¿Cuál es su nivel de satisfacción con los siguientes aspectos?:.1. Comportamiento o trato cordial de los conductores." numFmtId="49">
      <sharedItems count="4">
        <s v="INSATISFECHO"/>
        <s v="SATISFECHO"/>
        <s v="MUY SATISFECHO"/>
        <s v="MUY INSATISFECHO"/>
      </sharedItems>
    </cacheField>
    <cacheField name="Respecto al servicio de transporte del personal ¿Cuál es su nivel de satisfacción con los siguientes aspectos?:.2. Pericia en el manejo de los conductores" numFmtId="49">
      <sharedItems count="4">
        <s v="INSATISFECHO"/>
        <s v="SATISFECHO"/>
        <s v="MUY SATISFECHO"/>
        <s v="MUY INSATISFECHO"/>
      </sharedItems>
    </cacheField>
    <cacheField name="Respecto al servicio de transporte del personal ¿Cuál es su nivel de satisfacción con los siguientes aspectos?:.3. Procedimiento para el control de equipaje." numFmtId="49">
      <sharedItems count="4">
        <s v="INSATISFECHO"/>
        <s v="SATISFECHO"/>
        <s v="MUY SATISFECHO"/>
        <s v="MUY INSATISFECHO"/>
      </sharedItems>
    </cacheField>
    <cacheField name="Respecto al servicio de transporte del personal ¿Cuál es su nivel de satisfacción con los siguientes aspectos?:.4. Orden y limpieza de los buses." numFmtId="49">
      <sharedItems count="4">
        <s v="INSATISFECHO"/>
        <s v="SATISFECHO"/>
        <s v="MUY SATISFECHO"/>
        <s v="MUY INSATISFECHO"/>
      </sharedItems>
    </cacheField>
    <cacheField name="Respecto al servicio de transporte del personal ¿Cuál es su nivel de satisfacción con los siguientes aspectos?:.5. Transbordos por desperfectos  mecánicos en ruta." numFmtId="49">
      <sharedItems count="4">
        <s v="INSATISFECHO"/>
        <s v="SATISFECHO"/>
        <s v="MUY SATISFECHO"/>
        <s v="MUY 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d v="2024-12-07T17:10:40"/>
    <d v="2024-12-07T17:11:22"/>
    <s v="jataupillco@chinalco.com.pe"/>
    <s v="Joe Ataupillco Calderon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INSATISFECHO"/>
    <s v="INSATISFECHO"/>
    <s v="INSATISFECHO"/>
    <s v="INSATISFECHO"/>
    <s v="INSATISFECHO"/>
    <s v="INSATISFECHO"/>
    <x v="0"/>
    <x v="0"/>
    <x v="0"/>
    <x v="0"/>
    <x v="0"/>
    <x v="0"/>
  </r>
  <r>
    <n v="2"/>
    <d v="2024-12-07T17:11:03"/>
    <d v="2024-12-07T17:11:57"/>
    <s v="Pisla@chinalco.com.pe"/>
    <s v="Piero Isla Bazan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3"/>
    <d v="2024-12-07T17:10:58"/>
    <d v="2024-12-07T17:12:39"/>
    <s v="rfajardo@chinalco.com.pe"/>
    <s v="Richard Fajardo Bedoya"/>
    <m/>
    <x v="0"/>
    <x v="2"/>
    <x v="2"/>
    <x v="2"/>
    <x v="2"/>
    <x v="1"/>
    <x v="0"/>
    <x v="1"/>
    <s v="Truck Shop"/>
    <x v="1"/>
    <x v="1"/>
    <x v="1"/>
    <x v="0"/>
    <x v="1"/>
    <x v="1"/>
    <x v="0"/>
    <x v="1"/>
    <x v="0"/>
    <x v="0"/>
    <x v="2"/>
    <s v="SATISFECHO"/>
    <s v="SATISFECHO"/>
    <s v="SATISFECHO"/>
    <s v="SATISFECHO"/>
    <s v="SATISFECHO"/>
    <s v="SATISFECHO"/>
    <x v="1"/>
    <x v="1"/>
    <x v="1"/>
    <x v="1"/>
    <x v="1"/>
    <x v="1"/>
  </r>
  <r>
    <n v="4"/>
    <d v="2024-12-07T17:12:26"/>
    <d v="2024-12-07T17:13:40"/>
    <s v="rlinares@chinalco.com.pe"/>
    <s v="Ricardo Linares San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5"/>
    <d v="2024-12-07T17:12:12"/>
    <d v="2024-12-07T17:13:42"/>
    <s v="fguillen@chinalco.com.pe"/>
    <s v="Fernando Guillen Portugal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6"/>
    <d v="2024-12-07T17:11:31"/>
    <d v="2024-12-07T17:14:58"/>
    <s v="mjacinto@chinalco.com.pe"/>
    <s v="Marco Antonio Jacinto Livia"/>
    <m/>
    <x v="1"/>
    <x v="1"/>
    <x v="0"/>
    <x v="1"/>
    <x v="1"/>
    <x v="1"/>
    <x v="1"/>
    <x v="1"/>
    <s v="Tunshuruco"/>
    <x v="0"/>
    <x v="1"/>
    <x v="1"/>
    <x v="0"/>
    <x v="1"/>
    <x v="1"/>
    <x v="0"/>
    <x v="0"/>
    <x v="1"/>
    <x v="1"/>
    <x v="1"/>
    <s v="MUY INSATISFECHO"/>
    <s v="SATISFECHO"/>
    <s v="SATISFECHO"/>
    <s v="MUY INSATISFECHO"/>
    <s v="MUY INSATISFECHO"/>
    <s v="INSATISFECHO"/>
    <x v="1"/>
    <x v="1"/>
    <x v="1"/>
    <x v="1"/>
    <x v="1"/>
    <x v="1"/>
  </r>
  <r>
    <n v="7"/>
    <d v="2024-12-07T17:11:10"/>
    <d v="2024-12-07T17:16:01"/>
    <s v="vchomba@chinalco.com.pe"/>
    <s v="Victor Chomba Galvez"/>
    <m/>
    <x v="1"/>
    <x v="1"/>
    <x v="1"/>
    <x v="1"/>
    <x v="1"/>
    <x v="2"/>
    <x v="2"/>
    <x v="1"/>
    <s v="Tunshuruco"/>
    <x v="1"/>
    <x v="2"/>
    <x v="2"/>
    <x v="1"/>
    <x v="2"/>
    <x v="1"/>
    <x v="1"/>
    <x v="2"/>
    <x v="1"/>
    <x v="1"/>
    <x v="1"/>
    <s v="SATISFECHO"/>
    <s v="SATISFECHO"/>
    <s v="SATISFECHO"/>
    <s v="SATISFECHO"/>
    <s v="SATISFECHO"/>
    <s v="SATISFECHO"/>
    <x v="1"/>
    <x v="1"/>
    <x v="2"/>
    <x v="1"/>
    <x v="1"/>
    <x v="1"/>
  </r>
  <r>
    <n v="8"/>
    <d v="2024-12-07T17:15:27"/>
    <d v="2024-12-07T17:16:07"/>
    <s v="jalbarracin@chinalco.com.pe"/>
    <s v="Juan Albarracin Chave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9"/>
    <d v="2024-12-07T17:17:00"/>
    <d v="2024-12-07T17:18:15"/>
    <s v="efernandez@chinalco.com.pe"/>
    <s v="Emer Fernandez Mena"/>
    <m/>
    <x v="3"/>
    <x v="2"/>
    <x v="2"/>
    <x v="2"/>
    <x v="2"/>
    <x v="3"/>
    <x v="3"/>
    <x v="3"/>
    <s v="Tunshuruco"/>
    <x v="0"/>
    <x v="0"/>
    <x v="3"/>
    <x v="2"/>
    <x v="0"/>
    <x v="3"/>
    <x v="2"/>
    <x v="0"/>
    <x v="0"/>
    <x v="0"/>
    <x v="0"/>
    <s v="MUY INSATISFECHO"/>
    <s v="INSATISFECHO"/>
    <s v="INSATISFECHO"/>
    <s v="MUY INSATISFECHO"/>
    <s v="MUY INSATISFECHO"/>
    <s v="MUY INSATISFECHO"/>
    <x v="0"/>
    <x v="1"/>
    <x v="1"/>
    <x v="1"/>
    <x v="1"/>
    <x v="1"/>
  </r>
  <r>
    <n v="10"/>
    <d v="2024-12-07T17:18:34"/>
    <d v="2024-12-07T17:20:37"/>
    <s v="jmalaga@chinalco.com.pe"/>
    <s v="Jair Malaga Coaguila"/>
    <m/>
    <x v="1"/>
    <x v="1"/>
    <x v="1"/>
    <x v="1"/>
    <x v="0"/>
    <x v="1"/>
    <x v="1"/>
    <x v="1"/>
    <s v="Truck Shop"/>
    <x v="2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0"/>
  </r>
  <r>
    <n v="11"/>
    <d v="2024-12-07T17:20:41"/>
    <d v="2024-12-07T17:22:12"/>
    <s v="zsierra@chinalco.com.pe"/>
    <s v="Zoila Sierra Leon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2"/>
    <d v="2024-12-07T17:22:20"/>
    <d v="2024-12-07T17:23:56"/>
    <s v="jperalesp@chinalco.com.pe"/>
    <s v="Jose Perales Poma"/>
    <m/>
    <x v="3"/>
    <x v="2"/>
    <x v="2"/>
    <x v="2"/>
    <x v="0"/>
    <x v="0"/>
    <x v="0"/>
    <x v="3"/>
    <s v="Tunshuruco"/>
    <x v="3"/>
    <x v="0"/>
    <x v="0"/>
    <x v="2"/>
    <x v="0"/>
    <x v="0"/>
    <x v="3"/>
    <x v="0"/>
    <x v="3"/>
    <x v="0"/>
    <x v="0"/>
    <s v="INSATISFECHO"/>
    <s v="INSATISFECHO"/>
    <s v="INSATISFECHO"/>
    <s v="INSATISFECHO"/>
    <s v="INSATISFECHO"/>
    <s v="INSATISFECHO"/>
    <x v="3"/>
    <x v="0"/>
    <x v="0"/>
    <x v="0"/>
    <x v="0"/>
    <x v="0"/>
  </r>
  <r>
    <n v="13"/>
    <d v="2024-12-07T17:28:32"/>
    <d v="2024-12-07T17:31:14"/>
    <s v="pronquillo@chinalco.com.pe"/>
    <s v="Pedro Ronquillo Banda"/>
    <m/>
    <x v="0"/>
    <x v="1"/>
    <x v="1"/>
    <x v="1"/>
    <x v="1"/>
    <x v="1"/>
    <x v="1"/>
    <x v="1"/>
    <s v="Tunshuruco"/>
    <x v="0"/>
    <x v="1"/>
    <x v="1"/>
    <x v="2"/>
    <x v="1"/>
    <x v="0"/>
    <x v="0"/>
    <x v="0"/>
    <x v="0"/>
    <x v="1"/>
    <x v="1"/>
    <s v="SATISFECHO"/>
    <s v="SATISFECHO"/>
    <s v="SATISFECHO"/>
    <s v="INSATISFECHO"/>
    <s v="INSATISFECHO"/>
    <s v="SATISFECHO"/>
    <x v="0"/>
    <x v="1"/>
    <x v="1"/>
    <x v="1"/>
    <x v="0"/>
    <x v="1"/>
  </r>
  <r>
    <n v="14"/>
    <d v="2024-12-07T17:26:39"/>
    <d v="2024-12-07T17:34:56"/>
    <s v="drosas@chinalco.com.pe"/>
    <s v="Danny Rosas Nole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5"/>
    <d v="2024-12-07T17:29:20"/>
    <d v="2024-12-07T17:37:29"/>
    <s v="jespinozac@chinalco.com.pe"/>
    <s v="John Espinoza Curi"/>
    <m/>
    <x v="0"/>
    <x v="0"/>
    <x v="0"/>
    <x v="0"/>
    <x v="0"/>
    <x v="1"/>
    <x v="1"/>
    <x v="1"/>
    <s v="Truck Shop"/>
    <x v="0"/>
    <x v="0"/>
    <x v="0"/>
    <x v="2"/>
    <x v="1"/>
    <x v="0"/>
    <x v="0"/>
    <x v="0"/>
    <x v="3"/>
    <x v="0"/>
    <x v="0"/>
    <s v="INSATISFECHO"/>
    <s v="INSATISFECHO"/>
    <s v="INSATISFECHO"/>
    <s v="INSATISFECHO"/>
    <s v="INSATISFECHO"/>
    <s v="INSATISFECHO"/>
    <x v="0"/>
    <x v="0"/>
    <x v="0"/>
    <x v="0"/>
    <x v="0"/>
    <x v="0"/>
  </r>
  <r>
    <n v="16"/>
    <d v="2024-12-07T17:46:09"/>
    <d v="2024-12-07T17:46:49"/>
    <s v="malarcon@chinalco.com.pe"/>
    <s v="Miguel Alarcon Gallegos"/>
    <m/>
    <x v="0"/>
    <x v="0"/>
    <x v="0"/>
    <x v="0"/>
    <x v="0"/>
    <x v="0"/>
    <x v="0"/>
    <x v="0"/>
    <s v="Tuctu"/>
    <x v="1"/>
    <x v="0"/>
    <x v="0"/>
    <x v="2"/>
    <x v="0"/>
    <x v="0"/>
    <x v="3"/>
    <x v="0"/>
    <x v="0"/>
    <x v="0"/>
    <x v="0"/>
    <s v="INSATISFECHO"/>
    <s v="INSATISFECHO"/>
    <s v="INSATISFECHO"/>
    <s v="INSATISFECHO"/>
    <s v="INSATISFECHO"/>
    <s v="INSATISFECHO"/>
    <x v="0"/>
    <x v="0"/>
    <x v="0"/>
    <x v="0"/>
    <x v="0"/>
    <x v="0"/>
  </r>
  <r>
    <n v="17"/>
    <d v="2024-12-07T18:32:10"/>
    <d v="2024-12-07T18:32:52"/>
    <s v="jandres@chinalco.com.pe"/>
    <s v="Jessica Andres Sotomayor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8"/>
    <d v="2024-12-07T18:37:22"/>
    <d v="2024-12-07T18:41:35"/>
    <s v="apoma@chinalco.com.pe"/>
    <s v="Armando Poma Santa"/>
    <m/>
    <x v="2"/>
    <x v="1"/>
    <x v="1"/>
    <x v="1"/>
    <x v="1"/>
    <x v="1"/>
    <x v="1"/>
    <x v="1"/>
    <s v="Truck Shop"/>
    <x v="2"/>
    <x v="2"/>
    <x v="2"/>
    <x v="1"/>
    <x v="2"/>
    <x v="2"/>
    <x v="1"/>
    <x v="2"/>
    <x v="1"/>
    <x v="1"/>
    <x v="1"/>
    <s v="SATISFECHO"/>
    <s v="SATISFECHO"/>
    <s v="SATISFECHO"/>
    <s v="SATISFECHO"/>
    <s v="SATISFECHO"/>
    <s v="SATISFECHO"/>
    <x v="2"/>
    <x v="2"/>
    <x v="2"/>
    <x v="1"/>
    <x v="1"/>
    <x v="1"/>
  </r>
  <r>
    <n v="19"/>
    <d v="2024-12-07T19:06:15"/>
    <d v="2024-12-07T19:55:02"/>
    <s v="tescobar@chinalco.com.pe"/>
    <s v="Tania Escobar Soldevilla"/>
    <m/>
    <x v="1"/>
    <x v="1"/>
    <x v="1"/>
    <x v="1"/>
    <x v="1"/>
    <x v="1"/>
    <x v="1"/>
    <x v="1"/>
    <s v="Carhuacoto"/>
    <x v="1"/>
    <x v="1"/>
    <x v="2"/>
    <x v="1"/>
    <x v="2"/>
    <x v="1"/>
    <x v="1"/>
    <x v="2"/>
    <x v="4"/>
    <x v="1"/>
    <x v="1"/>
    <s v="SATISFECHO"/>
    <s v="SATISFECHO"/>
    <s v="SATISFECHO"/>
    <s v="SATISFECHO"/>
    <s v="SATISFECHO"/>
    <s v="SATISFECHO"/>
    <x v="2"/>
    <x v="1"/>
    <x v="2"/>
    <x v="2"/>
    <x v="2"/>
    <x v="2"/>
  </r>
  <r>
    <n v="20"/>
    <d v="2024-12-07T20:07:20"/>
    <d v="2024-12-07T20:08:26"/>
    <s v="jabarca@chinalco.com.pe"/>
    <s v="Jack Abarca Bernardo"/>
    <m/>
    <x v="2"/>
    <x v="3"/>
    <x v="3"/>
    <x v="3"/>
    <x v="3"/>
    <x v="2"/>
    <x v="2"/>
    <x v="2"/>
    <s v="Tuctu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21"/>
    <d v="2024-12-07T20:06:42"/>
    <d v="2024-12-07T20:12:51"/>
    <s v="westebant@chinalco.com.pe"/>
    <s v="Wilson Esteban Terreros"/>
    <m/>
    <x v="1"/>
    <x v="1"/>
    <x v="1"/>
    <x v="1"/>
    <x v="1"/>
    <x v="1"/>
    <x v="1"/>
    <x v="0"/>
    <s v="Truck Shop"/>
    <x v="1"/>
    <x v="1"/>
    <x v="1"/>
    <x v="0"/>
    <x v="1"/>
    <x v="1"/>
    <x v="0"/>
    <x v="1"/>
    <x v="3"/>
    <x v="0"/>
    <x v="2"/>
    <s v="MUY INSATISFECHO"/>
    <s v="SATISFECHO"/>
    <s v="SATISFECHO"/>
    <s v="MUY SATISFECHO"/>
    <s v="MUY SATISFECHO"/>
    <s v="SATISFECHO"/>
    <x v="1"/>
    <x v="1"/>
    <x v="1"/>
    <x v="1"/>
    <x v="0"/>
    <x v="1"/>
  </r>
  <r>
    <n v="22"/>
    <d v="2024-12-07T21:30:56"/>
    <d v="2024-12-07T21:33:49"/>
    <s v="rguzman@chinalco.com.pe"/>
    <s v="Ronald Guzman Garcia"/>
    <m/>
    <x v="1"/>
    <x v="1"/>
    <x v="0"/>
    <x v="0"/>
    <x v="0"/>
    <x v="0"/>
    <x v="0"/>
    <x v="0"/>
    <s v="Carhuacoto"/>
    <x v="0"/>
    <x v="1"/>
    <x v="1"/>
    <x v="0"/>
    <x v="1"/>
    <x v="0"/>
    <x v="3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23"/>
    <d v="2024-12-08T02:43:57"/>
    <d v="2024-12-08T02:45:06"/>
    <s v="vzafra@chinalco.com.pe"/>
    <s v="Victor Zafra Escalante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24"/>
    <d v="2024-12-08T06:53:41"/>
    <d v="2024-12-08T07:04:04"/>
    <s v="Fnina@chinalco.com.pe"/>
    <s v="Freddy Nina Apaza"/>
    <m/>
    <x v="2"/>
    <x v="3"/>
    <x v="3"/>
    <x v="3"/>
    <x v="3"/>
    <x v="2"/>
    <x v="2"/>
    <x v="2"/>
    <s v="Truck Shop"/>
    <x v="2"/>
    <x v="2"/>
    <x v="2"/>
    <x v="1"/>
    <x v="2"/>
    <x v="2"/>
    <x v="1"/>
    <x v="2"/>
    <x v="2"/>
    <x v="1"/>
    <x v="1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25"/>
    <d v="2024-12-08T07:14:37"/>
    <d v="2024-12-08T07:15:20"/>
    <s v="jortiz@chinalco.com.pe"/>
    <s v="Juan Ortiz Ticona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26"/>
    <d v="2024-12-08T07:12:11"/>
    <d v="2024-12-08T07:19:33"/>
    <s v="vromero@chinalco.com.pe"/>
    <s v="Victor Romero Valladares"/>
    <m/>
    <x v="1"/>
    <x v="3"/>
    <x v="1"/>
    <x v="3"/>
    <x v="1"/>
    <x v="2"/>
    <x v="1"/>
    <x v="1"/>
    <s v="Tunshuruco"/>
    <x v="2"/>
    <x v="2"/>
    <x v="2"/>
    <x v="1"/>
    <x v="2"/>
    <x v="1"/>
    <x v="0"/>
    <x v="1"/>
    <x v="1"/>
    <x v="0"/>
    <x v="1"/>
    <s v="SATISFECHO"/>
    <s v="SATISFECHO"/>
    <s v="SATISFECHO"/>
    <s v="SATISFECHO"/>
    <s v="SATISFECHO"/>
    <s v="SATISFECHO"/>
    <x v="2"/>
    <x v="1"/>
    <x v="1"/>
    <x v="1"/>
    <x v="1"/>
    <x v="1"/>
  </r>
  <r>
    <n v="27"/>
    <d v="2024-12-08T06:54:08"/>
    <d v="2024-12-08T07:26:37"/>
    <s v="rnarahashi@chinalco.com.pe"/>
    <s v="Roberto Narahashi Yonashiro"/>
    <m/>
    <x v="2"/>
    <x v="3"/>
    <x v="1"/>
    <x v="3"/>
    <x v="1"/>
    <x v="2"/>
    <x v="2"/>
    <x v="1"/>
    <s v="Truck Shop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28"/>
    <d v="2024-12-08T08:03:12"/>
    <d v="2024-12-08T08:04:32"/>
    <s v="abueno@chinalco.com.pe"/>
    <s v="Anibal Bueno Huarang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29"/>
    <d v="2024-12-08T08:10:30"/>
    <d v="2024-12-08T08:11:18"/>
    <s v="oorrillo@chinalco.com.pe"/>
    <s v="Oriana Orrillo Pere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30"/>
    <d v="2024-12-08T08:16:02"/>
    <d v="2024-12-08T08:16:52"/>
    <s v="epajuelo@chinalco.com.pe"/>
    <s v="Erwin Pajuelo Santiago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31"/>
    <d v="2024-12-08T08:17:33"/>
    <d v="2024-12-08T08:18:10"/>
    <s v="jcarrillo@chinalco.com.pe"/>
    <s v="Joseph Carrillo Ibarra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32"/>
    <d v="2024-12-08T08:17:15"/>
    <d v="2024-12-08T08:19:17"/>
    <s v="rapaza@chinalco.com.pe"/>
    <s v="Roni Apaza Huamani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33"/>
    <d v="2024-12-08T08:18:53"/>
    <d v="2024-12-08T08:21:50"/>
    <s v="pgomez@chinalco.com.pe"/>
    <s v="Pedro Gomez Salcedo"/>
    <m/>
    <x v="2"/>
    <x v="1"/>
    <x v="1"/>
    <x v="3"/>
    <x v="3"/>
    <x v="2"/>
    <x v="2"/>
    <x v="2"/>
    <s v="Tunshuruco"/>
    <x v="2"/>
    <x v="2"/>
    <x v="2"/>
    <x v="1"/>
    <x v="2"/>
    <x v="2"/>
    <x v="1"/>
    <x v="1"/>
    <x v="1"/>
    <x v="1"/>
    <x v="3"/>
    <s v="SATISFECHO"/>
    <s v="SATISFECHO"/>
    <s v="MUY SATISFECHO"/>
    <s v="MUY SATISFECHO"/>
    <s v="MUY SATISFECHO"/>
    <s v="MUY SATISFECHO"/>
    <x v="1"/>
    <x v="2"/>
    <x v="2"/>
    <x v="2"/>
    <x v="2"/>
    <x v="2"/>
  </r>
  <r>
    <n v="34"/>
    <d v="2024-12-08T08:19:42"/>
    <d v="2024-12-08T08:23:02"/>
    <s v="rortecho@chinalco.com.pe"/>
    <s v="Robert Ortecho Duran"/>
    <m/>
    <x v="2"/>
    <x v="1"/>
    <x v="1"/>
    <x v="3"/>
    <x v="1"/>
    <x v="2"/>
    <x v="2"/>
    <x v="2"/>
    <s v="Truck Shop"/>
    <x v="1"/>
    <x v="2"/>
    <x v="2"/>
    <x v="1"/>
    <x v="2"/>
    <x v="2"/>
    <x v="1"/>
    <x v="2"/>
    <x v="1"/>
    <x v="2"/>
    <x v="3"/>
    <s v="SATISFECHO"/>
    <s v="MUY SATISFECHO"/>
    <s v="MUY SATISFECHO"/>
    <s v="MUY SATISFECHO"/>
    <s v="MUY SATISFECHO"/>
    <s v="MUY SATISFECHO"/>
    <x v="1"/>
    <x v="2"/>
    <x v="2"/>
    <x v="2"/>
    <x v="2"/>
    <x v="2"/>
  </r>
  <r>
    <n v="35"/>
    <d v="2024-12-08T08:24:23"/>
    <d v="2024-12-08T08:32:45"/>
    <s v="jvasquez@chinalco.com.pe"/>
    <s v="Jose Vasquez Haro"/>
    <m/>
    <x v="2"/>
    <x v="3"/>
    <x v="3"/>
    <x v="3"/>
    <x v="1"/>
    <x v="2"/>
    <x v="2"/>
    <x v="2"/>
    <s v="Tunshuruco"/>
    <x v="2"/>
    <x v="2"/>
    <x v="2"/>
    <x v="1"/>
    <x v="2"/>
    <x v="1"/>
    <x v="1"/>
    <x v="2"/>
    <x v="2"/>
    <x v="2"/>
    <x v="3"/>
    <s v="MUY SATISFECHO"/>
    <s v="MUY SATISFECHO"/>
    <s v="MUY SATISFECHO"/>
    <s v="SATISFECHO"/>
    <s v="SATISFECHO"/>
    <s v="MUY SATISFECHO"/>
    <x v="2"/>
    <x v="1"/>
    <x v="1"/>
    <x v="2"/>
    <x v="2"/>
    <x v="2"/>
  </r>
  <r>
    <n v="36"/>
    <d v="2024-12-08T08:35:33"/>
    <d v="2024-12-08T08:37:39"/>
    <s v="malvarez@chinalco.com.pe"/>
    <s v="Magdalena Milagros Alvarez Dominguez"/>
    <m/>
    <x v="2"/>
    <x v="3"/>
    <x v="3"/>
    <x v="3"/>
    <x v="3"/>
    <x v="1"/>
    <x v="1"/>
    <x v="2"/>
    <s v="Tunshuruco"/>
    <x v="2"/>
    <x v="2"/>
    <x v="2"/>
    <x v="1"/>
    <x v="2"/>
    <x v="2"/>
    <x v="1"/>
    <x v="2"/>
    <x v="1"/>
    <x v="1"/>
    <x v="1"/>
    <s v="MUY SATISFECHO"/>
    <s v="MUY SATISFECHO"/>
    <s v="SATISFECHO"/>
    <s v="SATISFECHO"/>
    <s v="MUY SATISFECHO"/>
    <s v="MUY SATISFECHO"/>
    <x v="2"/>
    <x v="2"/>
    <x v="2"/>
    <x v="2"/>
    <x v="2"/>
    <x v="2"/>
  </r>
  <r>
    <n v="37"/>
    <d v="2024-12-08T08:39:09"/>
    <d v="2024-12-08T08:40:13"/>
    <s v="crojas@chinalco.com.pe"/>
    <s v="Cesar Rojas Montero"/>
    <m/>
    <x v="2"/>
    <x v="3"/>
    <x v="1"/>
    <x v="1"/>
    <x v="1"/>
    <x v="2"/>
    <x v="2"/>
    <x v="2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2"/>
    <x v="1"/>
    <x v="1"/>
    <x v="1"/>
    <x v="1"/>
    <x v="1"/>
  </r>
  <r>
    <n v="38"/>
    <d v="2024-12-08T08:41:17"/>
    <d v="2024-12-08T08:44:28"/>
    <s v="mpicasso@chinalco.com.pe"/>
    <s v="Melissa Picasso Lopez"/>
    <m/>
    <x v="2"/>
    <x v="3"/>
    <x v="1"/>
    <x v="1"/>
    <x v="1"/>
    <x v="2"/>
    <x v="2"/>
    <x v="0"/>
    <s v="Tunshuruco"/>
    <x v="2"/>
    <x v="2"/>
    <x v="1"/>
    <x v="0"/>
    <x v="2"/>
    <x v="1"/>
    <x v="0"/>
    <x v="2"/>
    <x v="2"/>
    <x v="2"/>
    <x v="3"/>
    <s v="MUY SATISFECHO"/>
    <s v="MUY SATISFECHO"/>
    <s v="MUY SATISFECHO"/>
    <s v="MUY SATISFECHO"/>
    <s v="SATISFECHO"/>
    <s v="MUY SATISFECHO"/>
    <x v="2"/>
    <x v="2"/>
    <x v="2"/>
    <x v="2"/>
    <x v="1"/>
    <x v="2"/>
  </r>
  <r>
    <n v="39"/>
    <d v="2024-12-08T08:44:56"/>
    <d v="2024-12-08T08:46:30"/>
    <s v="ysegura@chinalco.com.pe"/>
    <s v="Yusep Segura Villarreal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SATISFECHO"/>
    <s v="SATISFECHO"/>
    <s v="SATISFECHO"/>
    <s v="MUY SATISFECHO"/>
    <s v="MUY SATISFECHO"/>
    <s v="MUY SATISFECHO"/>
    <x v="1"/>
    <x v="2"/>
    <x v="1"/>
    <x v="1"/>
    <x v="1"/>
    <x v="1"/>
  </r>
  <r>
    <n v="40"/>
    <d v="2024-12-08T08:45:43"/>
    <d v="2024-12-08T08:49:23"/>
    <s v="elucas@chinalco.com.pe"/>
    <s v="Erwin Gorky Lucas Escobar"/>
    <m/>
    <x v="1"/>
    <x v="1"/>
    <x v="1"/>
    <x v="3"/>
    <x v="1"/>
    <x v="2"/>
    <x v="2"/>
    <x v="1"/>
    <s v="Tunshuruco"/>
    <x v="2"/>
    <x v="2"/>
    <x v="2"/>
    <x v="1"/>
    <x v="2"/>
    <x v="2"/>
    <x v="0"/>
    <x v="2"/>
    <x v="4"/>
    <x v="1"/>
    <x v="1"/>
    <s v="SATISFECHO"/>
    <s v="MUY SATISFECHO"/>
    <s v="MUY SATISFECHO"/>
    <s v="SATISFECHO"/>
    <s v="SATISFECHO"/>
    <s v="SATISFECHO"/>
    <x v="2"/>
    <x v="2"/>
    <x v="2"/>
    <x v="2"/>
    <x v="2"/>
    <x v="1"/>
  </r>
  <r>
    <n v="41"/>
    <d v="2024-12-08T08:42:02"/>
    <d v="2024-12-08T08:51:52"/>
    <s v="jlujan@chinalco.com.pe"/>
    <s v="Juan Lujan Mucha"/>
    <m/>
    <x v="2"/>
    <x v="3"/>
    <x v="3"/>
    <x v="1"/>
    <x v="3"/>
    <x v="2"/>
    <x v="2"/>
    <x v="2"/>
    <s v="Tunshuruco"/>
    <x v="2"/>
    <x v="2"/>
    <x v="2"/>
    <x v="1"/>
    <x v="2"/>
    <x v="2"/>
    <x v="1"/>
    <x v="1"/>
    <x v="4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42"/>
    <d v="2024-12-08T08:50:04"/>
    <d v="2024-12-08T08:53:55"/>
    <s v="ralarcon@chinalco.com.pe"/>
    <s v="Renzo Alarcon Cornejo"/>
    <m/>
    <x v="1"/>
    <x v="1"/>
    <x v="1"/>
    <x v="1"/>
    <x v="1"/>
    <x v="2"/>
    <x v="1"/>
    <x v="1"/>
    <s v="Truck Shop"/>
    <x v="2"/>
    <x v="1"/>
    <x v="1"/>
    <x v="0"/>
    <x v="1"/>
    <x v="0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43"/>
    <d v="2024-12-08T08:52:23"/>
    <d v="2024-12-08T09:11:39"/>
    <s v="jramirez@chinalco.com.pe"/>
    <s v="Jorge Ramirez Blacido"/>
    <m/>
    <x v="1"/>
    <x v="1"/>
    <x v="1"/>
    <x v="1"/>
    <x v="1"/>
    <x v="1"/>
    <x v="1"/>
    <x v="2"/>
    <s v="Tunshuruco"/>
    <x v="2"/>
    <x v="1"/>
    <x v="1"/>
    <x v="1"/>
    <x v="2"/>
    <x v="1"/>
    <x v="0"/>
    <x v="1"/>
    <x v="4"/>
    <x v="1"/>
    <x v="1"/>
    <s v="SATISFECHO"/>
    <s v="SATISFECHO"/>
    <s v="MUY SATISFECHO"/>
    <s v="SATISFECHO"/>
    <s v="SATISFECHO"/>
    <s v="SATISFECHO"/>
    <x v="2"/>
    <x v="2"/>
    <x v="2"/>
    <x v="2"/>
    <x v="2"/>
    <x v="1"/>
  </r>
  <r>
    <n v="44"/>
    <d v="2024-12-08T08:31:20"/>
    <d v="2024-12-08T09:25:48"/>
    <s v="arosales@chinalco.com.pe"/>
    <s v="Ana Rosales Reyes"/>
    <m/>
    <x v="1"/>
    <x v="1"/>
    <x v="1"/>
    <x v="1"/>
    <x v="1"/>
    <x v="1"/>
    <x v="1"/>
    <x v="1"/>
    <s v="Tunshuruco"/>
    <x v="0"/>
    <x v="1"/>
    <x v="0"/>
    <x v="0"/>
    <x v="1"/>
    <x v="1"/>
    <x v="0"/>
    <x v="0"/>
    <x v="1"/>
    <x v="1"/>
    <x v="1"/>
    <s v="MUY SATISFECHO"/>
    <s v="SATISFECHO"/>
    <s v="SATISFECHO"/>
    <s v="SATISFECHO"/>
    <s v="SATISFECHO"/>
    <s v="SATISFECHO"/>
    <x v="1"/>
    <x v="2"/>
    <x v="2"/>
    <x v="2"/>
    <x v="2"/>
    <x v="2"/>
  </r>
  <r>
    <n v="45"/>
    <d v="2024-12-08T09:35:02"/>
    <d v="2024-12-08T09:37:45"/>
    <s v="lluna@chinalco.com.pe"/>
    <s v="Leonidas Luna Figueroa"/>
    <m/>
    <x v="2"/>
    <x v="3"/>
    <x v="3"/>
    <x v="1"/>
    <x v="1"/>
    <x v="2"/>
    <x v="2"/>
    <x v="2"/>
    <s v="Tunshuruco"/>
    <x v="2"/>
    <x v="2"/>
    <x v="2"/>
    <x v="1"/>
    <x v="2"/>
    <x v="1"/>
    <x v="0"/>
    <x v="2"/>
    <x v="2"/>
    <x v="2"/>
    <x v="3"/>
    <s v="MUY SATISFECHO"/>
    <s v="MUY SATISFECHO"/>
    <s v="MUY SATISFECHO"/>
    <s v="SATISFECHO"/>
    <s v="SATISFECHO"/>
    <s v="MUY SATISFECHO"/>
    <x v="2"/>
    <x v="2"/>
    <x v="2"/>
    <x v="2"/>
    <x v="1"/>
    <x v="1"/>
  </r>
  <r>
    <n v="46"/>
    <d v="2024-12-08T09:46:08"/>
    <d v="2024-12-08T09:47:54"/>
    <s v="gsanchez@chinalco.com.pe"/>
    <s v="Gerardo Sanchez Bautista"/>
    <m/>
    <x v="2"/>
    <x v="3"/>
    <x v="1"/>
    <x v="3"/>
    <x v="1"/>
    <x v="1"/>
    <x v="1"/>
    <x v="1"/>
    <s v="Tunshuruco"/>
    <x v="2"/>
    <x v="2"/>
    <x v="2"/>
    <x v="1"/>
    <x v="2"/>
    <x v="2"/>
    <x v="1"/>
    <x v="2"/>
    <x v="2"/>
    <x v="1"/>
    <x v="1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47"/>
    <d v="2024-12-08T09:44:53"/>
    <d v="2024-12-08T09:48:28"/>
    <s v="jparedes@chinalco.com.pe"/>
    <s v="Jose Paredes Yañez"/>
    <m/>
    <x v="1"/>
    <x v="3"/>
    <x v="3"/>
    <x v="3"/>
    <x v="3"/>
    <x v="2"/>
    <x v="2"/>
    <x v="2"/>
    <s v="Truck Shop"/>
    <x v="1"/>
    <x v="1"/>
    <x v="2"/>
    <x v="0"/>
    <x v="1"/>
    <x v="0"/>
    <x v="1"/>
    <x v="1"/>
    <x v="1"/>
    <x v="1"/>
    <x v="1"/>
    <s v="MUY SATISFECHO"/>
    <s v="SATISFECHO"/>
    <s v="SATISFECHO"/>
    <s v="MUY SATISFECHO"/>
    <s v="SATISFECHO"/>
    <s v="SATISFECHO"/>
    <x v="1"/>
    <x v="1"/>
    <x v="1"/>
    <x v="1"/>
    <x v="0"/>
    <x v="1"/>
  </r>
  <r>
    <n v="48"/>
    <d v="2024-12-08T09:45:10"/>
    <d v="2024-12-08T09:51:23"/>
    <s v="eanconeiray@chinalco.com.pe"/>
    <s v="Elmer Anconeira Yajo"/>
    <m/>
    <x v="1"/>
    <x v="0"/>
    <x v="0"/>
    <x v="1"/>
    <x v="0"/>
    <x v="2"/>
    <x v="1"/>
    <x v="1"/>
    <s v="Truck Shop"/>
    <x v="1"/>
    <x v="0"/>
    <x v="1"/>
    <x v="0"/>
    <x v="1"/>
    <x v="1"/>
    <x v="1"/>
    <x v="1"/>
    <x v="1"/>
    <x v="0"/>
    <x v="1"/>
    <s v="INSATISFECHO"/>
    <s v="SATISFECHO"/>
    <s v="MUY SATISFECHO"/>
    <s v="INSATISFECHO"/>
    <s v="INSATISFECHO"/>
    <s v="MUY SATISFECHO"/>
    <x v="1"/>
    <x v="1"/>
    <x v="1"/>
    <x v="1"/>
    <x v="1"/>
    <x v="1"/>
  </r>
  <r>
    <n v="49"/>
    <d v="2024-12-08T09:54:18"/>
    <d v="2024-12-08T09:56:06"/>
    <s v="esolorzanoh@chinalco.com.pe"/>
    <s v="Elz Solorzano Huaranga"/>
    <m/>
    <x v="2"/>
    <x v="3"/>
    <x v="1"/>
    <x v="1"/>
    <x v="1"/>
    <x v="1"/>
    <x v="1"/>
    <x v="1"/>
    <s v="Tunshuruco"/>
    <x v="2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2"/>
    <x v="1"/>
    <x v="1"/>
    <x v="1"/>
    <x v="1"/>
    <x v="1"/>
  </r>
  <r>
    <n v="50"/>
    <d v="2024-12-08T10:07:07"/>
    <d v="2024-12-08T10:09:19"/>
    <s v="jterrones@chinalco.com.pe"/>
    <s v="Jose Terrones Carrer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51"/>
    <d v="2024-12-08T10:21:21"/>
    <d v="2024-12-08T10:28:21"/>
    <s v="ysalomep@chinalco.com.pe"/>
    <s v="Yhoan Salome Perez"/>
    <m/>
    <x v="3"/>
    <x v="2"/>
    <x v="2"/>
    <x v="0"/>
    <x v="0"/>
    <x v="0"/>
    <x v="1"/>
    <x v="0"/>
    <s v="Truck Shop"/>
    <x v="0"/>
    <x v="0"/>
    <x v="0"/>
    <x v="2"/>
    <x v="3"/>
    <x v="0"/>
    <x v="0"/>
    <x v="1"/>
    <x v="1"/>
    <x v="1"/>
    <x v="1"/>
    <s v="INSATISFECHO"/>
    <s v="SATISFECHO"/>
    <s v="SATISFECHO"/>
    <s v="INSATISFECHO"/>
    <s v="INSATISFECHO"/>
    <s v="INSATISFECHO"/>
    <x v="1"/>
    <x v="1"/>
    <x v="1"/>
    <x v="1"/>
    <x v="3"/>
    <x v="1"/>
  </r>
  <r>
    <n v="52"/>
    <d v="2024-12-08T10:23:30"/>
    <d v="2024-12-08T10:35:51"/>
    <s v="jbolivarp@chinalco.com.pe"/>
    <s v="Juan Bolivar Pilco"/>
    <m/>
    <x v="2"/>
    <x v="3"/>
    <x v="1"/>
    <x v="1"/>
    <x v="1"/>
    <x v="1"/>
    <x v="1"/>
    <x v="1"/>
    <s v="Truck Shop"/>
    <x v="2"/>
    <x v="2"/>
    <x v="2"/>
    <x v="1"/>
    <x v="2"/>
    <x v="1"/>
    <x v="0"/>
    <x v="1"/>
    <x v="2"/>
    <x v="1"/>
    <x v="1"/>
    <s v="SATISFECHO"/>
    <s v="SATISFECHO"/>
    <s v="MUY SATISFECHO"/>
    <s v="SATISFECHO"/>
    <s v="SATISFECHO"/>
    <s v="MUY SATISFECHO"/>
    <x v="2"/>
    <x v="1"/>
    <x v="2"/>
    <x v="1"/>
    <x v="1"/>
    <x v="0"/>
  </r>
  <r>
    <n v="53"/>
    <d v="2024-12-08T10:58:57"/>
    <d v="2024-12-08T11:05:03"/>
    <s v="jmendozab@chinalco.com.pe"/>
    <s v="Judith Mendoza Bonifacio"/>
    <m/>
    <x v="1"/>
    <x v="1"/>
    <x v="1"/>
    <x v="1"/>
    <x v="1"/>
    <x v="1"/>
    <x v="1"/>
    <x v="1"/>
    <s v="Carhuacoto"/>
    <x v="1"/>
    <x v="1"/>
    <x v="1"/>
    <x v="0"/>
    <x v="1"/>
    <x v="1"/>
    <x v="0"/>
    <x v="2"/>
    <x v="1"/>
    <x v="2"/>
    <x v="1"/>
    <s v="MUY SATISFECHO"/>
    <s v="SATISFECHO"/>
    <s v="MUY SATISFECHO"/>
    <s v="SATISFECHO"/>
    <s v="SATISFECHO"/>
    <s v="SATISFECHO"/>
    <x v="1"/>
    <x v="1"/>
    <x v="1"/>
    <x v="2"/>
    <x v="2"/>
    <x v="1"/>
  </r>
  <r>
    <n v="54"/>
    <d v="2024-12-08T11:06:54"/>
    <d v="2024-12-08T11:08:50"/>
    <s v="palanyac@chinalco.com.pe"/>
    <s v="Percy Alanya Ccente"/>
    <m/>
    <x v="0"/>
    <x v="0"/>
    <x v="0"/>
    <x v="0"/>
    <x v="0"/>
    <x v="0"/>
    <x v="0"/>
    <x v="0"/>
    <s v="Truck Shop"/>
    <x v="0"/>
    <x v="0"/>
    <x v="0"/>
    <x v="2"/>
    <x v="0"/>
    <x v="1"/>
    <x v="3"/>
    <x v="0"/>
    <x v="1"/>
    <x v="0"/>
    <x v="1"/>
    <s v="INSATISFECHO"/>
    <s v="INSATISFECHO"/>
    <s v="INSATISFECHO"/>
    <s v="INSATISFECHO"/>
    <s v="INSATISFECHO"/>
    <s v="INSATISFECHO"/>
    <x v="0"/>
    <x v="0"/>
    <x v="0"/>
    <x v="0"/>
    <x v="0"/>
    <x v="0"/>
  </r>
  <r>
    <n v="55"/>
    <d v="2024-12-08T11:22:44"/>
    <d v="2024-12-08T11:23:58"/>
    <s v="lzavaleta@chinalco.com.pe"/>
    <s v="Luis Zavaleta Schwart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56"/>
    <d v="2024-12-08T11:26:12"/>
    <d v="2024-12-08T11:29:10"/>
    <s v="alucero@chinalco.com.pe"/>
    <s v="Angel Jesus Lucero Ramirez"/>
    <m/>
    <x v="1"/>
    <x v="0"/>
    <x v="1"/>
    <x v="1"/>
    <x v="1"/>
    <x v="1"/>
    <x v="0"/>
    <x v="1"/>
    <s v="Truck Shop"/>
    <x v="1"/>
    <x v="0"/>
    <x v="1"/>
    <x v="0"/>
    <x v="1"/>
    <x v="1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57"/>
    <d v="2024-12-08T11:29:26"/>
    <d v="2024-12-08T11:30:56"/>
    <s v="jcasoc@chinalco.com.pe"/>
    <s v="Jose Caso Camargo"/>
    <m/>
    <x v="2"/>
    <x v="1"/>
    <x v="1"/>
    <x v="3"/>
    <x v="3"/>
    <x v="2"/>
    <x v="2"/>
    <x v="1"/>
    <s v="Tunshuruco"/>
    <x v="2"/>
    <x v="2"/>
    <x v="2"/>
    <x v="1"/>
    <x v="2"/>
    <x v="2"/>
    <x v="0"/>
    <x v="2"/>
    <x v="1"/>
    <x v="1"/>
    <x v="1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58"/>
    <d v="2024-12-08T11:57:03"/>
    <d v="2024-12-08T12:01:51"/>
    <s v="nulloa@chinalco.com.pe"/>
    <s v="Neiser Ulloa Quispe"/>
    <m/>
    <x v="0"/>
    <x v="0"/>
    <x v="0"/>
    <x v="0"/>
    <x v="0"/>
    <x v="1"/>
    <x v="0"/>
    <x v="0"/>
    <s v="Truck Shop"/>
    <x v="0"/>
    <x v="0"/>
    <x v="0"/>
    <x v="2"/>
    <x v="0"/>
    <x v="0"/>
    <x v="3"/>
    <x v="0"/>
    <x v="0"/>
    <x v="1"/>
    <x v="0"/>
    <s v="INSATISFECHO"/>
    <s v="SATISFECHO"/>
    <s v="SATISFECHO"/>
    <s v="INSATISFECHO"/>
    <s v="INSATISFECHO"/>
    <s v="SATISFECHO"/>
    <x v="0"/>
    <x v="1"/>
    <x v="1"/>
    <x v="1"/>
    <x v="0"/>
    <x v="0"/>
  </r>
  <r>
    <n v="59"/>
    <d v="2024-12-08T12:25:14"/>
    <d v="2024-12-08T12:38:42"/>
    <s v="dramirez@chinalco.com.pe"/>
    <s v="Deny Ramirez Torre"/>
    <m/>
    <x v="0"/>
    <x v="2"/>
    <x v="2"/>
    <x v="2"/>
    <x v="2"/>
    <x v="0"/>
    <x v="1"/>
    <x v="1"/>
    <s v="Truck Shop"/>
    <x v="3"/>
    <x v="3"/>
    <x v="0"/>
    <x v="2"/>
    <x v="3"/>
    <x v="3"/>
    <x v="3"/>
    <x v="3"/>
    <x v="0"/>
    <x v="1"/>
    <x v="1"/>
    <s v="INSATISFECHO"/>
    <s v="SATISFECHO"/>
    <s v="INSATISFECHO"/>
    <s v="MUY INSATISFECHO"/>
    <s v="INSATISFECHO"/>
    <s v="INSATISFECHO"/>
    <x v="0"/>
    <x v="1"/>
    <x v="0"/>
    <x v="1"/>
    <x v="1"/>
    <x v="3"/>
  </r>
  <r>
    <n v="60"/>
    <d v="2024-12-08T13:38:59"/>
    <d v="2024-12-08T13:40:55"/>
    <s v="ajunco@chinalco.com.pe"/>
    <s v="Alfredo Junco Quillo"/>
    <m/>
    <x v="1"/>
    <x v="1"/>
    <x v="1"/>
    <x v="1"/>
    <x v="1"/>
    <x v="1"/>
    <x v="1"/>
    <x v="2"/>
    <s v="Carhuacoto"/>
    <x v="0"/>
    <x v="0"/>
    <x v="1"/>
    <x v="3"/>
    <x v="0"/>
    <x v="2"/>
    <x v="0"/>
    <x v="3"/>
    <x v="1"/>
    <x v="1"/>
    <x v="0"/>
    <s v="MUY SATISFECHO"/>
    <s v="MUY SATISFECHO"/>
    <s v="SATISFECHO"/>
    <s v="SATISFECHO"/>
    <s v="SATISFECHO"/>
    <s v="SATISFECHO"/>
    <x v="2"/>
    <x v="2"/>
    <x v="2"/>
    <x v="2"/>
    <x v="2"/>
    <x v="2"/>
  </r>
  <r>
    <n v="61"/>
    <d v="2024-12-08T14:20:47"/>
    <d v="2024-12-08T14:22:06"/>
    <s v="ochanga@chinalco.com.pe"/>
    <s v="Oscar Changa Cam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62"/>
    <d v="2024-12-08T16:50:03"/>
    <d v="2024-12-08T16:54:53"/>
    <s v="gmiranda@chinalco.com.pe"/>
    <s v="Grover Miranda Falcon"/>
    <m/>
    <x v="3"/>
    <x v="2"/>
    <x v="2"/>
    <x v="1"/>
    <x v="0"/>
    <x v="1"/>
    <x v="1"/>
    <x v="3"/>
    <s v="Tunshuruco"/>
    <x v="3"/>
    <x v="3"/>
    <x v="0"/>
    <x v="0"/>
    <x v="1"/>
    <x v="1"/>
    <x v="3"/>
    <x v="1"/>
    <x v="0"/>
    <x v="0"/>
    <x v="0"/>
    <s v="INSATISFECHO"/>
    <s v="SATISFECHO"/>
    <s v="SATISFECHO"/>
    <s v="SATISFECHO"/>
    <s v="SATISFECHO"/>
    <s v="SATISFECHO"/>
    <x v="3"/>
    <x v="0"/>
    <x v="0"/>
    <x v="0"/>
    <x v="1"/>
    <x v="0"/>
  </r>
  <r>
    <n v="63"/>
    <d v="2024-12-08T17:27:29"/>
    <d v="2024-12-08T17:30:38"/>
    <s v="mmoreno@chinalco.com.pe"/>
    <s v="Miguel Moreno Alvan"/>
    <m/>
    <x v="2"/>
    <x v="3"/>
    <x v="1"/>
    <x v="3"/>
    <x v="3"/>
    <x v="0"/>
    <x v="2"/>
    <x v="1"/>
    <s v="Tunshuruco"/>
    <x v="2"/>
    <x v="2"/>
    <x v="2"/>
    <x v="1"/>
    <x v="2"/>
    <x v="1"/>
    <x v="3"/>
    <x v="2"/>
    <x v="2"/>
    <x v="1"/>
    <x v="1"/>
    <s v="SATISFECHO"/>
    <s v="MUY SATISFECHO"/>
    <s v="INSATISFECHO"/>
    <s v="SATISFECHO"/>
    <s v="SATISFECHO"/>
    <s v="SATISFECHO"/>
    <x v="2"/>
    <x v="0"/>
    <x v="1"/>
    <x v="1"/>
    <x v="1"/>
    <x v="2"/>
  </r>
  <r>
    <n v="64"/>
    <d v="2024-12-08T18:11:11"/>
    <d v="2024-12-08T18:12:55"/>
    <s v="mcortez@chinalco.com.pe"/>
    <s v="Marcos Cortez Espinoz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65"/>
    <d v="2024-12-08T18:38:38"/>
    <d v="2024-12-08T18:42:17"/>
    <s v="cdelgado@chinalco.com.pe"/>
    <s v="Cesar Delgado Cespedes"/>
    <m/>
    <x v="1"/>
    <x v="1"/>
    <x v="1"/>
    <x v="1"/>
    <x v="1"/>
    <x v="1"/>
    <x v="1"/>
    <x v="1"/>
    <s v="Carhuacoto"/>
    <x v="2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66"/>
    <d v="2024-12-08T21:36:57"/>
    <d v="2024-12-08T21:39:19"/>
    <s v="mmartinezm@chinalco.com.pe"/>
    <s v="Milagros Martinez Melendez"/>
    <m/>
    <x v="1"/>
    <x v="1"/>
    <x v="1"/>
    <x v="1"/>
    <x v="1"/>
    <x v="1"/>
    <x v="1"/>
    <x v="1"/>
    <s v="Tunshuruco"/>
    <x v="2"/>
    <x v="2"/>
    <x v="2"/>
    <x v="1"/>
    <x v="2"/>
    <x v="1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67"/>
    <d v="2024-12-09T04:15:31"/>
    <d v="2024-12-09T04:46:45"/>
    <s v="alaureano@chinalco.com.pe"/>
    <s v="Amilcar Laureano Agüero"/>
    <m/>
    <x v="1"/>
    <x v="1"/>
    <x v="1"/>
    <x v="1"/>
    <x v="1"/>
    <x v="1"/>
    <x v="1"/>
    <x v="1"/>
    <s v="Tunshuruco"/>
    <x v="1"/>
    <x v="0"/>
    <x v="0"/>
    <x v="0"/>
    <x v="1"/>
    <x v="1"/>
    <x v="3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68"/>
    <d v="2024-12-09T07:39:24"/>
    <d v="2024-12-09T07:42:15"/>
    <s v="fcristobalc@chinalco.com.pe"/>
    <s v="Francisco Cristobal Curi"/>
    <m/>
    <x v="0"/>
    <x v="0"/>
    <x v="2"/>
    <x v="0"/>
    <x v="0"/>
    <x v="3"/>
    <x v="0"/>
    <x v="1"/>
    <s v="Tunshuruco"/>
    <x v="3"/>
    <x v="1"/>
    <x v="2"/>
    <x v="1"/>
    <x v="2"/>
    <x v="1"/>
    <x v="1"/>
    <x v="1"/>
    <x v="1"/>
    <x v="1"/>
    <x v="1"/>
    <s v="MUY INSATISFECHO"/>
    <s v="SATISFECHO"/>
    <s v="INSATISFECHO"/>
    <s v="MUY INSATISFECHO"/>
    <s v="MUY INSATISFECHO"/>
    <s v="INSATISFECHO"/>
    <x v="3"/>
    <x v="3"/>
    <x v="3"/>
    <x v="3"/>
    <x v="3"/>
    <x v="3"/>
  </r>
  <r>
    <n v="69"/>
    <d v="2024-12-09T07:40:15"/>
    <d v="2024-12-09T07:43:18"/>
    <s v="jsosa@chinalco.com.pe"/>
    <s v="Jose David Sosa Naval"/>
    <m/>
    <x v="2"/>
    <x v="1"/>
    <x v="1"/>
    <x v="1"/>
    <x v="3"/>
    <x v="2"/>
    <x v="1"/>
    <x v="1"/>
    <s v="Tunshuruco"/>
    <x v="2"/>
    <x v="2"/>
    <x v="2"/>
    <x v="1"/>
    <x v="1"/>
    <x v="2"/>
    <x v="1"/>
    <x v="2"/>
    <x v="2"/>
    <x v="2"/>
    <x v="3"/>
    <s v="SATISFECHO"/>
    <s v="MUY SATISFECHO"/>
    <s v="MUY SATISFECHO"/>
    <s v="SATISFECHO"/>
    <s v="SATISFECHO"/>
    <s v="SATISFECHO"/>
    <x v="1"/>
    <x v="1"/>
    <x v="1"/>
    <x v="1"/>
    <x v="2"/>
    <x v="1"/>
  </r>
  <r>
    <n v="70"/>
    <d v="2024-12-09T06:22:16"/>
    <d v="2024-12-09T09:28:59"/>
    <s v="jvaldeos@chinalco.com.pe"/>
    <s v="Julio Valdeos Norena"/>
    <m/>
    <x v="1"/>
    <x v="1"/>
    <x v="1"/>
    <x v="3"/>
    <x v="1"/>
    <x v="1"/>
    <x v="0"/>
    <x v="1"/>
    <s v="Tunshuruco"/>
    <x v="1"/>
    <x v="0"/>
    <x v="0"/>
    <x v="0"/>
    <x v="1"/>
    <x v="0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71"/>
    <d v="2024-12-09T10:17:12"/>
    <d v="2024-12-09T10:21:58"/>
    <s v="bmoreno@chinalco.com.pe"/>
    <s v="Bartolome Moreno Mayorca"/>
    <m/>
    <x v="1"/>
    <x v="1"/>
    <x v="1"/>
    <x v="1"/>
    <x v="0"/>
    <x v="1"/>
    <x v="1"/>
    <x v="3"/>
    <s v="Tuctu"/>
    <x v="1"/>
    <x v="1"/>
    <x v="0"/>
    <x v="2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2"/>
    <x v="1"/>
    <x v="2"/>
    <x v="1"/>
  </r>
  <r>
    <n v="72"/>
    <d v="2024-12-09T10:16:34"/>
    <d v="2024-12-09T10:24:14"/>
    <s v="llavadom@chinalco.com.pe"/>
    <s v="Leonardo Lavado Mayta"/>
    <m/>
    <x v="1"/>
    <x v="1"/>
    <x v="0"/>
    <x v="0"/>
    <x v="0"/>
    <x v="0"/>
    <x v="0"/>
    <x v="0"/>
    <s v="Tuctu"/>
    <x v="1"/>
    <x v="1"/>
    <x v="0"/>
    <x v="0"/>
    <x v="0"/>
    <x v="0"/>
    <x v="3"/>
    <x v="1"/>
    <x v="1"/>
    <x v="1"/>
    <x v="1"/>
    <s v="INSATISFECHO"/>
    <s v="SATISFECHO"/>
    <s v="SATISFECHO"/>
    <s v="SATISFECHO"/>
    <s v="INSATISFECHO"/>
    <s v="SATISFECHO"/>
    <x v="1"/>
    <x v="1"/>
    <x v="1"/>
    <x v="1"/>
    <x v="0"/>
    <x v="0"/>
  </r>
  <r>
    <n v="73"/>
    <d v="2024-12-09T07:38:59"/>
    <d v="2024-12-09T10:50:38"/>
    <s v="jquintana@chinalco.com.pe"/>
    <s v="Javier Quintana Andamayo"/>
    <m/>
    <x v="2"/>
    <x v="3"/>
    <x v="1"/>
    <x v="1"/>
    <x v="1"/>
    <x v="1"/>
    <x v="1"/>
    <x v="1"/>
    <s v="Tunshuruco"/>
    <x v="2"/>
    <x v="1"/>
    <x v="2"/>
    <x v="0"/>
    <x v="1"/>
    <x v="1"/>
    <x v="0"/>
    <x v="1"/>
    <x v="1"/>
    <x v="2"/>
    <x v="3"/>
    <s v="MUY SATISFECHO"/>
    <s v="MUY SATISFECHO"/>
    <s v="MUY SATISFECHO"/>
    <s v="MUY SATISFECHO"/>
    <s v="MUY SATISFECHO"/>
    <s v="MUY SATISFECHO"/>
    <x v="1"/>
    <x v="1"/>
    <x v="1"/>
    <x v="1"/>
    <x v="1"/>
    <x v="1"/>
  </r>
  <r>
    <n v="74"/>
    <d v="2024-12-09T11:07:03"/>
    <d v="2024-12-09T11:09:21"/>
    <s v="marmasa@chinalco.com.pe"/>
    <s v="Mayquel Armas Arroyo"/>
    <m/>
    <x v="1"/>
    <x v="1"/>
    <x v="1"/>
    <x v="1"/>
    <x v="1"/>
    <x v="1"/>
    <x v="1"/>
    <x v="1"/>
    <s v="Truck Shop"/>
    <x v="1"/>
    <x v="1"/>
    <x v="1"/>
    <x v="0"/>
    <x v="1"/>
    <x v="1"/>
    <x v="0"/>
    <x v="1"/>
    <x v="1"/>
    <x v="1"/>
    <x v="1"/>
    <s v="SATISFECHO"/>
    <s v="MUY SATISFECHO"/>
    <s v="MUY SATISFECHO"/>
    <s v="SATISFECHO"/>
    <s v="SATISFECHO"/>
    <s v="SATISFECHO"/>
    <x v="1"/>
    <x v="1"/>
    <x v="1"/>
    <x v="1"/>
    <x v="1"/>
    <x v="1"/>
  </r>
  <r>
    <n v="75"/>
    <d v="2024-12-09T11:50:18"/>
    <d v="2024-12-09T12:04:05"/>
    <s v="kchavez@chinalco.com.pe"/>
    <s v="Karim Chavez Cruzado"/>
    <m/>
    <x v="2"/>
    <x v="3"/>
    <x v="3"/>
    <x v="3"/>
    <x v="3"/>
    <x v="2"/>
    <x v="2"/>
    <x v="0"/>
    <s v="Carhuacoto"/>
    <x v="2"/>
    <x v="2"/>
    <x v="0"/>
    <x v="1"/>
    <x v="2"/>
    <x v="2"/>
    <x v="3"/>
    <x v="2"/>
    <x v="1"/>
    <x v="1"/>
    <x v="1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76"/>
    <d v="2024-12-09T16:06:45"/>
    <d v="2024-12-09T16:10:12"/>
    <s v="oantonioj@chinalco.com.pe"/>
    <s v="Oswaldo Antonio Javier"/>
    <m/>
    <x v="2"/>
    <x v="1"/>
    <x v="1"/>
    <x v="1"/>
    <x v="1"/>
    <x v="1"/>
    <x v="1"/>
    <x v="1"/>
    <s v="Tunshuruco"/>
    <x v="2"/>
    <x v="2"/>
    <x v="1"/>
    <x v="0"/>
    <x v="1"/>
    <x v="1"/>
    <x v="0"/>
    <x v="1"/>
    <x v="2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77"/>
    <d v="2024-12-10T00:50:11"/>
    <d v="2024-12-10T01:06:04"/>
    <s v="ppadillav@chinalco.com.pe"/>
    <s v="Pablo Padilla Ventura"/>
    <m/>
    <x v="3"/>
    <x v="2"/>
    <x v="2"/>
    <x v="0"/>
    <x v="1"/>
    <x v="1"/>
    <x v="2"/>
    <x v="1"/>
    <s v="Truck Shop"/>
    <x v="1"/>
    <x v="1"/>
    <x v="1"/>
    <x v="0"/>
    <x v="1"/>
    <x v="1"/>
    <x v="0"/>
    <x v="1"/>
    <x v="3"/>
    <x v="0"/>
    <x v="1"/>
    <s v="INSATISFECHO"/>
    <s v="MUY SATISFECHO"/>
    <s v="MUY SATISFECHO"/>
    <s v="SATISFECHO"/>
    <s v="SATISFECHO"/>
    <s v="SATISFECHO"/>
    <x v="2"/>
    <x v="2"/>
    <x v="2"/>
    <x v="1"/>
    <x v="1"/>
    <x v="1"/>
  </r>
  <r>
    <n v="78"/>
    <d v="2024-12-11T08:33:47"/>
    <d v="2024-12-11T08:35:06"/>
    <s v="hhuanambal@chinalco.com.pe"/>
    <s v="Hector Huanambal Castillo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79"/>
    <d v="2024-12-11T08:34:20"/>
    <d v="2024-12-11T08:39:06"/>
    <s v="mespinozaq@chinalco.com.pe"/>
    <s v="Matías Joaquín Espinoza Quispe"/>
    <m/>
    <x v="2"/>
    <x v="0"/>
    <x v="2"/>
    <x v="0"/>
    <x v="1"/>
    <x v="2"/>
    <x v="2"/>
    <x v="2"/>
    <s v="Tunshuruco"/>
    <x v="2"/>
    <x v="2"/>
    <x v="2"/>
    <x v="1"/>
    <x v="2"/>
    <x v="0"/>
    <x v="1"/>
    <x v="2"/>
    <x v="2"/>
    <x v="1"/>
    <x v="1"/>
    <s v="INSATISFECHO"/>
    <s v="SATISFECHO"/>
    <s v="MUY SATISFECHO"/>
    <s v="MUY SATISFECHO"/>
    <s v="SATISFECHO"/>
    <s v="INSATISFECHO"/>
    <x v="2"/>
    <x v="2"/>
    <x v="2"/>
    <x v="3"/>
    <x v="2"/>
    <x v="2"/>
  </r>
  <r>
    <n v="80"/>
    <d v="2024-12-11T08:43:32"/>
    <d v="2024-12-11T08:46:24"/>
    <s v="mvargas@chinalco.com.pe"/>
    <s v="Moises Vargas Ramos"/>
    <m/>
    <x v="1"/>
    <x v="1"/>
    <x v="1"/>
    <x v="3"/>
    <x v="1"/>
    <x v="1"/>
    <x v="2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2"/>
    <x v="1"/>
  </r>
  <r>
    <n v="81"/>
    <d v="2024-12-11T08:54:35"/>
    <d v="2024-12-11T08:55:23"/>
    <s v="evilcapuma@chinalco.com.pe"/>
    <s v="Enrique Vilcapuma Moreno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82"/>
    <d v="2024-12-11T08:54:43"/>
    <d v="2024-12-11T08:56:35"/>
    <s v="jtaype@chinalco.com.pe"/>
    <s v="Jose Taype Riquelme"/>
    <m/>
    <x v="1"/>
    <x v="1"/>
    <x v="0"/>
    <x v="1"/>
    <x v="1"/>
    <x v="2"/>
    <x v="2"/>
    <x v="2"/>
    <s v="Truck Shop"/>
    <x v="2"/>
    <x v="2"/>
    <x v="2"/>
    <x v="1"/>
    <x v="2"/>
    <x v="2"/>
    <x v="1"/>
    <x v="2"/>
    <x v="1"/>
    <x v="1"/>
    <x v="1"/>
    <s v="MUY SATISFECHO"/>
    <s v="MUY SATISFECHO"/>
    <s v="MUY SATISFECHO"/>
    <s v="MUY SATISFECHO"/>
    <s v="MUY SATISFECHO"/>
    <s v="MUY SATISFECHO"/>
    <x v="1"/>
    <x v="2"/>
    <x v="1"/>
    <x v="1"/>
    <x v="1"/>
    <x v="0"/>
  </r>
  <r>
    <n v="83"/>
    <d v="2024-12-11T08:58:39"/>
    <d v="2024-12-11T08:59:24"/>
    <s v="lpuicon@chinalco.com.pe"/>
    <s v="Luis Puicon Jimenez"/>
    <m/>
    <x v="2"/>
    <x v="1"/>
    <x v="3"/>
    <x v="1"/>
    <x v="1"/>
    <x v="2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84"/>
    <d v="2024-12-11T09:14:46"/>
    <d v="2024-12-11T09:15:52"/>
    <s v="hlozano@chinalco.com.pe"/>
    <s v="Huber Lozano Ramirez"/>
    <m/>
    <x v="2"/>
    <x v="3"/>
    <x v="3"/>
    <x v="3"/>
    <x v="3"/>
    <x v="2"/>
    <x v="2"/>
    <x v="2"/>
    <s v="Truck Shop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85"/>
    <d v="2024-12-11T09:18:45"/>
    <d v="2024-12-11T09:20:23"/>
    <s v="dcalderon@chinalco.com.pe"/>
    <s v="Dimas Calderon Martinez"/>
    <m/>
    <x v="2"/>
    <x v="3"/>
    <x v="3"/>
    <x v="3"/>
    <x v="3"/>
    <x v="2"/>
    <x v="2"/>
    <x v="2"/>
    <s v="Tuctu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86"/>
    <d v="2024-12-11T09:19:05"/>
    <d v="2024-12-11T09:22:35"/>
    <s v="wchaveza@chinalco.com.pe"/>
    <s v="Wilson Chavez Aliaga"/>
    <m/>
    <x v="1"/>
    <x v="3"/>
    <x v="1"/>
    <x v="3"/>
    <x v="1"/>
    <x v="2"/>
    <x v="1"/>
    <x v="1"/>
    <s v="Tunshuruco"/>
    <x v="1"/>
    <x v="1"/>
    <x v="1"/>
    <x v="0"/>
    <x v="1"/>
    <x v="1"/>
    <x v="0"/>
    <x v="2"/>
    <x v="1"/>
    <x v="1"/>
    <x v="1"/>
    <s v="SATISFECHO"/>
    <s v="SATISFECHO"/>
    <s v="MUY SATISFECHO"/>
    <s v="SATISFECHO"/>
    <s v="SATISFECHO"/>
    <s v="SATISFECHO"/>
    <x v="1"/>
    <x v="1"/>
    <x v="1"/>
    <x v="1"/>
    <x v="1"/>
    <x v="1"/>
  </r>
  <r>
    <n v="87"/>
    <d v="2024-12-11T10:52:41"/>
    <d v="2024-12-11T10:53:59"/>
    <s v="jlucero@chinalco.com.pe"/>
    <s v="John Anibal Smith Lucero Muñoz"/>
    <m/>
    <x v="2"/>
    <x v="3"/>
    <x v="1"/>
    <x v="3"/>
    <x v="1"/>
    <x v="1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88"/>
    <d v="2024-12-11T12:38:45"/>
    <d v="2024-12-11T12:40:29"/>
    <s v="kysa@chinalco.com.pe"/>
    <s v="Kelly Kaori Ysa Hig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89"/>
    <d v="2024-12-11T15:34:32"/>
    <d v="2024-12-11T15:35:20"/>
    <s v="rmaravi@chinalco.com.pe"/>
    <s v="Ricardo Maravi Benites"/>
    <m/>
    <x v="2"/>
    <x v="3"/>
    <x v="1"/>
    <x v="1"/>
    <x v="1"/>
    <x v="1"/>
    <x v="1"/>
    <x v="1"/>
    <s v="Tunshuruco"/>
    <x v="2"/>
    <x v="2"/>
    <x v="2"/>
    <x v="1"/>
    <x v="2"/>
    <x v="2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90"/>
    <d v="2024-12-11T19:57:37"/>
    <d v="2024-12-11T20:00:40"/>
    <s v="crimac@chinalco.com.pe"/>
    <s v="Christian Pool Rimac Rodriguez"/>
    <m/>
    <x v="1"/>
    <x v="0"/>
    <x v="0"/>
    <x v="1"/>
    <x v="1"/>
    <x v="1"/>
    <x v="0"/>
    <x v="2"/>
    <s v="Tunshuruco"/>
    <x v="1"/>
    <x v="1"/>
    <x v="1"/>
    <x v="1"/>
    <x v="1"/>
    <x v="1"/>
    <x v="3"/>
    <x v="1"/>
    <x v="1"/>
    <x v="2"/>
    <x v="1"/>
    <s v="SATISFECHO"/>
    <s v="SATISFECHO"/>
    <s v="INSATISFECHO"/>
    <s v="SATISFECHO"/>
    <s v="INSATISFECHO"/>
    <s v="SATISFECHO"/>
    <x v="2"/>
    <x v="0"/>
    <x v="1"/>
    <x v="1"/>
    <x v="1"/>
    <x v="2"/>
  </r>
  <r>
    <n v="91"/>
    <d v="2024-12-15T08:36:11"/>
    <d v="2024-12-15T08:39:17"/>
    <s v="mbarretog@chinalco.com.pe"/>
    <s v="Miguel Barreto Guzman"/>
    <m/>
    <x v="1"/>
    <x v="1"/>
    <x v="0"/>
    <x v="1"/>
    <x v="0"/>
    <x v="1"/>
    <x v="2"/>
    <x v="1"/>
    <s v="Tunshuruco"/>
    <x v="2"/>
    <x v="2"/>
    <x v="1"/>
    <x v="1"/>
    <x v="2"/>
    <x v="1"/>
    <x v="0"/>
    <x v="2"/>
    <x v="1"/>
    <x v="1"/>
    <x v="1"/>
    <s v="SATISFECHO"/>
    <s v="SATISFECHO"/>
    <s v="MUY SATISFECHO"/>
    <s v="MUY SATISFECHO"/>
    <s v="SATISFECHO"/>
    <s v="INSATISFECHO"/>
    <x v="2"/>
    <x v="2"/>
    <x v="1"/>
    <x v="0"/>
    <x v="1"/>
    <x v="1"/>
  </r>
  <r>
    <n v="92"/>
    <d v="2024-12-15T08:41:10"/>
    <d v="2024-12-15T08:42:36"/>
    <s v="RCRUZ@chinalco.com.pe"/>
    <s v="Rosa Cruz Zuniga"/>
    <m/>
    <x v="1"/>
    <x v="1"/>
    <x v="1"/>
    <x v="1"/>
    <x v="1"/>
    <x v="1"/>
    <x v="1"/>
    <x v="1"/>
    <s v="Truck Shop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93"/>
    <d v="2024-12-15T08:40:59"/>
    <d v="2024-12-15T08:42:51"/>
    <s v="rgutarra@chinalco.com.pe"/>
    <s v="Raphaella Gianella Gutarra Farfan"/>
    <m/>
    <x v="2"/>
    <x v="1"/>
    <x v="1"/>
    <x v="0"/>
    <x v="3"/>
    <x v="2"/>
    <x v="2"/>
    <x v="1"/>
    <s v="Tunshuruco"/>
    <x v="2"/>
    <x v="2"/>
    <x v="2"/>
    <x v="1"/>
    <x v="2"/>
    <x v="1"/>
    <x v="1"/>
    <x v="2"/>
    <x v="4"/>
    <x v="1"/>
    <x v="1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94"/>
    <d v="2024-12-15T08:41:03"/>
    <d v="2024-12-15T08:43:05"/>
    <s v="jardito@chinalco.com.pe"/>
    <s v="Jose Antonio Ardito Vega"/>
    <m/>
    <x v="3"/>
    <x v="2"/>
    <x v="2"/>
    <x v="2"/>
    <x v="2"/>
    <x v="1"/>
    <x v="0"/>
    <x v="3"/>
    <s v="Truck Shop"/>
    <x v="0"/>
    <x v="0"/>
    <x v="0"/>
    <x v="2"/>
    <x v="0"/>
    <x v="0"/>
    <x v="3"/>
    <x v="1"/>
    <x v="3"/>
    <x v="0"/>
    <x v="2"/>
    <s v="INSATISFECHO"/>
    <s v="INSATISFECHO"/>
    <s v="SATISFECHO"/>
    <s v="SATISFECHO"/>
    <s v="SATISFECHO"/>
    <s v="INSATISFECHO"/>
    <x v="3"/>
    <x v="1"/>
    <x v="0"/>
    <x v="0"/>
    <x v="0"/>
    <x v="0"/>
  </r>
  <r>
    <n v="95"/>
    <d v="2024-12-15T08:42:31"/>
    <d v="2024-12-15T08:44:34"/>
    <s v="grobles@chinalco.com.pe"/>
    <s v="Gil Robles Torres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96"/>
    <d v="2024-12-15T08:44:41"/>
    <d v="2024-12-15T08:45:53"/>
    <s v="cparisaca@chinalco.com.pe"/>
    <s v="Cesar Parisaca Valdez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97"/>
    <d v="2024-12-15T08:41:29"/>
    <d v="2024-12-15T08:45:53"/>
    <s v="gpayano@chinalco.com.pe"/>
    <s v="Gustavo Payano Mantari"/>
    <m/>
    <x v="0"/>
    <x v="0"/>
    <x v="2"/>
    <x v="1"/>
    <x v="2"/>
    <x v="0"/>
    <x v="1"/>
    <x v="1"/>
    <s v="Truck Shop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98"/>
    <d v="2024-12-15T08:45:14"/>
    <d v="2024-12-15T08:46:22"/>
    <s v="jmunayco@chinalco.com.pe"/>
    <s v="Jose Munayco Coronado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99"/>
    <d v="2024-12-15T08:46:44"/>
    <d v="2024-12-15T08:47:46"/>
    <s v="lcavero@chinalco.com.pe"/>
    <s v="Luis Cavero Cavero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00"/>
    <d v="2024-12-15T08:48:07"/>
    <d v="2024-12-15T08:49:36"/>
    <s v="eherrera@chinalco.com.pe"/>
    <s v="Eberth Herrera Revilla"/>
    <m/>
    <x v="1"/>
    <x v="1"/>
    <x v="0"/>
    <x v="1"/>
    <x v="0"/>
    <x v="1"/>
    <x v="1"/>
    <x v="1"/>
    <s v="Carhuacot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01"/>
    <d v="2024-12-15T08:48:22"/>
    <d v="2024-12-15T08:50:26"/>
    <s v="vcrisanto@chinalco.com.pe"/>
    <s v="Victor Crisanto Casas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02"/>
    <d v="2024-12-15T08:43:14"/>
    <d v="2024-12-15T08:53:31"/>
    <s v="etorresr@chinalco.com.pe"/>
    <s v="Eliseo Torres Roque"/>
    <m/>
    <x v="1"/>
    <x v="3"/>
    <x v="1"/>
    <x v="1"/>
    <x v="1"/>
    <x v="1"/>
    <x v="1"/>
    <x v="1"/>
    <s v="Tunshuruco"/>
    <x v="0"/>
    <x v="0"/>
    <x v="0"/>
    <x v="0"/>
    <x v="1"/>
    <x v="0"/>
    <x v="3"/>
    <x v="1"/>
    <x v="1"/>
    <x v="0"/>
    <x v="1"/>
    <s v="INSATISFECHO"/>
    <s v="SATISFECHO"/>
    <s v="SATISFECHO"/>
    <s v="SATISFECHO"/>
    <s v="SATISFECHO"/>
    <s v="INSATISFECHO"/>
    <x v="1"/>
    <x v="1"/>
    <x v="1"/>
    <x v="1"/>
    <x v="1"/>
    <x v="1"/>
  </r>
  <r>
    <n v="103"/>
    <d v="2024-12-15T08:49:42"/>
    <d v="2024-12-15T08:55:08"/>
    <s v="apalaciosc@chinalco.com.pe"/>
    <s v="Abel Palacios Carhuamaca"/>
    <m/>
    <x v="1"/>
    <x v="0"/>
    <x v="0"/>
    <x v="1"/>
    <x v="0"/>
    <x v="0"/>
    <x v="0"/>
    <x v="0"/>
    <s v="Tunshuruco"/>
    <x v="1"/>
    <x v="0"/>
    <x v="0"/>
    <x v="0"/>
    <x v="1"/>
    <x v="0"/>
    <x v="0"/>
    <x v="0"/>
    <x v="0"/>
    <x v="0"/>
    <x v="1"/>
    <s v="INSATISFECHO"/>
    <s v="SATISFECHO"/>
    <s v="SATISFECHO"/>
    <s v="INSATISFECHO"/>
    <s v="INSATISFECHO"/>
    <s v="SATISFECHO"/>
    <x v="1"/>
    <x v="1"/>
    <x v="1"/>
    <x v="1"/>
    <x v="1"/>
    <x v="1"/>
  </r>
  <r>
    <n v="104"/>
    <d v="2024-12-15T08:55:29"/>
    <d v="2024-12-15T08:56:22"/>
    <s v="kherrera@chinalco.com.pe"/>
    <s v="Karla Herrera Salas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05"/>
    <d v="2024-12-15T08:46:42"/>
    <d v="2024-12-15T08:59:20"/>
    <s v="vtrujillo@chinalco.com.pe"/>
    <s v="Vladimir Trujillo Chupan"/>
    <m/>
    <x v="0"/>
    <x v="1"/>
    <x v="1"/>
    <x v="1"/>
    <x v="1"/>
    <x v="0"/>
    <x v="1"/>
    <x v="1"/>
    <s v="Truck Shop"/>
    <x v="1"/>
    <x v="1"/>
    <x v="1"/>
    <x v="0"/>
    <x v="1"/>
    <x v="1"/>
    <x v="0"/>
    <x v="0"/>
    <x v="1"/>
    <x v="0"/>
    <x v="0"/>
    <s v="SATISFECHO"/>
    <s v="SATISFECHO"/>
    <s v="INSATISFECHO"/>
    <s v="INSATISFECHO"/>
    <s v="INSATISFECHO"/>
    <s v="INSATISFECHO"/>
    <x v="3"/>
    <x v="1"/>
    <x v="1"/>
    <x v="1"/>
    <x v="1"/>
    <x v="3"/>
  </r>
  <r>
    <n v="106"/>
    <d v="2024-12-15T08:53:47"/>
    <d v="2024-12-15T09:00:19"/>
    <s v="wramosm@chinalco.com.pe"/>
    <s v="Wilfredo Ramos Mamani"/>
    <m/>
    <x v="1"/>
    <x v="0"/>
    <x v="0"/>
    <x v="1"/>
    <x v="1"/>
    <x v="0"/>
    <x v="1"/>
    <x v="1"/>
    <s v="Tunshuruco"/>
    <x v="1"/>
    <x v="1"/>
    <x v="1"/>
    <x v="0"/>
    <x v="1"/>
    <x v="1"/>
    <x v="0"/>
    <x v="3"/>
    <x v="1"/>
    <x v="1"/>
    <x v="1"/>
    <s v="SATISFECHO"/>
    <s v="SATISFECHO"/>
    <s v="INSATISFECHO"/>
    <s v="SATISFECHO"/>
    <s v="SATISFECHO"/>
    <s v="SATISFECHO"/>
    <x v="1"/>
    <x v="1"/>
    <x v="1"/>
    <x v="1"/>
    <x v="1"/>
    <x v="1"/>
  </r>
  <r>
    <n v="107"/>
    <d v="2024-12-15T08:52:46"/>
    <d v="2024-12-15T09:01:34"/>
    <s v="kyparraguirre@chinalco.com.pe"/>
    <s v="Katherinne Yparraguirre Avil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08"/>
    <d v="2024-12-15T09:13:11"/>
    <d v="2024-12-15T09:15:10"/>
    <s v="nmaldonado@chinalco.com.pe"/>
    <s v="Noel Maldonado Aymachoque"/>
    <m/>
    <x v="1"/>
    <x v="0"/>
    <x v="0"/>
    <x v="1"/>
    <x v="0"/>
    <x v="0"/>
    <x v="1"/>
    <x v="1"/>
    <s v="Tunshuruco"/>
    <x v="1"/>
    <x v="1"/>
    <x v="1"/>
    <x v="0"/>
    <x v="1"/>
    <x v="1"/>
    <x v="3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09"/>
    <d v="2024-12-15T09:19:30"/>
    <d v="2024-12-15T09:21:41"/>
    <s v="lchunqui@chinalco.com.pe"/>
    <s v="Luis Chunqui Rosales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10"/>
    <d v="2024-12-15T09:22:51"/>
    <d v="2024-12-15T09:25:24"/>
    <s v="mauris@chinalco.com.pe"/>
    <s v="Manuel Auris Rodriguez"/>
    <m/>
    <x v="0"/>
    <x v="0"/>
    <x v="0"/>
    <x v="0"/>
    <x v="0"/>
    <x v="1"/>
    <x v="0"/>
    <x v="0"/>
    <s v="Tunshuruco"/>
    <x v="1"/>
    <x v="1"/>
    <x v="1"/>
    <x v="0"/>
    <x v="1"/>
    <x v="3"/>
    <x v="2"/>
    <x v="1"/>
    <x v="0"/>
    <x v="0"/>
    <x v="0"/>
    <s v="INSATISFECHO"/>
    <s v="SATISFECHO"/>
    <s v="SATISFECHO"/>
    <s v="INSATISFECHO"/>
    <s v="INSATISFECHO"/>
    <s v="INSATISFECHO"/>
    <x v="1"/>
    <x v="1"/>
    <x v="1"/>
    <x v="1"/>
    <x v="1"/>
    <x v="3"/>
  </r>
  <r>
    <n v="111"/>
    <d v="2024-12-15T09:24:02"/>
    <d v="2024-12-15T09:26:35"/>
    <s v="jmaza@chinalco.com.pe"/>
    <s v="Jorge Mitchell Maza More"/>
    <m/>
    <x v="2"/>
    <x v="3"/>
    <x v="1"/>
    <x v="1"/>
    <x v="0"/>
    <x v="2"/>
    <x v="2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12"/>
    <d v="2024-12-15T09:25:36"/>
    <d v="2024-12-15T09:34:16"/>
    <s v="ryupanqui@chinalco.com.pe"/>
    <s v="Ronald Yupanqui Sifuentes"/>
    <m/>
    <x v="1"/>
    <x v="1"/>
    <x v="0"/>
    <x v="1"/>
    <x v="1"/>
    <x v="1"/>
    <x v="1"/>
    <x v="0"/>
    <s v="Tunshuruco"/>
    <x v="2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0"/>
  </r>
  <r>
    <n v="113"/>
    <d v="2024-12-15T09:40:39"/>
    <d v="2024-12-15T09:42:06"/>
    <s v="jgarciar@chinalco.com.pe"/>
    <s v="Jorge Garcia Ramon"/>
    <m/>
    <x v="1"/>
    <x v="2"/>
    <x v="0"/>
    <x v="0"/>
    <x v="0"/>
    <x v="0"/>
    <x v="0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INSATISFECHO"/>
    <s v="SATISFECHO"/>
    <s v="SATISFECHO"/>
    <x v="1"/>
    <x v="1"/>
    <x v="1"/>
    <x v="1"/>
    <x v="1"/>
    <x v="1"/>
  </r>
  <r>
    <n v="114"/>
    <d v="2024-12-15T09:38:38"/>
    <d v="2024-12-15T09:43:42"/>
    <s v="ccampos@chinalco.com.pe"/>
    <s v="Cesar Campos Carrera"/>
    <m/>
    <x v="2"/>
    <x v="1"/>
    <x v="1"/>
    <x v="1"/>
    <x v="1"/>
    <x v="2"/>
    <x v="1"/>
    <x v="1"/>
    <s v="Truck Shop"/>
    <x v="2"/>
    <x v="1"/>
    <x v="1"/>
    <x v="1"/>
    <x v="2"/>
    <x v="1"/>
    <x v="1"/>
    <x v="2"/>
    <x v="2"/>
    <x v="1"/>
    <x v="1"/>
    <s v="SATISFECHO"/>
    <s v="MUY SATISFECHO"/>
    <s v="MUY SATISFECHO"/>
    <s v="SATISFECHO"/>
    <s v="SATISFECHO"/>
    <s v="SATISFECHO"/>
    <x v="2"/>
    <x v="2"/>
    <x v="2"/>
    <x v="2"/>
    <x v="2"/>
    <x v="2"/>
  </r>
  <r>
    <n v="115"/>
    <d v="2024-12-15T09:52:06"/>
    <d v="2024-12-15T09:54:53"/>
    <s v="jaldoradin@chinalco.com.pe"/>
    <s v="Juan Aldoradin Tejeda"/>
    <m/>
    <x v="1"/>
    <x v="1"/>
    <x v="1"/>
    <x v="1"/>
    <x v="1"/>
    <x v="1"/>
    <x v="1"/>
    <x v="0"/>
    <s v="Tunshuruco"/>
    <x v="1"/>
    <x v="2"/>
    <x v="2"/>
    <x v="0"/>
    <x v="1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16"/>
    <d v="2024-12-15T10:06:52"/>
    <d v="2024-12-15T10:09:30"/>
    <s v="fquinde@chinalco.com.pe"/>
    <s v="Fabian Quinde Hernande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3"/>
    <x v="2"/>
    <x v="3"/>
    <x v="2"/>
    <x v="2"/>
    <x v="0"/>
  </r>
  <r>
    <n v="117"/>
    <d v="2024-12-15T10:21:00"/>
    <d v="2024-12-15T10:22:40"/>
    <s v="jmosquera@chinalco.com.pe"/>
    <s v="James Mosquera Espinoza"/>
    <m/>
    <x v="2"/>
    <x v="3"/>
    <x v="1"/>
    <x v="3"/>
    <x v="3"/>
    <x v="2"/>
    <x v="2"/>
    <x v="1"/>
    <s v="Tunshuruco"/>
    <x v="2"/>
    <x v="2"/>
    <x v="2"/>
    <x v="1"/>
    <x v="2"/>
    <x v="1"/>
    <x v="0"/>
    <x v="1"/>
    <x v="2"/>
    <x v="1"/>
    <x v="1"/>
    <s v="SATISFECHO"/>
    <s v="SATISFECHO"/>
    <s v="SATISFECHO"/>
    <s v="SATISFECHO"/>
    <s v="SATISFECHO"/>
    <s v="SATISFECHO"/>
    <x v="2"/>
    <x v="2"/>
    <x v="2"/>
    <x v="2"/>
    <x v="1"/>
    <x v="1"/>
  </r>
  <r>
    <n v="118"/>
    <d v="2024-12-15T10:26:53"/>
    <d v="2024-12-15T10:28:48"/>
    <s v="avaldiviah@chinalco.com.pe"/>
    <s v="Aristides Valdivia Herrer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19"/>
    <d v="2024-12-15T10:33:07"/>
    <d v="2024-12-15T10:37:52"/>
    <s v="mmamani@chinalco.com.pe"/>
    <s v="Milton Mamani Mamani"/>
    <m/>
    <x v="0"/>
    <x v="0"/>
    <x v="2"/>
    <x v="0"/>
    <x v="0"/>
    <x v="1"/>
    <x v="0"/>
    <x v="3"/>
    <s v="Tunshuruco"/>
    <x v="3"/>
    <x v="1"/>
    <x v="1"/>
    <x v="3"/>
    <x v="3"/>
    <x v="3"/>
    <x v="2"/>
    <x v="3"/>
    <x v="0"/>
    <x v="0"/>
    <x v="0"/>
    <s v="SATISFECHO"/>
    <s v="SATISFECHO"/>
    <s v="SATISFECHO"/>
    <s v="SATISFECHO"/>
    <s v="SATISFECHO"/>
    <s v="SATISFECHO"/>
    <x v="0"/>
    <x v="1"/>
    <x v="1"/>
    <x v="1"/>
    <x v="1"/>
    <x v="1"/>
  </r>
  <r>
    <n v="120"/>
    <d v="2024-12-15T10:51:34"/>
    <d v="2024-12-15T10:53:37"/>
    <s v="ysolano@chinalco.com.pe"/>
    <s v="Yohn Solano Dominguez"/>
    <m/>
    <x v="1"/>
    <x v="1"/>
    <x v="1"/>
    <x v="1"/>
    <x v="1"/>
    <x v="2"/>
    <x v="2"/>
    <x v="1"/>
    <s v="Tunshuruco"/>
    <x v="1"/>
    <x v="1"/>
    <x v="2"/>
    <x v="0"/>
    <x v="1"/>
    <x v="1"/>
    <x v="0"/>
    <x v="1"/>
    <x v="1"/>
    <x v="1"/>
    <x v="1"/>
    <s v="SATISFECHO"/>
    <s v="MUY SATISFECHO"/>
    <s v="MUY SATISFECHO"/>
    <s v="SATISFECHO"/>
    <s v="MUY SATISFECHO"/>
    <s v="MUY SATISFECHO"/>
    <x v="1"/>
    <x v="2"/>
    <x v="2"/>
    <x v="1"/>
    <x v="1"/>
    <x v="1"/>
  </r>
  <r>
    <n v="121"/>
    <d v="2024-12-15T11:02:22"/>
    <d v="2024-12-15T11:04:18"/>
    <s v="acarog@chinalco.com.pe"/>
    <s v="Audie Caro Guerreros"/>
    <m/>
    <x v="0"/>
    <x v="2"/>
    <x v="2"/>
    <x v="2"/>
    <x v="2"/>
    <x v="0"/>
    <x v="0"/>
    <x v="3"/>
    <s v="Tunshuruco"/>
    <x v="1"/>
    <x v="0"/>
    <x v="0"/>
    <x v="2"/>
    <x v="0"/>
    <x v="0"/>
    <x v="3"/>
    <x v="0"/>
    <x v="1"/>
    <x v="3"/>
    <x v="2"/>
    <s v="INSATISFECHO"/>
    <s v="INSATISFECHO"/>
    <s v="INSATISFECHO"/>
    <s v="INSATISFECHO"/>
    <s v="INSATISFECHO"/>
    <s v="INSATISFECHO"/>
    <x v="2"/>
    <x v="2"/>
    <x v="2"/>
    <x v="2"/>
    <x v="2"/>
    <x v="2"/>
  </r>
  <r>
    <n v="122"/>
    <d v="2024-12-15T11:04:28"/>
    <d v="2024-12-15T11:06:32"/>
    <s v="rhurtado@chinalco.com.pe"/>
    <s v="Ricardo Hurtado Miranda"/>
    <m/>
    <x v="1"/>
    <x v="0"/>
    <x v="0"/>
    <x v="1"/>
    <x v="0"/>
    <x v="2"/>
    <x v="1"/>
    <x v="1"/>
    <s v="Truck Shop"/>
    <x v="1"/>
    <x v="1"/>
    <x v="1"/>
    <x v="0"/>
    <x v="0"/>
    <x v="1"/>
    <x v="0"/>
    <x v="1"/>
    <x v="1"/>
    <x v="1"/>
    <x v="1"/>
    <s v="INSATISFECHO"/>
    <s v="SATISFECHO"/>
    <s v="MUY SATISFECHO"/>
    <s v="SATISFECHO"/>
    <s v="SATISFECHO"/>
    <s v="INSATISFECHO"/>
    <x v="1"/>
    <x v="1"/>
    <x v="1"/>
    <x v="1"/>
    <x v="0"/>
    <x v="1"/>
  </r>
  <r>
    <n v="123"/>
    <d v="2024-12-15T11:09:04"/>
    <d v="2024-12-15T11:12:20"/>
    <s v="cvelarde@chinalco.com.pe"/>
    <s v="Carlos Velarde Velarde"/>
    <m/>
    <x v="1"/>
    <x v="1"/>
    <x v="1"/>
    <x v="1"/>
    <x v="1"/>
    <x v="1"/>
    <x v="1"/>
    <x v="1"/>
    <s v="Tunshuruco"/>
    <x v="1"/>
    <x v="2"/>
    <x v="2"/>
    <x v="1"/>
    <x v="2"/>
    <x v="2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24"/>
    <d v="2024-12-15T11:24:02"/>
    <d v="2024-12-15T11:29:42"/>
    <s v="gnavarro@chinalco.com.pe"/>
    <s v="Gloria Navarro Pere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25"/>
    <d v="2024-12-15T11:42:45"/>
    <d v="2024-12-15T11:43:40"/>
    <s v="rcanorio@chinalco.com.pe"/>
    <s v="Ricardo Canorio Parion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26"/>
    <d v="2024-12-15T11:41:28"/>
    <d v="2024-12-15T11:45:20"/>
    <s v="mguerrero@chinalco.com.pe"/>
    <s v="Marco Guerrero Loyola"/>
    <m/>
    <x v="2"/>
    <x v="3"/>
    <x v="1"/>
    <x v="3"/>
    <x v="1"/>
    <x v="2"/>
    <x v="2"/>
    <x v="2"/>
    <s v="Tunshuruco"/>
    <x v="2"/>
    <x v="2"/>
    <x v="2"/>
    <x v="1"/>
    <x v="2"/>
    <x v="2"/>
    <x v="1"/>
    <x v="0"/>
    <x v="1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27"/>
    <d v="2024-12-15T11:40:21"/>
    <d v="2024-12-15T11:57:39"/>
    <s v="jvilloslada@chinalco.com.pe"/>
    <s v="John Villoslada Ucanan"/>
    <m/>
    <x v="0"/>
    <x v="2"/>
    <x v="2"/>
    <x v="1"/>
    <x v="0"/>
    <x v="1"/>
    <x v="1"/>
    <x v="1"/>
    <s v="Tunshuruco"/>
    <x v="1"/>
    <x v="1"/>
    <x v="1"/>
    <x v="0"/>
    <x v="1"/>
    <x v="3"/>
    <x v="2"/>
    <x v="1"/>
    <x v="1"/>
    <x v="1"/>
    <x v="1"/>
    <s v="SATISFECHO"/>
    <s v="SATISFECHO"/>
    <s v="SATISFECHO"/>
    <s v="INSATISFECHO"/>
    <s v="INSATISFECHO"/>
    <s v="SATISFECHO"/>
    <x v="1"/>
    <x v="1"/>
    <x v="1"/>
    <x v="1"/>
    <x v="1"/>
    <x v="1"/>
  </r>
  <r>
    <n v="128"/>
    <d v="2024-12-15T12:09:53"/>
    <d v="2024-12-15T12:13:19"/>
    <s v="mcondori@chinalco.com.pe"/>
    <s v="Martin Condori Figueroa"/>
    <m/>
    <x v="1"/>
    <x v="1"/>
    <x v="1"/>
    <x v="0"/>
    <x v="1"/>
    <x v="1"/>
    <x v="1"/>
    <x v="1"/>
    <s v="Tunshuruco"/>
    <x v="1"/>
    <x v="1"/>
    <x v="1"/>
    <x v="0"/>
    <x v="1"/>
    <x v="1"/>
    <x v="0"/>
    <x v="1"/>
    <x v="4"/>
    <x v="1"/>
    <x v="1"/>
    <s v="INSATISFECHO"/>
    <s v="SATISFECHO"/>
    <s v="SATISFECHO"/>
    <s v="INSATISFECHO"/>
    <s v="INSATISFECHO"/>
    <s v="SATISFECHO"/>
    <x v="1"/>
    <x v="1"/>
    <x v="1"/>
    <x v="1"/>
    <x v="1"/>
    <x v="1"/>
  </r>
  <r>
    <n v="129"/>
    <d v="2024-12-15T12:29:57"/>
    <d v="2024-12-15T12:33:08"/>
    <s v="jflores@chinalco.com.pe"/>
    <s v="Jose Flores Naval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30"/>
    <d v="2024-12-15T12:39:20"/>
    <d v="2024-12-15T12:42:27"/>
    <s v="lroncal@chinalco.com.pe"/>
    <s v="Luis Roncal Prada"/>
    <m/>
    <x v="0"/>
    <x v="0"/>
    <x v="0"/>
    <x v="0"/>
    <x v="0"/>
    <x v="0"/>
    <x v="1"/>
    <x v="0"/>
    <s v="Truck Shop"/>
    <x v="1"/>
    <x v="1"/>
    <x v="1"/>
    <x v="0"/>
    <x v="1"/>
    <x v="1"/>
    <x v="0"/>
    <x v="1"/>
    <x v="4"/>
    <x v="0"/>
    <x v="0"/>
    <s v="INSATISFECHO"/>
    <s v="SATISFECHO"/>
    <s v="MUY INSATISFECHO"/>
    <s v="INSATISFECHO"/>
    <s v="INSATISFECHO"/>
    <s v="INSATISFECHO"/>
    <x v="2"/>
    <x v="1"/>
    <x v="1"/>
    <x v="1"/>
    <x v="1"/>
    <x v="1"/>
  </r>
  <r>
    <n v="131"/>
    <d v="2024-12-15T13:28:34"/>
    <d v="2024-12-15T13:30:37"/>
    <s v="jacuna@chinalco.com.pe"/>
    <s v="Jorge Acuna Cornejo"/>
    <m/>
    <x v="2"/>
    <x v="3"/>
    <x v="3"/>
    <x v="3"/>
    <x v="3"/>
    <x v="2"/>
    <x v="2"/>
    <x v="2"/>
    <s v="Truck Shop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32"/>
    <d v="2024-12-15T13:32:57"/>
    <d v="2024-12-15T13:36:39"/>
    <s v="jtorresc@chinalco.com.pe"/>
    <s v="Juan Torres Cerna"/>
    <m/>
    <x v="0"/>
    <x v="0"/>
    <x v="0"/>
    <x v="0"/>
    <x v="0"/>
    <x v="1"/>
    <x v="1"/>
    <x v="0"/>
    <s v="Tunshuruco"/>
    <x v="1"/>
    <x v="1"/>
    <x v="1"/>
    <x v="0"/>
    <x v="0"/>
    <x v="1"/>
    <x v="0"/>
    <x v="3"/>
    <x v="0"/>
    <x v="1"/>
    <x v="1"/>
    <s v="SATISFECHO"/>
    <s v="SATISFECHO"/>
    <s v="INSATISFECHO"/>
    <s v="INSATISFECHO"/>
    <s v="SATISFECHO"/>
    <s v="SATISFECHO"/>
    <x v="1"/>
    <x v="1"/>
    <x v="1"/>
    <x v="1"/>
    <x v="1"/>
    <x v="1"/>
  </r>
  <r>
    <n v="133"/>
    <d v="2024-12-15T14:28:12"/>
    <d v="2024-12-15T14:29:16"/>
    <s v="pchavez@chinalco.com.pe"/>
    <s v="Pavel Chavez Azurin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34"/>
    <d v="2024-12-15T14:54:23"/>
    <d v="2024-12-15T14:55:43"/>
    <s v="aguillen@chinalco.com.pe"/>
    <s v="Alonso Guillen Cortez"/>
    <m/>
    <x v="1"/>
    <x v="0"/>
    <x v="0"/>
    <x v="1"/>
    <x v="1"/>
    <x v="1"/>
    <x v="1"/>
    <x v="1"/>
    <s v="Truck Shop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35"/>
    <d v="2024-12-15T16:47:14"/>
    <d v="2024-12-15T16:48:22"/>
    <s v="rramon@chinalco.com.pe"/>
    <s v="Rolando Rafael Ramon Rivera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36"/>
    <d v="2024-12-15T16:54:06"/>
    <d v="2024-12-15T16:56:25"/>
    <s v="elinaress@chinalco.com.pe"/>
    <s v="Ellman Linares Salas"/>
    <m/>
    <x v="0"/>
    <x v="0"/>
    <x v="0"/>
    <x v="0"/>
    <x v="0"/>
    <x v="1"/>
    <x v="0"/>
    <x v="0"/>
    <s v="Tunshuruco"/>
    <x v="1"/>
    <x v="1"/>
    <x v="0"/>
    <x v="2"/>
    <x v="0"/>
    <x v="0"/>
    <x v="3"/>
    <x v="0"/>
    <x v="3"/>
    <x v="3"/>
    <x v="2"/>
    <s v="MUY INSATISFECHO"/>
    <s v="SATISFECHO"/>
    <s v="SATISFECHO"/>
    <s v="MUY INSATISFECHO"/>
    <s v="MUY INSATISFECHO"/>
    <s v="MUY INSATISFECHO"/>
    <x v="1"/>
    <x v="1"/>
    <x v="1"/>
    <x v="1"/>
    <x v="1"/>
    <x v="1"/>
  </r>
  <r>
    <n v="137"/>
    <d v="2024-12-15T17:07:09"/>
    <d v="2024-12-15T17:09:01"/>
    <s v="varrivasplatam@chinalco.com.pe"/>
    <s v="Victor Arrivasplata Montes"/>
    <m/>
    <x v="1"/>
    <x v="0"/>
    <x v="0"/>
    <x v="0"/>
    <x v="0"/>
    <x v="1"/>
    <x v="1"/>
    <x v="1"/>
    <s v="Truck Shop"/>
    <x v="1"/>
    <x v="1"/>
    <x v="1"/>
    <x v="0"/>
    <x v="2"/>
    <x v="1"/>
    <x v="0"/>
    <x v="1"/>
    <x v="1"/>
    <x v="1"/>
    <x v="1"/>
    <s v="SATISFECHO"/>
    <s v="MUY SATISFECHO"/>
    <s v="SATISFECHO"/>
    <s v="INSATISFECHO"/>
    <s v="INSATISFECHO"/>
    <s v="SATISFECHO"/>
    <x v="1"/>
    <x v="2"/>
    <x v="1"/>
    <x v="1"/>
    <x v="2"/>
    <x v="1"/>
  </r>
  <r>
    <n v="138"/>
    <d v="2024-12-15T17:00:51"/>
    <d v="2024-12-15T17:18:50"/>
    <s v="lyanque@chinalco.com.pe"/>
    <s v="Lourdes Esperanza Yanque Huamaní"/>
    <m/>
    <x v="1"/>
    <x v="1"/>
    <x v="0"/>
    <x v="1"/>
    <x v="0"/>
    <x v="1"/>
    <x v="0"/>
    <x v="1"/>
    <s v="Carhuacot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INSATISFECHO"/>
    <x v="1"/>
    <x v="1"/>
    <x v="1"/>
    <x v="1"/>
    <x v="1"/>
    <x v="1"/>
  </r>
  <r>
    <n v="139"/>
    <d v="2024-12-15T18:14:18"/>
    <d v="2024-12-15T18:17:24"/>
    <s v="osuerer@chinalco.com.pe"/>
    <s v="Oliver Suere Rosales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40"/>
    <d v="2024-12-15T18:43:17"/>
    <d v="2024-12-15T18:47:24"/>
    <s v="jcueva@chinalco.com.pe"/>
    <s v="Juan Cueva Morote"/>
    <m/>
    <x v="0"/>
    <x v="0"/>
    <x v="1"/>
    <x v="1"/>
    <x v="1"/>
    <x v="1"/>
    <x v="1"/>
    <x v="1"/>
    <s v="Truck Shop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</r>
  <r>
    <n v="141"/>
    <d v="2024-12-16T00:24:37"/>
    <d v="2024-12-16T00:27:29"/>
    <s v="jdurand@chinalco.com.pe"/>
    <s v="Jose Durand Recuay"/>
    <m/>
    <x v="3"/>
    <x v="2"/>
    <x v="2"/>
    <x v="2"/>
    <x v="2"/>
    <x v="3"/>
    <x v="0"/>
    <x v="3"/>
    <s v="Tunshuruco"/>
    <x v="0"/>
    <x v="1"/>
    <x v="1"/>
    <x v="0"/>
    <x v="1"/>
    <x v="0"/>
    <x v="3"/>
    <x v="3"/>
    <x v="0"/>
    <x v="3"/>
    <x v="2"/>
    <s v="MUY INSATISFECHO"/>
    <s v="INSATISFECHO"/>
    <s v="INSATISFECHO"/>
    <s v="MUY INSATISFECHO"/>
    <s v="MUY INSATISFECHO"/>
    <s v="MUY INSATISFECHO"/>
    <x v="3"/>
    <x v="0"/>
    <x v="1"/>
    <x v="0"/>
    <x v="0"/>
    <x v="0"/>
  </r>
  <r>
    <n v="142"/>
    <d v="2024-12-16T07:31:45"/>
    <d v="2024-12-16T07:36:03"/>
    <s v="bleon@chinalco.com.pe"/>
    <s v="Brady Leon Ricapa"/>
    <m/>
    <x v="1"/>
    <x v="1"/>
    <x v="1"/>
    <x v="1"/>
    <x v="1"/>
    <x v="1"/>
    <x v="1"/>
    <x v="1"/>
    <s v="Tunshuruco"/>
    <x v="1"/>
    <x v="1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</r>
  <r>
    <n v="143"/>
    <d v="2024-12-16T11:00:37"/>
    <d v="2024-12-16T11:01:43"/>
    <s v="mleonc@chinalco.com.pe"/>
    <s v="Mayra Leon Chavez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44"/>
    <d v="2024-12-16T15:38:06"/>
    <d v="2024-12-16T15:40:27"/>
    <s v="cmariluzm@chinalco.com.pe"/>
    <s v="Carlos Mariluz Melo"/>
    <m/>
    <x v="2"/>
    <x v="1"/>
    <x v="1"/>
    <x v="1"/>
    <x v="1"/>
    <x v="1"/>
    <x v="1"/>
    <x v="1"/>
    <s v="Tunshuruco"/>
    <x v="1"/>
    <x v="2"/>
    <x v="1"/>
    <x v="0"/>
    <x v="1"/>
    <x v="1"/>
    <x v="0"/>
    <x v="1"/>
    <x v="1"/>
    <x v="1"/>
    <x v="1"/>
    <s v="SATISFECHO"/>
    <s v="SATISFECHO"/>
    <s v="SATISFECHO"/>
    <s v="SATISFECHO"/>
    <s v="SATISFECHO"/>
    <s v="SATISFECHO"/>
    <x v="2"/>
    <x v="1"/>
    <x v="1"/>
    <x v="1"/>
    <x v="1"/>
    <x v="1"/>
  </r>
  <r>
    <n v="145"/>
    <d v="2024-12-16T18:33:59"/>
    <d v="2024-12-16T18:37:14"/>
    <s v="ycalderonc@chinalco.com.pe"/>
    <s v="Yesenia Calderon Cajachagua"/>
    <m/>
    <x v="3"/>
    <x v="2"/>
    <x v="2"/>
    <x v="1"/>
    <x v="2"/>
    <x v="3"/>
    <x v="1"/>
    <x v="1"/>
    <s v="Tunshuruco"/>
    <x v="0"/>
    <x v="0"/>
    <x v="0"/>
    <x v="0"/>
    <x v="0"/>
    <x v="0"/>
    <x v="3"/>
    <x v="1"/>
    <x v="0"/>
    <x v="0"/>
    <x v="0"/>
    <s v="INSATISFECHO"/>
    <s v="INSATISFECHO"/>
    <s v="INSATISFECHO"/>
    <s v="INSATISFECHO"/>
    <s v="INSATISFECHO"/>
    <s v="INSATISFECHO"/>
    <x v="1"/>
    <x v="1"/>
    <x v="1"/>
    <x v="1"/>
    <x v="0"/>
    <x v="1"/>
  </r>
  <r>
    <n v="146"/>
    <d v="2024-12-17T05:05:05"/>
    <d v="2024-12-17T05:10:01"/>
    <s v="vdiaz@chinalco.com.pe"/>
    <s v="Victor Diaz Quiroz"/>
    <m/>
    <x v="2"/>
    <x v="1"/>
    <x v="1"/>
    <x v="1"/>
    <x v="1"/>
    <x v="2"/>
    <x v="2"/>
    <x v="1"/>
    <s v="Carhuacoto"/>
    <x v="1"/>
    <x v="1"/>
    <x v="2"/>
    <x v="0"/>
    <x v="2"/>
    <x v="1"/>
    <x v="0"/>
    <x v="2"/>
    <x v="2"/>
    <x v="2"/>
    <x v="3"/>
    <s v="MUY SATISFECHO"/>
    <s v="SATISFECHO"/>
    <s v="MUY SATISFECHO"/>
    <s v="MUY SATISFECHO"/>
    <s v="MUY SATISFECHO"/>
    <s v="MUY SATISFECHO"/>
    <x v="1"/>
    <x v="1"/>
    <x v="1"/>
    <x v="1"/>
    <x v="1"/>
    <x v="1"/>
  </r>
  <r>
    <n v="147"/>
    <d v="2024-12-17T16:02:08"/>
    <d v="2024-12-17T16:08:23"/>
    <s v="npocohuanca@chinalco.com.pe"/>
    <s v="Noel Pocohuanca Paccori"/>
    <m/>
    <x v="1"/>
    <x v="0"/>
    <x v="0"/>
    <x v="2"/>
    <x v="0"/>
    <x v="2"/>
    <x v="1"/>
    <x v="1"/>
    <s v="Truck Shop"/>
    <x v="0"/>
    <x v="0"/>
    <x v="0"/>
    <x v="3"/>
    <x v="1"/>
    <x v="0"/>
    <x v="0"/>
    <x v="0"/>
    <x v="1"/>
    <x v="1"/>
    <x v="1"/>
    <s v="SATISFECHO"/>
    <s v="SATISFECHO"/>
    <s v="SATISFECHO"/>
    <s v="INSATISFECHO"/>
    <s v="SATISFECHO"/>
    <s v="SATISFECHO"/>
    <x v="0"/>
    <x v="1"/>
    <x v="1"/>
    <x v="1"/>
    <x v="1"/>
    <x v="0"/>
  </r>
  <r>
    <n v="148"/>
    <d v="2024-12-18T16:58:04"/>
    <d v="2024-12-18T17:00:06"/>
    <s v="cfarro@chinalco.com.pe"/>
    <s v="Christhiam Farro Briceno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49"/>
    <d v="2024-12-18T17:13:51"/>
    <d v="2024-12-18T17:15:12"/>
    <s v="mhuillca@chinalco.com.pe"/>
    <s v="Margot Huillca Tup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  <r>
    <n v="150"/>
    <d v="2024-12-18T17:37:59"/>
    <d v="2024-12-18T17:39:08"/>
    <s v="jpenaloza@chinalco.com.pe"/>
    <s v="Jenny Penaloza Sosa"/>
    <m/>
    <x v="2"/>
    <x v="3"/>
    <x v="3"/>
    <x v="3"/>
    <x v="3"/>
    <x v="2"/>
    <x v="2"/>
    <x v="2"/>
    <s v="Tunshuruco"/>
    <x v="2"/>
    <x v="2"/>
    <x v="2"/>
    <x v="1"/>
    <x v="2"/>
    <x v="2"/>
    <x v="1"/>
    <x v="2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46AA9-7EC3-445B-81FF-F511E1B8EB8B}" name="PivotTable2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6:B201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transporte del personal ¿Cuál es su nivel de satisfacción con los siguientes aspectos?:.5. Transbordos por desperfectos  mecánicos en ruta." fld="37" subtotal="count" showDataAs="percentOfCol" baseField="37" baseItem="2" numFmtId="10"/>
  </dataFields>
  <formats count="2">
    <format dxfId="15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6DCF7-4495-4972-9B72-FAEF23928E31}" name="PivotTable1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7. La devolución de su ropa de la lavandería se realiza dentro de las 72 horas.  " fld="22" subtotal="count" showDataAs="percentOfCol" baseField="22" baseItem="1" numFmtId="10"/>
  </dataFields>
  <formats count="2">
    <format dxfId="70">
      <pivotArea dataOnly="0" labelOnly="1" outline="0" axis="axisValues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0C931-F37A-4FF9-80E3-259169CDF4D9}" name="PivotTable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6. Limpieza y desinfección en las oficinas y/o modulares" fld="21" subtotal="count" showDataAs="percentOfCol" baseField="21" baseItem="1" numFmtId="10"/>
  </dataFields>
  <formats count="2">
    <format dxfId="71">
      <pivotArea dataOnly="0" labelOnly="1" outline="0" axis="axisValues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504A8-81D1-4901-B875-E1B0984EF05D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5. Limpieza y desinfección en los SSHH de los comedores." fld="20" subtotal="count" showDataAs="percentOfCol" baseField="20" baseItem="2" numFmtId="10"/>
  </dataFields>
  <formats count="2">
    <format dxfId="72">
      <pivotArea dataOnly="0" labelOnly="1" outline="0" axis="axisValues" fieldPosition="0"/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AE526-FD80-40CE-97A5-7B69E4CB1FBB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4. Cambio de ropa de cama semanal" fld="19" subtotal="count" showDataAs="percentOfCol" baseField="19" baseItem="1" numFmtId="10"/>
  </dataFields>
  <formats count="2">
    <format dxfId="73">
      <pivotArea dataOnly="0" labelOnly="1" outline="0" axis="axisValues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D376-3EC1-48C2-9454-ACD8E9F6CF3D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3. Entrega semanal de los suministros: Papel higiénico y jabón de tocador" fld="18" subtotal="count" showDataAs="percentOfCol" baseField="18" baseItem="2" numFmtId="10"/>
  </dataFields>
  <formats count="2">
    <format dxfId="74">
      <pivotArea dataOnly="0" labelOnly="1" outline="0" axis="axisValues" fieldPosition="0"/>
    </format>
    <format dxfId="5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78E45-0B50-45B2-B7BB-DD078C14C056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2. La limpieza y desinfección en los SSHH de la habitación" fld="17" subtotal="count" showDataAs="percentOfCol" baseField="17" baseItem="0" numFmtId="10"/>
  </dataFields>
  <formats count="2">
    <format dxfId="75">
      <pivotArea dataOnly="0" labelOnly="1" outline="0" axis="axisValues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AAD1B-9DD3-4FBA-9316-159C6D41CA58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ojamiento, ¿cuál es su nivel de satisfacción con los siguientes aspectos?:.1. La limpieza y desinfección de la habitación" fld="16" subtotal="count" showDataAs="percentOfCol" baseField="16" baseItem="0" numFmtId="10"/>
  </dataFields>
  <formats count="2">
    <format dxfId="76">
      <pivotArea dataOnly="0" labelOnly="1" outline="0" axis="axisValues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258D2-9006-4F5F-93DD-C700C72A927E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5" subtotal="count" showDataAs="percentOfCol" baseField="15" baseItem="1" numFmtId="10"/>
  </dataFields>
  <formats count="2">
    <format dxfId="77">
      <pivotArea dataOnly="0" labelOnly="1" outline="0" axis="axisValues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F066C-1ECC-46D6-9A94-ECF3338EA8B4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6. Servicios de recreación (salón de juegos, spa, coffee, PS5, cine, gimnasio, entre" fld="13" subtotal="count" showDataAs="percentOfCol" baseField="13" baseItem="2" numFmtId="10"/>
  </dataFields>
  <formats count="2">
    <format dxfId="84">
      <pivotArea dataOnly="0" labelOnly="1" outline="0" axis="axisValues" fieldPosition="0"/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A2699-8C24-4447-AF46-DC369F4CC0D7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5. Disponibilidad de vajilla y cubertería" fld="12" subtotal="count" showDataAs="percentOfCol" baseField="12" baseItem="1" numFmtId="10"/>
  </dataFields>
  <formats count="2">
    <format dxfId="85">
      <pivotArea dataOnly="0" labelOnly="1" outline="0" axis="axisValues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572DA-298F-40B5-B1EC-1E53C43E02C4}" name="PivotTable2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8:B193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transporte del personal ¿Cuál es su nivel de satisfacción con los siguientes aspectos?:.4. Orden y limpieza de los buses." fld="36" subtotal="count" showDataAs="percentOfCol" baseField="36" baseItem="2" numFmtId="10"/>
  </dataFields>
  <formats count="2">
    <format dxfId="19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244BE-D78C-4C35-93A8-0675260D53E6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4. Trato cordial y oportuno en el comedor" fld="11" subtotal="count" showDataAs="percentOfCol" baseField="11" baseItem="0" numFmtId="10"/>
  </dataFields>
  <formats count="2">
    <format dxfId="86">
      <pivotArea dataOnly="0" labelOnly="1" outline="0" axis="axisValues" fieldPosition="0"/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65AB0-61F7-43BC-B3FB-A75F25197A41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3. Disponibilidad de preparaciones u opciones de comedor" fld="10" subtotal="count" showDataAs="percentOfCol" baseField="10" baseItem="1" numFmtId="10"/>
  </dataFields>
  <formats count="2">
    <format dxfId="87">
      <pivotArea dataOnly="0" labelOnly="1" outline="0" axis="axisValues" fieldPosition="0"/>
    </format>
    <format dxfId="8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1CC03-385E-4830-BDB3-7026718B5646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2. Festivales gastronómicos (pollo a la brasa, caja china, postres, panes, parrillad" fld="9" subtotal="count" showDataAs="percentOfCol" baseField="9" baseItem="2" numFmtId="10"/>
  </dataFields>
  <formats count="2">
    <format dxfId="88">
      <pivotArea dataOnly="0" labelOnly="1" outline="0" axis="axisValues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B32DF-9FAB-4D2C-B4B1-E8B33820A43A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alimentación en campamento, ¿cuál es su nivel de satisfacción con los siguientes aspectos?:.1. Sazón y Variedad de los alimentos servidos" fld="8" subtotal="count" showDataAs="percentOfCol" baseField="8" baseItem="1" numFmtId="10"/>
  </dataFields>
  <formats count="2">
    <format dxfId="89">
      <pivotArea dataOnly="0" labelOnly="1" outline="0" axis="axisValues" fieldPosition="0"/>
    </format>
    <format dxfId="8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E7D11-507E-4291-B5E1-481574CA1628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7" subtotal="count" showDataAs="percentOfCol" baseField="7" baseItem="1" numFmtId="10"/>
  </dataFields>
  <formats count="2">
    <format dxfId="91">
      <pivotArea dataOnly="0" labelOnly="1" outline="0" axis="axisValues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BE19-1A61-4288-9BBB-6B7196F82A4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6" subtotal="count" showDataAs="percentOfCol" baseField="6" baseItem="3" numFmtId="10"/>
  </dataFields>
  <formats count="2">
    <format dxfId="93">
      <pivotArea dataOnly="0" labelOnly="1" outline="0" axis="axisValues" fieldPosition="0"/>
    </format>
    <format dxfId="9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F94AB-4CB2-440E-8039-E00FE630EDF5}" name="PivotTable2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0:B185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transporte del personal ¿Cuál es su nivel de satisfacción con los siguientes aspectos?:.3. Procedimiento para el control de equipaje." fld="35" subtotal="count" showDataAs="percentOfCol" baseField="35" baseItem="1" numFmtId="10"/>
  </dataFields>
  <formats count="2">
    <format dxfId="23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BF69-3943-41F3-BB8A-2BBB8CA129E9}" name="PivotTable2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2:B177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transporte del personal ¿Cuál es su nivel de satisfacción con los siguientes aspectos?:.2. Pericia en el manejo de los conductores" fld="34" subtotal="count" showDataAs="percentOfCol" baseField="34" baseItem="1" numFmtId="10"/>
  </dataFields>
  <formats count="2">
    <format dxfId="2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13031-B104-4D4B-B74A-257C302B3AAE}" name="PivotTable2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4:B169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transporte del personal ¿Cuál es su nivel de satisfacción con los siguientes aspectos?:.1. Comportamiento o trato cordial de los conductores." fld="33" subtotal="count" showDataAs="percentOfCol" baseField="33" baseItem="0" numFmtId="10"/>
  </dataFields>
  <formats count="2">
    <format dxfId="31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4A588-EC8E-4BED-BC9F-9F5B06694A9B}" name="PivotTable2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6:B161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2" subtotal="count" showDataAs="percentOfCol" baseField="32" baseItem="2" numFmtId="10"/>
  </dataFields>
  <formats count="2">
    <format dxfId="41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2092E-8481-4FA7-9863-BB58A788DAF7}" name="PivotTable1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8:B153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mantenimiento de infraestructuras, mobiliario y/o equipos menores, ¿cuál es su nivel de satisfacción con los siguientes aspectos?:.2. Mantenimiento y reparación de mobiliario e" fld="25" subtotal="count" showDataAs="percentOfCol" baseField="25" baseItem="2" numFmtId="10"/>
  </dataFields>
  <formats count="2">
    <format dxfId="67">
      <pivotArea dataOnly="0" labelOnly="1" outline="0" axis="axisValues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37CC9-1EFE-43E4-B617-1988A300ECBD}" name="PivotTable1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0:B145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ecto al servicio de mantenimiento de infraestructuras, mobiliario y/o equipos menores, ¿cuál es su nivel de satisfacción con los siguientes aspectos?:.1. Mantenimiento y reparación de mobiliarios " fld="24" subtotal="count" showDataAs="percentOfCol" baseField="24" baseItem="2" numFmtId="10"/>
  </dataFields>
  <formats count="2">
    <format dxfId="68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DA345-4C03-482D-8672-D4FF35144777}" name="PivotTable1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8">
    <pivotField showAll="0"/>
    <pivotField numFmtId="22" showAll="0"/>
    <pivotField numFmtId="22"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dataField="1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3" subtotal="count" showDataAs="percentOfCol" baseField="23" baseItem="2" numFmtId="10"/>
  </dataFields>
  <formats count="2">
    <format dxfId="69">
      <pivotArea dataOnly="0" labelOnly="1" outline="0" axis="axisValues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L151" totalsRowShown="0">
  <tableColumns count="38">
    <tableColumn id="1" xr3:uid="{00000000-0010-0000-0000-000001000000}" name="Id" dataDxfId="130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129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128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Language" dataDxfId="127">
      <extLst>
        <ext xmlns:xlmsforms="http://schemas.microsoft.com/office/spreadsheetml/2023/msForms" uri="{FCC71383-01E1-4257-9335-427F07BE8D7F}">
          <xlmsforms:question id="submitLanguage"/>
        </ext>
      </extLst>
    </tableColumn>
    <tableColumn id="7" xr3:uid="{00000000-0010-0000-0000-000007000000}" name="En general, ¿cuál es su nivel de satisfacción con TODOS LOS SERVICIOS que le ofrecemos (alimentación, hotelería, lavandería, mantenimiento y oficinas)?" dataDxfId="126">
      <extLst>
        <ext xmlns:xlmsforms="http://schemas.microsoft.com/office/spreadsheetml/2023/msForms" uri="{FCC71383-01E1-4257-9335-427F07BE8D7F}">
          <xlmsforms:question id="re9083def1a9b41898b4772bf4615bc21"/>
        </ext>
      </extLst>
    </tableColumn>
    <tableColumn id="8" xr3:uid="{00000000-0010-0000-0000-000008000000}" name="En general, ¿cuál es su nivel de satisfacción con el SERVICIO DE ALIMENTACIÓN que le ofrecemos?:" dataDxfId="125">
      <extLst>
        <ext xmlns:xlmsforms="http://schemas.microsoft.com/office/spreadsheetml/2023/msForms" uri="{FCC71383-01E1-4257-9335-427F07BE8D7F}">
          <xlmsforms:question id="r2475a8960fdc44e6a8ede06946135ee7"/>
        </ext>
      </extLst>
    </tableColumn>
    <tableColumn id="9" xr3:uid="{00000000-0010-0000-0000-000009000000}" name="Respecto al servicio de alimentación en campamento, ¿cuál es su nivel de satisfacción con los siguientes aspectos?:.1. Sazón y Variedad de los alimentos servidos" dataDxfId="124">
      <extLst>
        <ext xmlns:xlmsforms="http://schemas.microsoft.com/office/spreadsheetml/2023/msForms" uri="{FCC71383-01E1-4257-9335-427F07BE8D7F}">
          <xlmsforms:question id="r24f0ee8b94614d12adc32b07e86d1f96"/>
        </ext>
      </extLst>
    </tableColumn>
    <tableColumn id="10" xr3:uid="{00000000-0010-0000-0000-00000A000000}" name="Respecto al servicio de alimentación en campamento, ¿cuál es su nivel de satisfacción con los siguientes aspectos?:.2. Festivales gastronómicos (pollo a la brasa, caja china, postres, panes, parrillad" dataDxfId="123">
      <extLst>
        <ext xmlns:xlmsforms="http://schemas.microsoft.com/office/spreadsheetml/2023/msForms" uri="{FCC71383-01E1-4257-9335-427F07BE8D7F}">
          <xlmsforms:question id="r932f620a7fce499e8df22b8a1c29d7ab"/>
        </ext>
      </extLst>
    </tableColumn>
    <tableColumn id="11" xr3:uid="{00000000-0010-0000-0000-00000B000000}" name="Respecto al servicio de alimentación en campamento, ¿cuál es su nivel de satisfacción con los siguientes aspectos?:.3. Disponibilidad de preparaciones u opciones de comedor" dataDxfId="122">
      <extLst>
        <ext xmlns:xlmsforms="http://schemas.microsoft.com/office/spreadsheetml/2023/msForms" uri="{FCC71383-01E1-4257-9335-427F07BE8D7F}">
          <xlmsforms:question id="r4598ac99a14d4001a52e57513e97aa30"/>
        </ext>
      </extLst>
    </tableColumn>
    <tableColumn id="12" xr3:uid="{00000000-0010-0000-0000-00000C000000}" name="Respecto al servicio de alimentación en campamento, ¿cuál es su nivel de satisfacción con los siguientes aspectos?:.4. Trato cordial y oportuno en el comedor" dataDxfId="121">
      <extLst>
        <ext xmlns:xlmsforms="http://schemas.microsoft.com/office/spreadsheetml/2023/msForms" uri="{FCC71383-01E1-4257-9335-427F07BE8D7F}">
          <xlmsforms:question id="r85c2ee4ff8e6449ba5d860e6627f32cb"/>
        </ext>
      </extLst>
    </tableColumn>
    <tableColumn id="13" xr3:uid="{00000000-0010-0000-0000-00000D000000}" name="Respecto al servicio de alimentación en campamento, ¿cuál es su nivel de satisfacción con los siguientes aspectos?:.5. Disponibilidad de vajilla y cubertería" dataDxfId="120">
      <extLst>
        <ext xmlns:xlmsforms="http://schemas.microsoft.com/office/spreadsheetml/2023/msForms" uri="{FCC71383-01E1-4257-9335-427F07BE8D7F}">
          <xlmsforms:question id="r88c194cd37fb4eaaa11bc3e5f32c552c"/>
        </ext>
      </extLst>
    </tableColumn>
    <tableColumn id="14" xr3:uid="{00000000-0010-0000-0000-00000E000000}" name="Respecto al servicio de alimentación en campamento, ¿cuál es su nivel de satisfacción con los siguientes aspectos?:.6. Servicios de recreación (salón de juegos, spa, coffee, PS5, cine, gimnasio, entre" dataDxfId="119">
      <extLst>
        <ext xmlns:xlmsforms="http://schemas.microsoft.com/office/spreadsheetml/2023/msForms" uri="{FCC71383-01E1-4257-9335-427F07BE8D7F}">
          <xlmsforms:question id="re273312fe1d5457a97c0aecea40ae9a6"/>
        </ext>
      </extLst>
    </tableColumn>
    <tableColumn id="15" xr3:uid="{00000000-0010-0000-0000-00000F000000}" name="Por favor indicar el comedor que utiliza para el almuerzo:" dataDxfId="118">
      <extLst>
        <ext xmlns:xlmsforms="http://schemas.microsoft.com/office/spreadsheetml/2023/msForms" uri="{FCC71383-01E1-4257-9335-427F07BE8D7F}">
          <xlmsforms:question id="r31429706bbd247b38a26429fcf8bd97f"/>
        </ext>
      </extLst>
    </tableColumn>
    <tableColumn id="16" xr3:uid="{00000000-0010-0000-0000-000010000000}" name="En general, ¿cuál es su nivel de satisfacción con el SERVICIO DE ALOJAMIENTO que le ofrecemos?" dataDxfId="117">
      <extLst>
        <ext xmlns:xlmsforms="http://schemas.microsoft.com/office/spreadsheetml/2023/msForms" uri="{FCC71383-01E1-4257-9335-427F07BE8D7F}">
          <xlmsforms:question id="rd9f7a07321f54897891f464cdfa0c8bf"/>
        </ext>
      </extLst>
    </tableColumn>
    <tableColumn id="17" xr3:uid="{00000000-0010-0000-0000-000011000000}" name="Respecto al servicio de alojamiento, ¿cuál es su nivel de satisfacción con los siguientes aspectos?:.1. La limpieza y desinfección de la habitación" dataDxfId="116">
      <extLst>
        <ext xmlns:xlmsforms="http://schemas.microsoft.com/office/spreadsheetml/2023/msForms" uri="{FCC71383-01E1-4257-9335-427F07BE8D7F}">
          <xlmsforms:question id="rea23b523c1ee4d4b83206f1749a50035"/>
        </ext>
      </extLst>
    </tableColumn>
    <tableColumn id="18" xr3:uid="{00000000-0010-0000-0000-000012000000}" name="Respecto al servicio de alojamiento, ¿cuál es su nivel de satisfacción con los siguientes aspectos?:.2. La limpieza y desinfección en los SSHH de la habitación" dataDxfId="115">
      <extLst>
        <ext xmlns:xlmsforms="http://schemas.microsoft.com/office/spreadsheetml/2023/msForms" uri="{FCC71383-01E1-4257-9335-427F07BE8D7F}">
          <xlmsforms:question id="rdb378e46fea74c31bd80287a51eadf36"/>
        </ext>
      </extLst>
    </tableColumn>
    <tableColumn id="19" xr3:uid="{00000000-0010-0000-0000-000013000000}" name="Respecto al servicio de alojamiento, ¿cuál es su nivel de satisfacción con los siguientes aspectos?:.3. Entrega semanal de los suministros: Papel higiénico y jabón de tocador" dataDxfId="114">
      <extLst>
        <ext xmlns:xlmsforms="http://schemas.microsoft.com/office/spreadsheetml/2023/msForms" uri="{FCC71383-01E1-4257-9335-427F07BE8D7F}">
          <xlmsforms:question id="rf2d1d578b8884f14a31068a697539a50"/>
        </ext>
      </extLst>
    </tableColumn>
    <tableColumn id="20" xr3:uid="{00000000-0010-0000-0000-000014000000}" name="Respecto al servicio de alojamiento, ¿cuál es su nivel de satisfacción con los siguientes aspectos?:.4. Cambio de ropa de cama semanal" dataDxfId="113">
      <extLst>
        <ext xmlns:xlmsforms="http://schemas.microsoft.com/office/spreadsheetml/2023/msForms" uri="{FCC71383-01E1-4257-9335-427F07BE8D7F}">
          <xlmsforms:question id="r94cd338cced041e29c4007ccc2df21ed"/>
        </ext>
      </extLst>
    </tableColumn>
    <tableColumn id="21" xr3:uid="{00000000-0010-0000-0000-000015000000}" name="Respecto al servicio de alojamiento, ¿cuál es su nivel de satisfacción con los siguientes aspectos?:.5. Limpieza y desinfección en los SSHH de los comedores." dataDxfId="112">
      <extLst>
        <ext xmlns:xlmsforms="http://schemas.microsoft.com/office/spreadsheetml/2023/msForms" uri="{FCC71383-01E1-4257-9335-427F07BE8D7F}">
          <xlmsforms:question id="rd342729ed7f04b15964ef90c2c5af077"/>
        </ext>
      </extLst>
    </tableColumn>
    <tableColumn id="22" xr3:uid="{00000000-0010-0000-0000-000016000000}" name="Respecto al servicio de alojamiento, ¿cuál es su nivel de satisfacción con los siguientes aspectos?:.6. Limpieza y desinfección en las oficinas y/o modulares" dataDxfId="111">
      <extLst>
        <ext xmlns:xlmsforms="http://schemas.microsoft.com/office/spreadsheetml/2023/msForms" uri="{FCC71383-01E1-4257-9335-427F07BE8D7F}">
          <xlmsforms:question id="re67818380c9740ee9fa8403242b6fbd4"/>
        </ext>
      </extLst>
    </tableColumn>
    <tableColumn id="23" xr3:uid="{00000000-0010-0000-0000-000017000000}" name="Respecto al servicio de alojamiento, ¿cuál es su nivel de satisfacción con los siguientes aspectos?:.7. La devolución de su ropa de la lavandería se realiza dentro de las 72 horas.  " dataDxfId="110">
      <extLst>
        <ext xmlns:xlmsforms="http://schemas.microsoft.com/office/spreadsheetml/2023/msForms" uri="{FCC71383-01E1-4257-9335-427F07BE8D7F}">
          <xlmsforms:question id="r4326d6ae77df47d7a91c37121009068f"/>
        </ext>
      </extLst>
    </tableColumn>
    <tableColumn id="24" xr3:uid="{00000000-0010-0000-0000-000018000000}" name="En general, ¿cuál es su nivel de satisfacción con el SERVICIO DE MANTENIMIENTO?:" dataDxfId="109">
      <extLst>
        <ext xmlns:xlmsforms="http://schemas.microsoft.com/office/spreadsheetml/2023/msForms" uri="{FCC71383-01E1-4257-9335-427F07BE8D7F}">
          <xlmsforms:question id="rc56aa4555a0c4d9ea481d25b288626ce"/>
        </ext>
      </extLst>
    </tableColumn>
    <tableColumn id="25" xr3:uid="{00000000-0010-0000-0000-000019000000}" name="Respecto al servicio de mantenimiento de infraestructuras, mobiliario y/o equipos menores, ¿cuál es su nivel de satisfacción con los siguientes aspectos?:.1. Mantenimiento y reparación de mobiliarios " dataDxfId="108">
      <extLst>
        <ext xmlns:xlmsforms="http://schemas.microsoft.com/office/spreadsheetml/2023/msForms" uri="{FCC71383-01E1-4257-9335-427F07BE8D7F}">
          <xlmsforms:question id="r25cd2cd204e1410a8adb0da78119e386"/>
        </ext>
      </extLst>
    </tableColumn>
    <tableColumn id="26" xr3:uid="{00000000-0010-0000-0000-00001A000000}" name="Respecto al servicio de mantenimiento de infraestructuras, mobiliario y/o equipos menores, ¿cuál es su nivel de satisfacción con los siguientes aspectos?:.2. Mantenimiento y reparación de mobiliario e" dataDxfId="107">
      <extLst>
        <ext xmlns:xlmsforms="http://schemas.microsoft.com/office/spreadsheetml/2023/msForms" uri="{FCC71383-01E1-4257-9335-427F07BE8D7F}">
          <xlmsforms:question id="rfcb278570edf406a865808f64b3a405f"/>
        </ext>
      </extLst>
    </tableColumn>
    <tableColumn id="27" xr3:uid="{00000000-0010-0000-0000-00001B000000}" name="En general, considerando el personal de SODEXO que atiende los diferentes servicios (alimentación, hotelería, lavandería y oficinas) ¿Qué tan satisfecho está con los siguientes aspectos?.1. Disponibil" dataDxfId="106">
      <extLst>
        <ext xmlns:xlmsforms="http://schemas.microsoft.com/office/spreadsheetml/2023/msForms" uri="{FCC71383-01E1-4257-9335-427F07BE8D7F}">
          <xlmsforms:question id="r03d11d10e618409387dc94025c36ae30"/>
        </ext>
      </extLst>
    </tableColumn>
    <tableColumn id="28" xr3:uid="{00000000-0010-0000-0000-00001C000000}" name="En general, considerando el personal de SODEXO que atiende los diferentes servicios (alimentación, hotelería, lavandería y oficinas) ¿Qué tan satisfecho está con los siguientes aspectos?.2. Presentaci" dataDxfId="105">
      <extLst>
        <ext xmlns:xlmsforms="http://schemas.microsoft.com/office/spreadsheetml/2023/msForms" uri="{FCC71383-01E1-4257-9335-427F07BE8D7F}">
          <xlmsforms:question id="rd117c50e85c54100afa1b8f3a66662a8"/>
        </ext>
      </extLst>
    </tableColumn>
    <tableColumn id="29" xr3:uid="{00000000-0010-0000-0000-00001D000000}" name="En general, considerando el personal de SODEXO que atiende los diferentes servicios (alimentación, hotelería, lavandería y oficinas) ¿Qué tan satisfecho está con los siguientes aspectos?.3. Amabilidad" dataDxfId="104">
      <extLst>
        <ext xmlns:xlmsforms="http://schemas.microsoft.com/office/spreadsheetml/2023/msForms" uri="{FCC71383-01E1-4257-9335-427F07BE8D7F}">
          <xlmsforms:question id="r0c55581a0b3149dfaf41e778dcccc1dc"/>
        </ext>
      </extLst>
    </tableColumn>
    <tableColumn id="30" xr3:uid="{00000000-0010-0000-0000-00001E000000}" name="En general, considerando el personal de SODEXO que atiende los diferentes servicios (alimentación, hotelería, lavandería y oficinas) ¿Qué tan satisfecho está con los siguientes aspectos?.4. Disponibil" dataDxfId="103">
      <extLst>
        <ext xmlns:xlmsforms="http://schemas.microsoft.com/office/spreadsheetml/2023/msForms" uri="{FCC71383-01E1-4257-9335-427F07BE8D7F}">
          <xlmsforms:question id="r6e03e271c9944cbda5fe6693800a5449"/>
        </ext>
      </extLst>
    </tableColumn>
    <tableColumn id="31" xr3:uid="{00000000-0010-0000-0000-00001F000000}" name="En general, considerando el personal de SODEXO que atiende los diferentes servicios (alimentación, hotelería, lavandería y oficinas) ¿Qué tan satisfecho está con los siguientes aspectos?.5. El persona" dataDxfId="102">
      <extLst>
        <ext xmlns:xlmsforms="http://schemas.microsoft.com/office/spreadsheetml/2023/msForms" uri="{FCC71383-01E1-4257-9335-427F07BE8D7F}">
          <xlmsforms:question id="r1901d71afe8349ff979a1000b19bbfa3"/>
        </ext>
      </extLst>
    </tableColumn>
    <tableColumn id="32" xr3:uid="{00000000-0010-0000-0000-000020000000}" name="En general, considerando el personal de SODEXO que atiende los diferentes servicios (alimentación, hotelería, lavandería y oficinas) ¿Qué tan satisfecho está con los siguientes aspectos?.6. Concentrac" dataDxfId="101">
      <extLst>
        <ext xmlns:xlmsforms="http://schemas.microsoft.com/office/spreadsheetml/2023/msForms" uri="{FCC71383-01E1-4257-9335-427F07BE8D7F}">
          <xlmsforms:question id="rc1ae444a98424cd0a2e21a91cbf65aa4"/>
        </ext>
      </extLst>
    </tableColumn>
    <tableColumn id="33" xr3:uid="{00000000-0010-0000-0000-000021000000}" name="En general, ¿cuál es su nivel de satisfacción con el servicio de transporte de personal brindado por CIVA?" dataDxfId="100">
      <extLst>
        <ext xmlns:xlmsforms="http://schemas.microsoft.com/office/spreadsheetml/2023/msForms" uri="{FCC71383-01E1-4257-9335-427F07BE8D7F}">
          <xlmsforms:question id="rab3038b18346471fbcc85a710594a0f1"/>
        </ext>
      </extLst>
    </tableColumn>
    <tableColumn id="34" xr3:uid="{00000000-0010-0000-0000-000022000000}" name="Respecto al servicio de transporte del personal ¿Cuál es su nivel de satisfacción con los siguientes aspectos?:.1. Comportamiento o trato cordial de los conductores." dataDxfId="99">
      <extLst>
        <ext xmlns:xlmsforms="http://schemas.microsoft.com/office/spreadsheetml/2023/msForms" uri="{FCC71383-01E1-4257-9335-427F07BE8D7F}">
          <xlmsforms:question id="r2d852894df28456ebd386dfd0b5d021d"/>
        </ext>
      </extLst>
    </tableColumn>
    <tableColumn id="35" xr3:uid="{00000000-0010-0000-0000-000023000000}" name="Respecto al servicio de transporte del personal ¿Cuál es su nivel de satisfacción con los siguientes aspectos?:.2. Pericia en el manejo de los conductores" dataDxfId="98">
      <extLst>
        <ext xmlns:xlmsforms="http://schemas.microsoft.com/office/spreadsheetml/2023/msForms" uri="{FCC71383-01E1-4257-9335-427F07BE8D7F}">
          <xlmsforms:question id="r7885db2104b1484da7236713bb746aef"/>
        </ext>
      </extLst>
    </tableColumn>
    <tableColumn id="36" xr3:uid="{00000000-0010-0000-0000-000024000000}" name="Respecto al servicio de transporte del personal ¿Cuál es su nivel de satisfacción con los siguientes aspectos?:.3. Procedimiento para el control de equipaje." dataDxfId="97">
      <extLst>
        <ext xmlns:xlmsforms="http://schemas.microsoft.com/office/spreadsheetml/2023/msForms" uri="{FCC71383-01E1-4257-9335-427F07BE8D7F}">
          <xlmsforms:question id="re8e283d3d7aa4432bf96b0b1c78bbda8"/>
        </ext>
      </extLst>
    </tableColumn>
    <tableColumn id="37" xr3:uid="{00000000-0010-0000-0000-000025000000}" name="Respecto al servicio de transporte del personal ¿Cuál es su nivel de satisfacción con los siguientes aspectos?:.4. Orden y limpieza de los buses." dataDxfId="96">
      <extLst>
        <ext xmlns:xlmsforms="http://schemas.microsoft.com/office/spreadsheetml/2023/msForms" uri="{FCC71383-01E1-4257-9335-427F07BE8D7F}">
          <xlmsforms:question id="rd09c3187ec6c4d5693e8d413ae1c4b43"/>
        </ext>
      </extLst>
    </tableColumn>
    <tableColumn id="38" xr3:uid="{00000000-0010-0000-0000-000026000000}" name="Respecto al servicio de transporte del personal ¿Cuál es su nivel de satisfacción con los siguientes aspectos?:.5. Transbordos por desperfectos  mecánicos en ruta." dataDxfId="95">
      <extLst>
        <ext xmlns:xlmsforms="http://schemas.microsoft.com/office/spreadsheetml/2023/msForms" uri="{FCC71383-01E1-4257-9335-427F07BE8D7F}">
          <xlmsforms:question id="r24f256be7fc6429ea5845f200a12752d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uJr7nK7Fokmrbn30RQgQBHJyJENyGj1Dpt7dUDgnvtlUNVNMMDZNRDJPQTFVQTMxM1E3V1I5RTJETCQlQCN0PWcu" isFormConnected="1" maxResponseId="1910" latestEventMarker="7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re9083def1a9b41898b4772bf4615bc21</xlmsforms:syncedQuestionId>
        <xlmsforms:syncedQuestionId>r2475a8960fdc44e6a8ede06946135ee7</xlmsforms:syncedQuestionId>
        <xlmsforms:syncedQuestionId>r24f0ee8b94614d12adc32b07e86d1f96</xlmsforms:syncedQuestionId>
        <xlmsforms:syncedQuestionId>r932f620a7fce499e8df22b8a1c29d7ab</xlmsforms:syncedQuestionId>
        <xlmsforms:syncedQuestionId>r4598ac99a14d4001a52e57513e97aa30</xlmsforms:syncedQuestionId>
        <xlmsforms:syncedQuestionId>r85c2ee4ff8e6449ba5d860e6627f32cb</xlmsforms:syncedQuestionId>
        <xlmsforms:syncedQuestionId>r88c194cd37fb4eaaa11bc3e5f32c552c</xlmsforms:syncedQuestionId>
        <xlmsforms:syncedQuestionId>re273312fe1d5457a97c0aecea40ae9a6</xlmsforms:syncedQuestionId>
        <xlmsforms:syncedQuestionId>r31429706bbd247b38a26429fcf8bd97f</xlmsforms:syncedQuestionId>
        <xlmsforms:syncedQuestionId>rd9f7a07321f54897891f464cdfa0c8bf</xlmsforms:syncedQuestionId>
        <xlmsforms:syncedQuestionId>rea23b523c1ee4d4b83206f1749a50035</xlmsforms:syncedQuestionId>
        <xlmsforms:syncedQuestionId>rdb378e46fea74c31bd80287a51eadf36</xlmsforms:syncedQuestionId>
        <xlmsforms:syncedQuestionId>rf2d1d578b8884f14a31068a697539a50</xlmsforms:syncedQuestionId>
        <xlmsforms:syncedQuestionId>r94cd338cced041e29c4007ccc2df21ed</xlmsforms:syncedQuestionId>
        <xlmsforms:syncedQuestionId>rd342729ed7f04b15964ef90c2c5af077</xlmsforms:syncedQuestionId>
        <xlmsforms:syncedQuestionId>re67818380c9740ee9fa8403242b6fbd4</xlmsforms:syncedQuestionId>
        <xlmsforms:syncedQuestionId>r4326d6ae77df47d7a91c37121009068f</xlmsforms:syncedQuestionId>
        <xlmsforms:syncedQuestionId>rc56aa4555a0c4d9ea481d25b288626ce</xlmsforms:syncedQuestionId>
        <xlmsforms:syncedQuestionId>r25cd2cd204e1410a8adb0da78119e386</xlmsforms:syncedQuestionId>
        <xlmsforms:syncedQuestionId>rfcb278570edf406a865808f64b3a405f</xlmsforms:syncedQuestionId>
        <xlmsforms:syncedQuestionId>r03d11d10e618409387dc94025c36ae30</xlmsforms:syncedQuestionId>
        <xlmsforms:syncedQuestionId>rd117c50e85c54100afa1b8f3a66662a8</xlmsforms:syncedQuestionId>
        <xlmsforms:syncedQuestionId>r0c55581a0b3149dfaf41e778dcccc1dc</xlmsforms:syncedQuestionId>
        <xlmsforms:syncedQuestionId>r6e03e271c9944cbda5fe6693800a5449</xlmsforms:syncedQuestionId>
        <xlmsforms:syncedQuestionId>r1901d71afe8349ff979a1000b19bbfa3</xlmsforms:syncedQuestionId>
        <xlmsforms:syncedQuestionId>rc1ae444a98424cd0a2e21a91cbf65aa4</xlmsforms:syncedQuestionId>
        <xlmsforms:syncedQuestionId>rab3038b18346471fbcc85a710594a0f1</xlmsforms:syncedQuestionId>
        <xlmsforms:syncedQuestionId>r2d852894df28456ebd386dfd0b5d021d</xlmsforms:syncedQuestionId>
        <xlmsforms:syncedQuestionId>r7885db2104b1484da7236713bb746aef</xlmsforms:syncedQuestionId>
        <xlmsforms:syncedQuestionId>re8e283d3d7aa4432bf96b0b1c78bbda8</xlmsforms:syncedQuestionId>
        <xlmsforms:syncedQuestionId>rd09c3187ec6c4d5693e8d413ae1c4b43</xlmsforms:syncedQuestionId>
        <xlmsforms:syncedQuestionId>r24f256be7fc6429ea5845f200a12752d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56DA-F07F-4406-B250-9818B5A7EBE6}">
  <dimension ref="A3:F201"/>
  <sheetViews>
    <sheetView tabSelected="1" topLeftCell="B3" zoomScale="85" zoomScaleNormal="85" workbookViewId="0">
      <selection activeCell="C9" sqref="C9"/>
    </sheetView>
  </sheetViews>
  <sheetFormatPr defaultRowHeight="14.5" x14ac:dyDescent="0.35"/>
  <cols>
    <col min="1" max="1" width="17.7265625" bestFit="1" customWidth="1"/>
    <col min="2" max="2" width="69.36328125" customWidth="1"/>
    <col min="3" max="3" width="30.6328125" style="7" customWidth="1"/>
    <col min="5" max="5" width="28.36328125" customWidth="1"/>
  </cols>
  <sheetData>
    <row r="3" spans="1:3" ht="43.5" x14ac:dyDescent="0.35">
      <c r="A3" s="3" t="s">
        <v>346</v>
      </c>
      <c r="B3" s="5" t="s">
        <v>348</v>
      </c>
    </row>
    <row r="4" spans="1:3" x14ac:dyDescent="0.35">
      <c r="A4" s="4">
        <v>1</v>
      </c>
      <c r="B4" s="6">
        <v>5.3333333333333337E-2</v>
      </c>
    </row>
    <row r="5" spans="1:3" x14ac:dyDescent="0.35">
      <c r="A5" s="4">
        <v>2</v>
      </c>
      <c r="B5" s="6">
        <v>0.12666666666666668</v>
      </c>
    </row>
    <row r="6" spans="1:3" x14ac:dyDescent="0.35">
      <c r="A6" s="4">
        <v>3</v>
      </c>
      <c r="B6" s="6">
        <v>0.38666666666666666</v>
      </c>
    </row>
    <row r="7" spans="1:3" x14ac:dyDescent="0.35">
      <c r="A7" s="4">
        <v>4</v>
      </c>
      <c r="B7" s="6">
        <v>0.43333333333333335</v>
      </c>
      <c r="C7" s="7">
        <f>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oficinas)?",4)+GETPIVOTDATA("En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oficinas)?",3)</f>
        <v>0.82000000000000006</v>
      </c>
    </row>
    <row r="8" spans="1:3" x14ac:dyDescent="0.35">
      <c r="A8" s="4" t="s">
        <v>347</v>
      </c>
      <c r="B8" s="6">
        <v>1</v>
      </c>
    </row>
    <row r="11" spans="1:3" ht="29" x14ac:dyDescent="0.35">
      <c r="A11" s="3" t="s">
        <v>346</v>
      </c>
      <c r="B11" s="5" t="s">
        <v>349</v>
      </c>
    </row>
    <row r="12" spans="1:3" x14ac:dyDescent="0.35">
      <c r="A12" s="4">
        <v>1</v>
      </c>
      <c r="B12" s="6">
        <v>8.666666666666667E-2</v>
      </c>
    </row>
    <row r="13" spans="1:3" x14ac:dyDescent="0.35">
      <c r="A13" s="4">
        <v>2</v>
      </c>
      <c r="B13" s="6">
        <v>0.16</v>
      </c>
    </row>
    <row r="14" spans="1:3" x14ac:dyDescent="0.35">
      <c r="A14" s="4">
        <v>3</v>
      </c>
      <c r="B14" s="6">
        <v>0.37333333333333335</v>
      </c>
    </row>
    <row r="15" spans="1:3" x14ac:dyDescent="0.35">
      <c r="A15" s="4">
        <v>4</v>
      </c>
      <c r="B15" s="6">
        <v>0.38</v>
      </c>
      <c r="C15" s="7">
        <f>+GETPIVOTDATA("En general, ¿cuál es su nivel de satisfacción con el SERVICIO DE ALIMENTACIÓN que le ofrecemos?:",$A$11,"En general, ¿cuál es su nivel de satisfacción con el SERVICIO DE ALIMENTACIÓN que le ofrecemos?:",3)+GETPIVOTDATA("En general, ¿cuál es su nivel de satisfacción con el SERVICIO DE ALIMENTACIÓN que le ofrecemos?:",$A$11,"En general, ¿cuál es su nivel de satisfacción con el SERVICIO DE ALIMENTACIÓN que le ofrecemos?:",4)</f>
        <v>0.75333333333333341</v>
      </c>
    </row>
    <row r="16" spans="1:3" x14ac:dyDescent="0.35">
      <c r="A16" s="4" t="s">
        <v>347</v>
      </c>
      <c r="B16" s="6">
        <v>1</v>
      </c>
    </row>
    <row r="19" spans="1:6" ht="66" customHeight="1" x14ac:dyDescent="0.35">
      <c r="A19" s="3" t="s">
        <v>346</v>
      </c>
      <c r="B19" s="5" t="s">
        <v>350</v>
      </c>
      <c r="E19" t="s">
        <v>356</v>
      </c>
      <c r="F19" s="6">
        <f>AVERAGE(C23:C64)</f>
        <v>0.80333333333333334</v>
      </c>
    </row>
    <row r="20" spans="1:6" x14ac:dyDescent="0.35">
      <c r="A20" s="4" t="s">
        <v>39</v>
      </c>
      <c r="B20" s="6">
        <v>0.18</v>
      </c>
      <c r="E20" t="s">
        <v>357</v>
      </c>
      <c r="F20" s="6">
        <f>AVERAGE(C78:C127)</f>
        <v>0.85619047619047617</v>
      </c>
    </row>
    <row r="21" spans="1:6" x14ac:dyDescent="0.35">
      <c r="A21" s="4" t="s">
        <v>38</v>
      </c>
      <c r="B21" s="6">
        <v>0.10666666666666667</v>
      </c>
      <c r="E21" t="s">
        <v>370</v>
      </c>
      <c r="F21" s="6">
        <f>AVERAGE(C142:C154)</f>
        <v>0.86</v>
      </c>
    </row>
    <row r="22" spans="1:6" x14ac:dyDescent="0.35">
      <c r="A22" s="4" t="s">
        <v>41</v>
      </c>
      <c r="B22" s="6">
        <v>0.28000000000000003</v>
      </c>
      <c r="E22" s="8" t="s">
        <v>378</v>
      </c>
      <c r="F22" s="9">
        <f>AVERAGE(F19:F21)</f>
        <v>0.83984126984126972</v>
      </c>
    </row>
    <row r="23" spans="1:6" x14ac:dyDescent="0.35">
      <c r="A23" s="4" t="s">
        <v>40</v>
      </c>
      <c r="B23" s="6">
        <v>0.43333333333333335</v>
      </c>
      <c r="C23" s="7">
        <f>+GETPIVOTDATA("Respecto al servicio de alimentación en campamento, ¿cuál es su nivel de satisfacción con los siguientes aspectos?:.1. Sazón y Variedad de los alimentos servidos",$A$19,"Respecto al servicio de alimentación en campamento, ¿cuál es su nivel de satisfacción con los siguientes aspectos?:.1. Sazón y Variedad de los alimentos servidos","MUY SATISFECHO")+GETPIVOTDATA("Respecto al servicio de alimentación en campamento, ¿cuál es su nivel de satisfacción con los siguientes aspectos?:.1. Sazón y Variedad de los alimentos servidos",$A$19,"Respecto al servicio de alimentación en campamento, ¿cuál es su nivel de satisfacción con los siguientes aspectos?:.1. Sazón y Variedad de los alimentos servidos","SATISFECHO")</f>
        <v>0.71333333333333337</v>
      </c>
    </row>
    <row r="24" spans="1:6" x14ac:dyDescent="0.35">
      <c r="A24" s="4" t="s">
        <v>347</v>
      </c>
      <c r="B24" s="6">
        <v>1</v>
      </c>
      <c r="E24" s="10" t="s">
        <v>371</v>
      </c>
      <c r="F24" s="11">
        <f>AVERAGE(C166:C202)</f>
        <v>0.90800000000000003</v>
      </c>
    </row>
    <row r="27" spans="1:6" ht="61" customHeight="1" x14ac:dyDescent="0.35">
      <c r="A27" s="3" t="s">
        <v>346</v>
      </c>
      <c r="B27" s="5" t="s">
        <v>351</v>
      </c>
    </row>
    <row r="28" spans="1:6" x14ac:dyDescent="0.35">
      <c r="A28" s="4" t="s">
        <v>39</v>
      </c>
      <c r="B28" s="6">
        <v>0.13333333333333333</v>
      </c>
    </row>
    <row r="29" spans="1:6" ht="14" customHeight="1" x14ac:dyDescent="0.35">
      <c r="A29" s="4" t="s">
        <v>38</v>
      </c>
      <c r="B29" s="6">
        <v>5.3333333333333337E-2</v>
      </c>
    </row>
    <row r="30" spans="1:6" x14ac:dyDescent="0.35">
      <c r="A30" s="4" t="s">
        <v>41</v>
      </c>
      <c r="B30" s="6">
        <v>0.35333333333333333</v>
      </c>
    </row>
    <row r="31" spans="1:6" x14ac:dyDescent="0.35">
      <c r="A31" s="4" t="s">
        <v>40</v>
      </c>
      <c r="B31" s="6">
        <v>0.46</v>
      </c>
      <c r="C31" s="7">
        <f>+GETPIVOTDATA("Respecto al servicio de alimentación en campamento, ¿cuál es su nivel de satisfacción con los siguientes aspectos?:.2. Festivales gastronómicos (pollo a la brasa, caja china, postres, panes, parrillad",$A$27,"Respecto al servicio de alimentación en campamento, ¿cuál es su nivel de satisfacción con los siguientes aspectos?:.2. Festivales gastronómicos (pollo a la brasa, caja china, postres, panes, parrillad","MUY SATISFECHO")+GETPIVOTDATA("Respecto al servicio de alimentación en campamento, ¿cuál es su nivel de satisfacción con los siguientes aspectos?:.2. Festivales gastronómicos (pollo a la brasa, caja china, postres, panes, parrillad",$A$27,"Respecto al servicio de alimentación en campamento, ¿cuál es su nivel de satisfacción con los siguientes aspectos?:.2. Festivales gastronómicos (pollo a la brasa, caja china, postres, panes, parrillad","SATISFECHO")</f>
        <v>0.81333333333333335</v>
      </c>
    </row>
    <row r="32" spans="1:6" x14ac:dyDescent="0.35">
      <c r="A32" s="4" t="s">
        <v>347</v>
      </c>
      <c r="B32" s="6">
        <v>1</v>
      </c>
    </row>
    <row r="35" spans="1:3" ht="55.5" customHeight="1" x14ac:dyDescent="0.35">
      <c r="A35" s="3" t="s">
        <v>346</v>
      </c>
      <c r="B35" s="5" t="s">
        <v>352</v>
      </c>
    </row>
    <row r="36" spans="1:3" x14ac:dyDescent="0.35">
      <c r="A36" s="4" t="s">
        <v>39</v>
      </c>
      <c r="B36" s="6">
        <v>0.2</v>
      </c>
    </row>
    <row r="37" spans="1:3" x14ac:dyDescent="0.35">
      <c r="A37" s="4" t="s">
        <v>38</v>
      </c>
      <c r="B37" s="6">
        <v>5.3333333333333337E-2</v>
      </c>
    </row>
    <row r="38" spans="1:3" x14ac:dyDescent="0.35">
      <c r="A38" s="4" t="s">
        <v>41</v>
      </c>
      <c r="B38" s="6">
        <v>0.3</v>
      </c>
    </row>
    <row r="39" spans="1:3" x14ac:dyDescent="0.35">
      <c r="A39" s="4" t="s">
        <v>40</v>
      </c>
      <c r="B39" s="6">
        <v>0.44666666666666666</v>
      </c>
      <c r="C39" s="7">
        <f>+GETPIVOTDATA("Respecto al servicio de alimentación en campamento, ¿cuál es su nivel de satisfacción con los siguientes aspectos?:.3. Disponibilidad de preparaciones u opciones de comedor",$A$35,"Respecto al servicio de alimentación en campamento, ¿cuál es su nivel de satisfacción con los siguientes aspectos?:.3. Disponibilidad de preparaciones u opciones de comedor","MUY SATISFECHO")+GETPIVOTDATA("Respecto al servicio de alimentación en campamento, ¿cuál es su nivel de satisfacción con los siguientes aspectos?:.3. Disponibilidad de preparaciones u opciones de comedor",$A$35,"Respecto al servicio de alimentación en campamento, ¿cuál es su nivel de satisfacción con los siguientes aspectos?:.3. Disponibilidad de preparaciones u opciones de comedor","SATISFECHO")</f>
        <v>0.74666666666666659</v>
      </c>
    </row>
    <row r="40" spans="1:3" x14ac:dyDescent="0.35">
      <c r="A40" s="4" t="s">
        <v>347</v>
      </c>
      <c r="B40" s="6">
        <v>1</v>
      </c>
    </row>
    <row r="43" spans="1:3" ht="52.5" customHeight="1" x14ac:dyDescent="0.35">
      <c r="A43" s="3" t="s">
        <v>346</v>
      </c>
      <c r="B43" s="5" t="s">
        <v>353</v>
      </c>
    </row>
    <row r="44" spans="1:3" x14ac:dyDescent="0.35">
      <c r="A44" s="4" t="s">
        <v>39</v>
      </c>
      <c r="B44" s="6">
        <v>0.11333333333333333</v>
      </c>
    </row>
    <row r="45" spans="1:3" x14ac:dyDescent="0.35">
      <c r="A45" s="4" t="s">
        <v>38</v>
      </c>
      <c r="B45" s="6">
        <v>2.6666666666666668E-2</v>
      </c>
    </row>
    <row r="46" spans="1:3" x14ac:dyDescent="0.35">
      <c r="A46" s="4" t="s">
        <v>41</v>
      </c>
      <c r="B46" s="6">
        <v>0.43333333333333335</v>
      </c>
    </row>
    <row r="47" spans="1:3" x14ac:dyDescent="0.35">
      <c r="A47" s="4" t="s">
        <v>40</v>
      </c>
      <c r="B47" s="6">
        <v>0.42666666666666669</v>
      </c>
      <c r="C47" s="7">
        <f>+GETPIVOTDATA("Respecto al servicio de alimentación en campamento, ¿cuál es su nivel de satisfacción con los siguientes aspectos?:.4. Trato cordial y oportuno en el comedor",$A$43,"Respecto al servicio de alimentación en campamento, ¿cuál es su nivel de satisfacción con los siguientes aspectos?:.4. Trato cordial y oportuno en el comedor","MUY SATISFECHO")+GETPIVOTDATA("Respecto al servicio de alimentación en campamento, ¿cuál es su nivel de satisfacción con los siguientes aspectos?:.4. Trato cordial y oportuno en el comedor",$A$43,"Respecto al servicio de alimentación en campamento, ¿cuál es su nivel de satisfacción con los siguientes aspectos?:.4. Trato cordial y oportuno en el comedor","SATISFECHO")</f>
        <v>0.8600000000000001</v>
      </c>
    </row>
    <row r="48" spans="1:3" x14ac:dyDescent="0.35">
      <c r="A48" s="4" t="s">
        <v>347</v>
      </c>
      <c r="B48" s="6">
        <v>1</v>
      </c>
    </row>
    <row r="51" spans="1:3" ht="44.5" customHeight="1" x14ac:dyDescent="0.35">
      <c r="A51" s="3" t="s">
        <v>346</v>
      </c>
      <c r="B51" s="5" t="s">
        <v>354</v>
      </c>
    </row>
    <row r="52" spans="1:3" x14ac:dyDescent="0.35">
      <c r="A52" s="4" t="s">
        <v>39</v>
      </c>
      <c r="B52" s="6">
        <v>0.14000000000000001</v>
      </c>
    </row>
    <row r="53" spans="1:3" x14ac:dyDescent="0.35">
      <c r="A53" s="4" t="s">
        <v>38</v>
      </c>
      <c r="B53" s="6">
        <v>6.6666666666666671E-3</v>
      </c>
    </row>
    <row r="54" spans="1:3" x14ac:dyDescent="0.35">
      <c r="A54" s="4" t="s">
        <v>41</v>
      </c>
      <c r="B54" s="6">
        <v>0.40666666666666668</v>
      </c>
    </row>
    <row r="55" spans="1:3" x14ac:dyDescent="0.35">
      <c r="A55" s="4" t="s">
        <v>40</v>
      </c>
      <c r="B55" s="6">
        <v>0.44666666666666666</v>
      </c>
      <c r="C55" s="7">
        <f>+GETPIVOTDATA("Respecto al servicio de alimentación en campamento, ¿cuál es su nivel de satisfacción con los siguientes aspectos?:.5. Disponibilidad de vajilla y cubertería",$A$51,"Respecto al servicio de alimentación en campamento, ¿cuál es su nivel de satisfacción con los siguientes aspectos?:.5. Disponibilidad de vajilla y cubertería","MUY SATISFECHO")+GETPIVOTDATA("Respecto al servicio de alimentación en campamento, ¿cuál es su nivel de satisfacción con los siguientes aspectos?:.5. Disponibilidad de vajilla y cubertería",$A$51,"Respecto al servicio de alimentación en campamento, ¿cuál es su nivel de satisfacción con los siguientes aspectos?:.5. Disponibilidad de vajilla y cubertería","SATISFECHO")</f>
        <v>0.85333333333333328</v>
      </c>
    </row>
    <row r="56" spans="1:3" x14ac:dyDescent="0.35">
      <c r="A56" s="4" t="s">
        <v>347</v>
      </c>
      <c r="B56" s="6">
        <v>1</v>
      </c>
    </row>
    <row r="59" spans="1:3" ht="66" customHeight="1" x14ac:dyDescent="0.35">
      <c r="A59" s="3" t="s">
        <v>346</v>
      </c>
      <c r="B59" s="5" t="s">
        <v>355</v>
      </c>
    </row>
    <row r="60" spans="1:3" x14ac:dyDescent="0.35">
      <c r="A60" s="4" t="s">
        <v>39</v>
      </c>
      <c r="B60" s="6">
        <v>0.11333333333333333</v>
      </c>
    </row>
    <row r="61" spans="1:3" x14ac:dyDescent="0.35">
      <c r="A61" s="4" t="s">
        <v>38</v>
      </c>
      <c r="B61" s="6">
        <v>5.3333333333333337E-2</v>
      </c>
    </row>
    <row r="62" spans="1:3" x14ac:dyDescent="0.35">
      <c r="A62" s="4" t="s">
        <v>41</v>
      </c>
      <c r="B62" s="6">
        <v>0.33333333333333331</v>
      </c>
    </row>
    <row r="63" spans="1:3" x14ac:dyDescent="0.35">
      <c r="A63" s="4" t="s">
        <v>40</v>
      </c>
      <c r="B63" s="6">
        <v>0.5</v>
      </c>
      <c r="C63" s="7">
        <f>+GETPIVOTDATA("Respecto al servicio de alimentación en campamento, ¿cuál es su nivel de satisfacción con los siguientes aspectos?:.6. Servicios de recreación (salón de juegos, spa, coffee, PS5, cine, gimnasio, entre",$A$59,"Respecto al servicio de alimentación en campamento, ¿cuál es su nivel de satisfacción con los siguientes aspectos?:.6. Servicios de recreación (salón de juegos, spa, coffee, PS5, cine, gimnasio, entre","MUY SATISFECHO")+GETPIVOTDATA("Respecto al servicio de alimentación en campamento, ¿cuál es su nivel de satisfacción con los siguientes aspectos?:.6. Servicios de recreación (salón de juegos, spa, coffee, PS5, cine, gimnasio, entre",$A$59,"Respecto al servicio de alimentación en campamento, ¿cuál es su nivel de satisfacción con los siguientes aspectos?:.6. Servicios de recreación (salón de juegos, spa, coffee, PS5, cine, gimnasio, entre","SATISFECHO")</f>
        <v>0.83333333333333326</v>
      </c>
    </row>
    <row r="64" spans="1:3" x14ac:dyDescent="0.35">
      <c r="A64" s="4" t="s">
        <v>347</v>
      </c>
      <c r="B64" s="6">
        <v>1</v>
      </c>
    </row>
    <row r="67" spans="1:3" ht="29" x14ac:dyDescent="0.35">
      <c r="A67" s="3" t="s">
        <v>346</v>
      </c>
      <c r="B67" s="5" t="s">
        <v>368</v>
      </c>
      <c r="C67"/>
    </row>
    <row r="68" spans="1:3" x14ac:dyDescent="0.35">
      <c r="A68" s="4">
        <v>1</v>
      </c>
      <c r="B68" s="6">
        <v>3.3333333333333333E-2</v>
      </c>
    </row>
    <row r="69" spans="1:3" x14ac:dyDescent="0.35">
      <c r="A69" s="4">
        <v>2</v>
      </c>
      <c r="B69" s="6">
        <v>0.10666666666666667</v>
      </c>
    </row>
    <row r="70" spans="1:3" x14ac:dyDescent="0.35">
      <c r="A70" s="4">
        <v>3</v>
      </c>
      <c r="B70" s="6">
        <v>0.4</v>
      </c>
    </row>
    <row r="71" spans="1:3" x14ac:dyDescent="0.35">
      <c r="A71" s="4">
        <v>4</v>
      </c>
      <c r="B71" s="6">
        <v>0.46</v>
      </c>
      <c r="C71" s="7">
        <f>+GETPIVOTDATA("En general, ¿cuál es su nivel de satisfacción con el SERVICIO DE ALOJAMIENTO que le ofrecemos?",$A$67,"En general, ¿cuál es su nivel de satisfacción con el SERVICIO DE ALOJAMIENTO que le ofrecemos?",4)+GETPIVOTDATA("En general, ¿cuál es su nivel de satisfacción con el SERVICIO DE ALOJAMIENTO que le ofrecemos?",$A$67,"En general, ¿cuál es su nivel de satisfacción con el SERVICIO DE ALOJAMIENTO que le ofrecemos?",3)</f>
        <v>0.8600000000000001</v>
      </c>
    </row>
    <row r="72" spans="1:3" x14ac:dyDescent="0.35">
      <c r="A72" s="4" t="s">
        <v>347</v>
      </c>
      <c r="B72" s="6">
        <v>1</v>
      </c>
    </row>
    <row r="75" spans="1:3" ht="29" x14ac:dyDescent="0.35">
      <c r="A75" s="3" t="s">
        <v>346</v>
      </c>
      <c r="B75" s="5" t="s">
        <v>358</v>
      </c>
    </row>
    <row r="76" spans="1:3" x14ac:dyDescent="0.35">
      <c r="A76" s="4" t="s">
        <v>39</v>
      </c>
      <c r="B76" s="6">
        <v>0.12666666666666668</v>
      </c>
    </row>
    <row r="77" spans="1:3" x14ac:dyDescent="0.35">
      <c r="A77" s="4" t="s">
        <v>38</v>
      </c>
      <c r="B77" s="6">
        <v>1.3333333333333334E-2</v>
      </c>
    </row>
    <row r="78" spans="1:3" x14ac:dyDescent="0.35">
      <c r="A78" s="4" t="s">
        <v>41</v>
      </c>
      <c r="B78" s="6">
        <v>0.44</v>
      </c>
    </row>
    <row r="79" spans="1:3" x14ac:dyDescent="0.35">
      <c r="A79" s="4" t="s">
        <v>40</v>
      </c>
      <c r="B79" s="6">
        <v>0.42</v>
      </c>
      <c r="C79" s="7">
        <f>+GETPIVOTDATA("Respecto al servicio de alojamiento, ¿cuál es su nivel de satisfacción con los siguientes aspectos?:.1. La limpieza y desinfección de la habitación",$A$75,"Respecto al servicio de alojamiento, ¿cuál es su nivel de satisfacción con los siguientes aspectos?:.1. La limpieza y desinfección de la habitación","SATISFECHO")+GETPIVOTDATA("Respecto al servicio de alojamiento, ¿cuál es su nivel de satisfacción con los siguientes aspectos?:.1. La limpieza y desinfección de la habitación",$A$75,"Respecto al servicio de alojamiento, ¿cuál es su nivel de satisfacción con los siguientes aspectos?:.1. La limpieza y desinfección de la habitación","MUY SATISFECHO")</f>
        <v>0.86</v>
      </c>
    </row>
    <row r="80" spans="1:3" x14ac:dyDescent="0.35">
      <c r="A80" s="4" t="s">
        <v>347</v>
      </c>
      <c r="B80" s="6">
        <v>1</v>
      </c>
    </row>
    <row r="83" spans="1:3" ht="29" x14ac:dyDescent="0.35">
      <c r="A83" s="3" t="s">
        <v>346</v>
      </c>
      <c r="B83" s="5" t="s">
        <v>359</v>
      </c>
    </row>
    <row r="84" spans="1:3" x14ac:dyDescent="0.35">
      <c r="A84" s="4" t="s">
        <v>39</v>
      </c>
      <c r="B84" s="6">
        <v>0.14666666666666667</v>
      </c>
    </row>
    <row r="85" spans="1:3" x14ac:dyDescent="0.35">
      <c r="A85" s="4" t="s">
        <v>38</v>
      </c>
      <c r="B85" s="6">
        <v>6.6666666666666671E-3</v>
      </c>
    </row>
    <row r="86" spans="1:3" x14ac:dyDescent="0.35">
      <c r="A86" s="4" t="s">
        <v>41</v>
      </c>
      <c r="B86" s="6">
        <v>0.44666666666666666</v>
      </c>
    </row>
    <row r="87" spans="1:3" x14ac:dyDescent="0.35">
      <c r="A87" s="4" t="s">
        <v>40</v>
      </c>
      <c r="B87" s="6">
        <v>0.4</v>
      </c>
      <c r="C87" s="7">
        <f>+GETPIVOTDATA("Respecto al servicio de alojamiento, ¿cuál es su nivel de satisfacción con los siguientes aspectos?:.2. La limpieza y desinfección en los SSHH de la habitación",$A$83,"Respecto al servicio de alojamiento, ¿cuál es su nivel de satisfacción con los siguientes aspectos?:.2. La limpieza y desinfección en los SSHH de la habitación","SATISFECHO")+GETPIVOTDATA("Respecto al servicio de alojamiento, ¿cuál es su nivel de satisfacción con los siguientes aspectos?:.2. La limpieza y desinfección en los SSHH de la habitación",$A$83,"Respecto al servicio de alojamiento, ¿cuál es su nivel de satisfacción con los siguientes aspectos?:.2. La limpieza y desinfección en los SSHH de la habitación","MUY SATISFECHO")</f>
        <v>0.84666666666666668</v>
      </c>
    </row>
    <row r="88" spans="1:3" x14ac:dyDescent="0.35">
      <c r="A88" s="4" t="s">
        <v>347</v>
      </c>
      <c r="B88" s="6">
        <v>1</v>
      </c>
    </row>
    <row r="91" spans="1:3" ht="50" customHeight="1" x14ac:dyDescent="0.35">
      <c r="A91" s="3" t="s">
        <v>346</v>
      </c>
      <c r="B91" s="5" t="s">
        <v>360</v>
      </c>
    </row>
    <row r="92" spans="1:3" x14ac:dyDescent="0.35">
      <c r="A92" s="4" t="s">
        <v>39</v>
      </c>
      <c r="B92" s="6">
        <v>8.666666666666667E-2</v>
      </c>
    </row>
    <row r="93" spans="1:3" x14ac:dyDescent="0.35">
      <c r="A93" s="4" t="s">
        <v>38</v>
      </c>
      <c r="B93" s="6">
        <v>0.02</v>
      </c>
    </row>
    <row r="94" spans="1:3" x14ac:dyDescent="0.35">
      <c r="A94" s="4" t="s">
        <v>41</v>
      </c>
      <c r="B94" s="6">
        <v>0.45333333333333331</v>
      </c>
    </row>
    <row r="95" spans="1:3" x14ac:dyDescent="0.35">
      <c r="A95" s="4" t="s">
        <v>40</v>
      </c>
      <c r="B95" s="6">
        <v>0.44</v>
      </c>
      <c r="C95" s="7">
        <f>+GETPIVOTDATA("Respecto al servicio de alojamiento, ¿cuál es su nivel de satisfacción con los siguientes aspectos?:.3. Entrega semanal de los suministros: Papel higiénico y jabón de tocador",$A$91,"Respecto al servicio de alojamiento, ¿cuál es su nivel de satisfacción con los siguientes aspectos?:.3. Entrega semanal de los suministros: Papel higiénico y jabón de tocador","SATISFECHO")+GETPIVOTDATA("Respecto al servicio de alojamiento, ¿cuál es su nivel de satisfacción con los siguientes aspectos?:.3. Entrega semanal de los suministros: Papel higiénico y jabón de tocador",$A$91,"Respecto al servicio de alojamiento, ¿cuál es su nivel de satisfacción con los siguientes aspectos?:.3. Entrega semanal de los suministros: Papel higiénico y jabón de tocador","MUY SATISFECHO")</f>
        <v>0.89333333333333331</v>
      </c>
    </row>
    <row r="96" spans="1:3" x14ac:dyDescent="0.35">
      <c r="A96" s="4" t="s">
        <v>347</v>
      </c>
      <c r="B96" s="6">
        <v>1</v>
      </c>
    </row>
    <row r="99" spans="1:3" ht="44.5" customHeight="1" x14ac:dyDescent="0.35">
      <c r="A99" s="3" t="s">
        <v>346</v>
      </c>
      <c r="B99" s="5" t="s">
        <v>361</v>
      </c>
    </row>
    <row r="100" spans="1:3" x14ac:dyDescent="0.35">
      <c r="A100" s="4" t="s">
        <v>39</v>
      </c>
      <c r="B100" s="6">
        <v>9.3333333333333338E-2</v>
      </c>
    </row>
    <row r="101" spans="1:3" x14ac:dyDescent="0.35">
      <c r="A101" s="4" t="s">
        <v>38</v>
      </c>
      <c r="B101" s="6">
        <v>0.02</v>
      </c>
    </row>
    <row r="102" spans="1:3" x14ac:dyDescent="0.35">
      <c r="A102" s="4" t="s">
        <v>41</v>
      </c>
      <c r="B102" s="6">
        <v>0.45333333333333331</v>
      </c>
    </row>
    <row r="103" spans="1:3" x14ac:dyDescent="0.35">
      <c r="A103" s="4" t="s">
        <v>40</v>
      </c>
      <c r="B103" s="6">
        <v>0.43333333333333335</v>
      </c>
      <c r="C103" s="7">
        <f>+GETPIVOTDATA("Respecto al servicio de alojamiento, ¿cuál es su nivel de satisfacción con los siguientes aspectos?:.4. Cambio de ropa de cama semanal",$A$99,"Respecto al servicio de alojamiento, ¿cuál es su nivel de satisfacción con los siguientes aspectos?:.4. Cambio de ropa de cama semanal","SATISFECHO")+GETPIVOTDATA("Respecto al servicio de alojamiento, ¿cuál es su nivel de satisfacción con los siguientes aspectos?:.4. Cambio de ropa de cama semanal",$A$99,"Respecto al servicio de alojamiento, ¿cuál es su nivel de satisfacción con los siguientes aspectos?:.4. Cambio de ropa de cama semanal","MUY SATISFECHO")</f>
        <v>0.88666666666666671</v>
      </c>
    </row>
    <row r="104" spans="1:3" x14ac:dyDescent="0.35">
      <c r="A104" s="4" t="s">
        <v>347</v>
      </c>
      <c r="B104" s="6">
        <v>1</v>
      </c>
    </row>
    <row r="107" spans="1:3" ht="29" x14ac:dyDescent="0.35">
      <c r="A107" s="3" t="s">
        <v>346</v>
      </c>
      <c r="B107" s="5" t="s">
        <v>362</v>
      </c>
    </row>
    <row r="108" spans="1:3" x14ac:dyDescent="0.35">
      <c r="A108" s="4" t="s">
        <v>39</v>
      </c>
      <c r="B108" s="6">
        <v>0.14666666666666667</v>
      </c>
    </row>
    <row r="109" spans="1:3" x14ac:dyDescent="0.35">
      <c r="A109" s="4" t="s">
        <v>38</v>
      </c>
      <c r="B109" s="6">
        <v>3.3333333333333333E-2</v>
      </c>
    </row>
    <row r="110" spans="1:3" x14ac:dyDescent="0.35">
      <c r="A110" s="4" t="s">
        <v>41</v>
      </c>
      <c r="B110" s="6">
        <v>0.34666666666666668</v>
      </c>
    </row>
    <row r="111" spans="1:3" x14ac:dyDescent="0.35">
      <c r="A111" s="4" t="s">
        <v>40</v>
      </c>
      <c r="B111" s="6">
        <v>0.47333333333333333</v>
      </c>
      <c r="C111" s="7">
        <f>+GETPIVOTDATA("Respecto al servicio de alojamiento, ¿cuál es su nivel de satisfacción con los siguientes aspectos?:.5. Limpieza y desinfección en los SSHH de los comedores.",$A$107,"Respecto al servicio de alojamiento, ¿cuál es su nivel de satisfacción con los siguientes aspectos?:.5. Limpieza y desinfección en los SSHH de los comedores.","SATISFECHO")+GETPIVOTDATA("Respecto al servicio de alojamiento, ¿cuál es su nivel de satisfacción con los siguientes aspectos?:.5. Limpieza y desinfección en los SSHH de los comedores.",$A$107,"Respecto al servicio de alojamiento, ¿cuál es su nivel de satisfacción con los siguientes aspectos?:.5. Limpieza y desinfección en los SSHH de los comedores.","MUY SATISFECHO")</f>
        <v>0.82000000000000006</v>
      </c>
    </row>
    <row r="112" spans="1:3" x14ac:dyDescent="0.35">
      <c r="A112" s="4" t="s">
        <v>347</v>
      </c>
      <c r="B112" s="6">
        <v>1</v>
      </c>
    </row>
    <row r="115" spans="1:3" ht="56" customHeight="1" x14ac:dyDescent="0.35">
      <c r="A115" s="3" t="s">
        <v>346</v>
      </c>
      <c r="B115" s="5" t="s">
        <v>363</v>
      </c>
    </row>
    <row r="116" spans="1:3" x14ac:dyDescent="0.35">
      <c r="A116" s="4" t="s">
        <v>39</v>
      </c>
      <c r="B116" s="6">
        <v>0.12666666666666668</v>
      </c>
    </row>
    <row r="117" spans="1:3" x14ac:dyDescent="0.35">
      <c r="A117" s="4" t="s">
        <v>38</v>
      </c>
      <c r="B117" s="6">
        <v>2.6666666666666668E-2</v>
      </c>
    </row>
    <row r="118" spans="1:3" x14ac:dyDescent="0.35">
      <c r="A118" s="4" t="s">
        <v>41</v>
      </c>
      <c r="B118" s="6">
        <v>0.4</v>
      </c>
    </row>
    <row r="119" spans="1:3" x14ac:dyDescent="0.35">
      <c r="A119" s="4" t="s">
        <v>40</v>
      </c>
      <c r="B119" s="6">
        <v>0.44666666666666666</v>
      </c>
      <c r="C119" s="7">
        <f>+GETPIVOTDATA("Respecto al servicio de alojamiento, ¿cuál es su nivel de satisfacción con los siguientes aspectos?:.6. Limpieza y desinfección en las oficinas y/o modulares",$A$115,"Respecto al servicio de alojamiento, ¿cuál es su nivel de satisfacción con los siguientes aspectos?:.6. Limpieza y desinfección en las oficinas y/o modulares","SATISFECHO")+GETPIVOTDATA("Respecto al servicio de alojamiento, ¿cuál es su nivel de satisfacción con los siguientes aspectos?:.6. Limpieza y desinfección en las oficinas y/o modulares",$A$115,"Respecto al servicio de alojamiento, ¿cuál es su nivel de satisfacción con los siguientes aspectos?:.6. Limpieza y desinfección en las oficinas y/o modulares","MUY SATISFECHO")</f>
        <v>0.84666666666666668</v>
      </c>
    </row>
    <row r="120" spans="1:3" x14ac:dyDescent="0.35">
      <c r="A120" s="4" t="s">
        <v>347</v>
      </c>
      <c r="B120" s="6">
        <v>1</v>
      </c>
    </row>
    <row r="123" spans="1:3" ht="59" customHeight="1" x14ac:dyDescent="0.35">
      <c r="A123" s="3" t="s">
        <v>346</v>
      </c>
      <c r="B123" s="5" t="s">
        <v>364</v>
      </c>
    </row>
    <row r="124" spans="1:3" x14ac:dyDescent="0.35">
      <c r="A124" s="4" t="s">
        <v>39</v>
      </c>
      <c r="B124" s="6">
        <v>0.12</v>
      </c>
    </row>
    <row r="125" spans="1:3" x14ac:dyDescent="0.35">
      <c r="A125" s="4" t="s">
        <v>38</v>
      </c>
      <c r="B125" s="6">
        <v>0.04</v>
      </c>
    </row>
    <row r="126" spans="1:3" x14ac:dyDescent="0.35">
      <c r="A126" s="4" t="s">
        <v>41</v>
      </c>
      <c r="B126" s="6">
        <v>0.40666666666666668</v>
      </c>
    </row>
    <row r="127" spans="1:3" x14ac:dyDescent="0.35">
      <c r="A127" s="4" t="s">
        <v>40</v>
      </c>
      <c r="B127" s="6">
        <v>0.43333333333333335</v>
      </c>
      <c r="C127" s="7">
        <f>+GETPIVOTDATA("Respecto al servicio de alojamiento, ¿cuál es su nivel de satisfacción con los siguientes aspectos?:.7. La devolución de su ropa de la lavandería se realiza dentro de las 72 horas.  ",$A$123,"Respecto al servicio de alojamiento, ¿cuál es su nivel de satisfacción con los siguientes aspectos?:.7. La devolución de su ropa de la lavandería se realiza dentro de las 72 horas.  ","SATISFECHO")+GETPIVOTDATA("Respecto al servicio de alojamiento, ¿cuál es su nivel de satisfacción con los siguientes aspectos?:.7. La devolución de su ropa de la lavandería se realiza dentro de las 72 horas.  ",$A$123,"Respecto al servicio de alojamiento, ¿cuál es su nivel de satisfacción con los siguientes aspectos?:.7. La devolución de su ropa de la lavandería se realiza dentro de las 72 horas.  ","MUY SATISFECHO")</f>
        <v>0.84000000000000008</v>
      </c>
    </row>
    <row r="128" spans="1:3" x14ac:dyDescent="0.35">
      <c r="A128" s="4" t="s">
        <v>347</v>
      </c>
      <c r="B128" s="6">
        <v>1</v>
      </c>
    </row>
    <row r="131" spans="1:3" ht="39" customHeight="1" x14ac:dyDescent="0.35">
      <c r="A131" s="3" t="s">
        <v>346</v>
      </c>
      <c r="B131" s="5" t="s">
        <v>369</v>
      </c>
    </row>
    <row r="132" spans="1:3" x14ac:dyDescent="0.35">
      <c r="A132" s="4">
        <v>1</v>
      </c>
      <c r="B132" s="6">
        <v>4.195804195804196E-2</v>
      </c>
    </row>
    <row r="133" spans="1:3" x14ac:dyDescent="0.35">
      <c r="A133" s="4">
        <v>2</v>
      </c>
      <c r="B133" s="6">
        <v>9.7902097902097904E-2</v>
      </c>
    </row>
    <row r="134" spans="1:3" x14ac:dyDescent="0.35">
      <c r="A134" s="4">
        <v>3</v>
      </c>
      <c r="B134" s="6">
        <v>0.5174825174825175</v>
      </c>
    </row>
    <row r="135" spans="1:3" x14ac:dyDescent="0.35">
      <c r="A135" s="4">
        <v>4</v>
      </c>
      <c r="B135" s="6">
        <v>0.34265734265734266</v>
      </c>
      <c r="C135" s="7">
        <f>+GETPIVOTDATA("En general, ¿cuál es su nivel de satisfacción con el SERVICIO DE MANTENIMIENTO?:",$A$131,"En general, ¿cuál es su nivel de satisfacción con el SERVICIO DE MANTENIMIENTO?:",4)+GETPIVOTDATA("En general, ¿cuál es su nivel de satisfacción con el SERVICIO DE MANTENIMIENTO?:",$A$131,"En general, ¿cuál es su nivel de satisfacción con el SERVICIO DE MANTENIMIENTO?:",3)</f>
        <v>0.86013986013986021</v>
      </c>
    </row>
    <row r="136" spans="1:3" x14ac:dyDescent="0.35">
      <c r="A136" s="4" t="s">
        <v>365</v>
      </c>
      <c r="B136" s="6">
        <v>0</v>
      </c>
    </row>
    <row r="137" spans="1:3" x14ac:dyDescent="0.35">
      <c r="A137" s="4" t="s">
        <v>347</v>
      </c>
      <c r="B137" s="6">
        <v>1</v>
      </c>
    </row>
    <row r="140" spans="1:3" ht="43.5" x14ac:dyDescent="0.35">
      <c r="A140" s="3" t="s">
        <v>346</v>
      </c>
      <c r="B140" s="5" t="s">
        <v>366</v>
      </c>
    </row>
    <row r="141" spans="1:3" x14ac:dyDescent="0.35">
      <c r="A141" s="4" t="s">
        <v>39</v>
      </c>
      <c r="B141" s="6">
        <v>0.13333333333333333</v>
      </c>
    </row>
    <row r="142" spans="1:3" x14ac:dyDescent="0.35">
      <c r="A142" s="4" t="s">
        <v>38</v>
      </c>
      <c r="B142" s="6">
        <v>0.02</v>
      </c>
    </row>
    <row r="143" spans="1:3" x14ac:dyDescent="0.35">
      <c r="A143" s="4" t="s">
        <v>41</v>
      </c>
      <c r="B143" s="6">
        <v>0.31333333333333335</v>
      </c>
    </row>
    <row r="144" spans="1:3" x14ac:dyDescent="0.35">
      <c r="A144" s="4" t="s">
        <v>40</v>
      </c>
      <c r="B144" s="6">
        <v>0.53333333333333333</v>
      </c>
      <c r="C144" s="7">
        <f>+GETPIVOTDATA("Respecto al servicio de mantenimiento de infraestructuras, mobiliario y/o equipos menores, ¿cuál es su nivel de satisfacción con los siguientes aspectos?:.1. Mantenimiento y reparación de mobiliarios ",$A$140,"Respecto al servicio de mantenimiento de infraestructuras, mobiliario y/o equipos menores, ¿cuál es su nivel de satisfacción con los siguientes aspectos?:.1. Mantenimiento y reparación de mobiliarios ","SATISFECHO")+GETPIVOTDATA("Respecto al servicio de mantenimiento de infraestructuras, mobiliario y/o equipos menores, ¿cuál es su nivel de satisfacción con los siguientes aspectos?:.1. Mantenimiento y reparación de mobiliarios ",$A$140,"Respecto al servicio de mantenimiento de infraestructuras, mobiliario y/o equipos menores, ¿cuál es su nivel de satisfacción con los siguientes aspectos?:.1. Mantenimiento y reparación de mobiliarios ","MUY SATISFECHO")</f>
        <v>0.84666666666666668</v>
      </c>
    </row>
    <row r="145" spans="1:3" x14ac:dyDescent="0.35">
      <c r="A145" s="4" t="s">
        <v>347</v>
      </c>
      <c r="B145" s="6">
        <v>1</v>
      </c>
    </row>
    <row r="148" spans="1:3" ht="29" x14ac:dyDescent="0.35">
      <c r="A148" s="3" t="s">
        <v>346</v>
      </c>
      <c r="B148" s="5" t="s">
        <v>367</v>
      </c>
    </row>
    <row r="149" spans="1:3" x14ac:dyDescent="0.35">
      <c r="A149" s="4" t="s">
        <v>39</v>
      </c>
      <c r="B149" s="6">
        <v>8.666666666666667E-2</v>
      </c>
    </row>
    <row r="150" spans="1:3" x14ac:dyDescent="0.35">
      <c r="A150" s="4" t="s">
        <v>38</v>
      </c>
      <c r="B150" s="6">
        <v>0.04</v>
      </c>
    </row>
    <row r="151" spans="1:3" x14ac:dyDescent="0.35">
      <c r="A151" s="4" t="s">
        <v>41</v>
      </c>
      <c r="B151" s="6">
        <v>0.30666666666666664</v>
      </c>
    </row>
    <row r="152" spans="1:3" x14ac:dyDescent="0.35">
      <c r="A152" s="4" t="s">
        <v>40</v>
      </c>
      <c r="B152" s="6">
        <v>0.56666666666666665</v>
      </c>
      <c r="C152" s="7">
        <f>+GETPIVOTDATA("Respecto al servicio de mantenimiento de infraestructuras, mobiliario y/o equipos menores, ¿cuál es su nivel de satisfacción con los siguientes aspectos?:.2. Mantenimiento y reparación de mobiliario e",$A$148,"Respecto al servicio de mantenimiento de infraestructuras, mobiliario y/o equipos menores, ¿cuál es su nivel de satisfacción con los siguientes aspectos?:.2. Mantenimiento y reparación de mobiliario e","SATISFECHO")+GETPIVOTDATA("Respecto al servicio de mantenimiento de infraestructuras, mobiliario y/o equipos menores, ¿cuál es su nivel de satisfacción con los siguientes aspectos?:.2. Mantenimiento y reparación de mobiliario e",$A$148,"Respecto al servicio de mantenimiento de infraestructuras, mobiliario y/o equipos menores, ¿cuál es su nivel de satisfacción con los siguientes aspectos?:.2. Mantenimiento y reparación de mobiliario e","MUY SATISFECHO")</f>
        <v>0.87333333333333329</v>
      </c>
    </row>
    <row r="153" spans="1:3" x14ac:dyDescent="0.35">
      <c r="A153" s="4" t="s">
        <v>347</v>
      </c>
      <c r="B153" s="6">
        <v>1</v>
      </c>
    </row>
    <row r="156" spans="1:3" ht="29" x14ac:dyDescent="0.35">
      <c r="A156" s="3" t="s">
        <v>346</v>
      </c>
      <c r="B156" s="5" t="s">
        <v>377</v>
      </c>
      <c r="C156"/>
    </row>
    <row r="157" spans="1:3" x14ac:dyDescent="0.35">
      <c r="A157" s="4">
        <v>1</v>
      </c>
      <c r="B157" s="6">
        <v>4.6666666666666669E-2</v>
      </c>
    </row>
    <row r="158" spans="1:3" x14ac:dyDescent="0.35">
      <c r="A158" s="4">
        <v>2</v>
      </c>
      <c r="B158" s="6">
        <v>6.6666666666666666E-2</v>
      </c>
    </row>
    <row r="159" spans="1:3" x14ac:dyDescent="0.35">
      <c r="A159" s="4">
        <v>3</v>
      </c>
      <c r="B159" s="6">
        <v>0.46</v>
      </c>
    </row>
    <row r="160" spans="1:3" x14ac:dyDescent="0.35">
      <c r="A160" s="4">
        <v>4</v>
      </c>
      <c r="B160" s="6">
        <v>0.42666666666666669</v>
      </c>
      <c r="C160" s="7">
        <f>+GETPIVOTDATA("En general, ¿cuál es su nivel de satisfacción con el servicio de transporte de personal brindado por CIVA?",$A$156,"En general, ¿cuál es su nivel de satisfacción con el servicio de transporte de personal brindado por CIVA?",3)+GETPIVOTDATA("En general, ¿cuál es su nivel de satisfacción con el servicio de transporte de personal brindado por CIVA?",$A$156,"En general, ¿cuál es su nivel de satisfacción con el servicio de transporte de personal brindado por CIVA?",4)</f>
        <v>0.88666666666666671</v>
      </c>
    </row>
    <row r="161" spans="1:3" x14ac:dyDescent="0.35">
      <c r="A161" s="4" t="s">
        <v>347</v>
      </c>
      <c r="B161" s="6">
        <v>1</v>
      </c>
    </row>
    <row r="164" spans="1:3" ht="29" x14ac:dyDescent="0.35">
      <c r="A164" s="3" t="s">
        <v>346</v>
      </c>
      <c r="B164" s="5" t="s">
        <v>372</v>
      </c>
    </row>
    <row r="165" spans="1:3" x14ac:dyDescent="0.35">
      <c r="A165" s="4" t="s">
        <v>39</v>
      </c>
      <c r="B165" s="6">
        <v>0.06</v>
      </c>
    </row>
    <row r="166" spans="1:3" x14ac:dyDescent="0.35">
      <c r="A166" s="4" t="s">
        <v>38</v>
      </c>
      <c r="B166" s="6">
        <v>6.6666666666666671E-3</v>
      </c>
    </row>
    <row r="167" spans="1:3" x14ac:dyDescent="0.35">
      <c r="A167" s="4" t="s">
        <v>41</v>
      </c>
      <c r="B167" s="6">
        <v>0.41333333333333333</v>
      </c>
    </row>
    <row r="168" spans="1:3" x14ac:dyDescent="0.35">
      <c r="A168" s="4" t="s">
        <v>40</v>
      </c>
      <c r="B168" s="6">
        <v>0.52</v>
      </c>
      <c r="C168" s="7">
        <f>+GETPIVOTDATA("Respecto al servicio de transporte del personal ¿Cuál es su nivel de satisfacción con los siguientes aspectos?:.1. Comportamiento o trato cordial de los conductores.",$A$164,"Respecto al servicio de transporte del personal ¿Cuál es su nivel de satisfacción con los siguientes aspectos?:.1. Comportamiento o trato cordial de los conductores.","MUY SATISFECHO")+GETPIVOTDATA("Respecto al servicio de transporte del personal ¿Cuál es su nivel de satisfacción con los siguientes aspectos?:.1. Comportamiento o trato cordial de los conductores.",$A$164,"Respecto al servicio de transporte del personal ¿Cuál es su nivel de satisfacción con los siguientes aspectos?:.1. Comportamiento o trato cordial de los conductores.","SATISFECHO")</f>
        <v>0.93333333333333335</v>
      </c>
    </row>
    <row r="169" spans="1:3" x14ac:dyDescent="0.35">
      <c r="A169" s="4" t="s">
        <v>347</v>
      </c>
      <c r="B169" s="6">
        <v>1</v>
      </c>
    </row>
    <row r="172" spans="1:3" ht="45.5" customHeight="1" x14ac:dyDescent="0.35">
      <c r="A172" s="3" t="s">
        <v>346</v>
      </c>
      <c r="B172" s="5" t="s">
        <v>373</v>
      </c>
    </row>
    <row r="173" spans="1:3" x14ac:dyDescent="0.35">
      <c r="A173" s="4" t="s">
        <v>39</v>
      </c>
      <c r="B173" s="6">
        <v>5.3333333333333337E-2</v>
      </c>
    </row>
    <row r="174" spans="1:3" x14ac:dyDescent="0.35">
      <c r="A174" s="4" t="s">
        <v>38</v>
      </c>
      <c r="B174" s="6">
        <v>1.3333333333333334E-2</v>
      </c>
    </row>
    <row r="175" spans="1:3" x14ac:dyDescent="0.35">
      <c r="A175" s="4" t="s">
        <v>41</v>
      </c>
      <c r="B175" s="6">
        <v>0.40666666666666668</v>
      </c>
    </row>
    <row r="176" spans="1:3" x14ac:dyDescent="0.35">
      <c r="A176" s="4" t="s">
        <v>40</v>
      </c>
      <c r="B176" s="6">
        <v>0.52666666666666662</v>
      </c>
      <c r="C176" s="7">
        <f>+GETPIVOTDATA("Respecto al servicio de transporte del personal ¿Cuál es su nivel de satisfacción con los siguientes aspectos?:.2. Pericia en el manejo de los conductores",$A$172,"Respecto al servicio de transporte del personal ¿Cuál es su nivel de satisfacción con los siguientes aspectos?:.2. Pericia en el manejo de los conductores","MUY SATISFECHO")+GETPIVOTDATA("Respecto al servicio de transporte del personal ¿Cuál es su nivel de satisfacción con los siguientes aspectos?:.2. Pericia en el manejo de los conductores",$A$172,"Respecto al servicio de transporte del personal ¿Cuál es su nivel de satisfacción con los siguientes aspectos?:.2. Pericia en el manejo de los conductores","SATISFECHO")</f>
        <v>0.93333333333333335</v>
      </c>
    </row>
    <row r="177" spans="1:3" x14ac:dyDescent="0.35">
      <c r="A177" s="4" t="s">
        <v>347</v>
      </c>
      <c r="B177" s="6">
        <v>1</v>
      </c>
    </row>
    <row r="180" spans="1:3" ht="29" x14ac:dyDescent="0.35">
      <c r="A180" s="3" t="s">
        <v>346</v>
      </c>
      <c r="B180" s="5" t="s">
        <v>374</v>
      </c>
    </row>
    <row r="181" spans="1:3" x14ac:dyDescent="0.35">
      <c r="A181" s="4" t="s">
        <v>39</v>
      </c>
      <c r="B181" s="6">
        <v>0.06</v>
      </c>
    </row>
    <row r="182" spans="1:3" x14ac:dyDescent="0.35">
      <c r="A182" s="4" t="s">
        <v>38</v>
      </c>
      <c r="B182" s="6">
        <v>1.3333333333333334E-2</v>
      </c>
    </row>
    <row r="183" spans="1:3" x14ac:dyDescent="0.35">
      <c r="A183" s="4" t="s">
        <v>41</v>
      </c>
      <c r="B183" s="6">
        <v>0.38</v>
      </c>
    </row>
    <row r="184" spans="1:3" x14ac:dyDescent="0.35">
      <c r="A184" s="4" t="s">
        <v>40</v>
      </c>
      <c r="B184" s="6">
        <v>0.54666666666666663</v>
      </c>
      <c r="C184" s="7">
        <f>+GETPIVOTDATA("Respecto al servicio de transporte del personal ¿Cuál es su nivel de satisfacción con los siguientes aspectos?:.3. Procedimiento para el control de equipaje.",$A$180,"Respecto al servicio de transporte del personal ¿Cuál es su nivel de satisfacción con los siguientes aspectos?:.3. Procedimiento para el control de equipaje.","MUY SATISFECHO")+GETPIVOTDATA("Respecto al servicio de transporte del personal ¿Cuál es su nivel de satisfacción con los siguientes aspectos?:.3. Procedimiento para el control de equipaje.",$A$180,"Respecto al servicio de transporte del personal ¿Cuál es su nivel de satisfacción con los siguientes aspectos?:.3. Procedimiento para el control de equipaje.","SATISFECHO")</f>
        <v>0.92666666666666664</v>
      </c>
    </row>
    <row r="185" spans="1:3" x14ac:dyDescent="0.35">
      <c r="A185" s="4" t="s">
        <v>347</v>
      </c>
      <c r="B185" s="6">
        <v>1</v>
      </c>
    </row>
    <row r="188" spans="1:3" ht="35" customHeight="1" x14ac:dyDescent="0.35">
      <c r="A188" s="3" t="s">
        <v>346</v>
      </c>
      <c r="B188" s="5" t="s">
        <v>375</v>
      </c>
    </row>
    <row r="189" spans="1:3" x14ac:dyDescent="0.35">
      <c r="A189" s="4" t="s">
        <v>39</v>
      </c>
      <c r="B189" s="6">
        <v>0.10666666666666667</v>
      </c>
    </row>
    <row r="190" spans="1:3" x14ac:dyDescent="0.35">
      <c r="A190" s="4" t="s">
        <v>38</v>
      </c>
      <c r="B190" s="6">
        <v>1.3333333333333334E-2</v>
      </c>
    </row>
    <row r="191" spans="1:3" x14ac:dyDescent="0.35">
      <c r="A191" s="4" t="s">
        <v>41</v>
      </c>
      <c r="B191" s="6">
        <v>0.39333333333333331</v>
      </c>
    </row>
    <row r="192" spans="1:3" x14ac:dyDescent="0.35">
      <c r="A192" s="4" t="s">
        <v>40</v>
      </c>
      <c r="B192" s="6">
        <v>0.48666666666666669</v>
      </c>
      <c r="C192" s="7">
        <f>+GETPIVOTDATA("Respecto al servicio de transporte del personal ¿Cuál es su nivel de satisfacción con los siguientes aspectos?:.4. Orden y limpieza de los buses.",$A$188,"Respecto al servicio de transporte del personal ¿Cuál es su nivel de satisfacción con los siguientes aspectos?:.4. Orden y limpieza de los buses.","MUY SATISFECHO")+GETPIVOTDATA("Respecto al servicio de transporte del personal ¿Cuál es su nivel de satisfacción con los siguientes aspectos?:.4. Orden y limpieza de los buses.",$A$188,"Respecto al servicio de transporte del personal ¿Cuál es su nivel de satisfacción con los siguientes aspectos?:.4. Orden y limpieza de los buses.","SATISFECHO")</f>
        <v>0.88</v>
      </c>
    </row>
    <row r="193" spans="1:3" x14ac:dyDescent="0.35">
      <c r="A193" s="4" t="s">
        <v>347</v>
      </c>
      <c r="B193" s="6">
        <v>1</v>
      </c>
    </row>
    <row r="196" spans="1:3" ht="29" x14ac:dyDescent="0.35">
      <c r="A196" s="3" t="s">
        <v>346</v>
      </c>
      <c r="B196" s="5" t="s">
        <v>376</v>
      </c>
    </row>
    <row r="197" spans="1:3" x14ac:dyDescent="0.35">
      <c r="A197" s="4" t="s">
        <v>39</v>
      </c>
      <c r="B197" s="6">
        <v>0.10666666666666667</v>
      </c>
    </row>
    <row r="198" spans="1:3" x14ac:dyDescent="0.35">
      <c r="A198" s="4" t="s">
        <v>38</v>
      </c>
      <c r="B198" s="6">
        <v>2.6666666666666668E-2</v>
      </c>
    </row>
    <row r="199" spans="1:3" x14ac:dyDescent="0.35">
      <c r="A199" s="4" t="s">
        <v>41</v>
      </c>
      <c r="B199" s="6">
        <v>0.36</v>
      </c>
    </row>
    <row r="200" spans="1:3" x14ac:dyDescent="0.35">
      <c r="A200" s="4" t="s">
        <v>40</v>
      </c>
      <c r="B200" s="6">
        <v>0.50666666666666671</v>
      </c>
      <c r="C200" s="7">
        <f>+GETPIVOTDATA("Respecto al servicio de transporte del personal ¿Cuál es su nivel de satisfacción con los siguientes aspectos?:.5. Transbordos por desperfectos  mecánicos en ruta.",$A$196,"Respecto al servicio de transporte del personal ¿Cuál es su nivel de satisfacción con los siguientes aspectos?:.5. Transbordos por desperfectos  mecánicos en ruta.","MUY SATISFECHO")+GETPIVOTDATA("Respecto al servicio de transporte del personal ¿Cuál es su nivel de satisfacción con los siguientes aspectos?:.5. Transbordos por desperfectos  mecánicos en ruta.",$A$196,"Respecto al servicio de transporte del personal ¿Cuál es su nivel de satisfacción con los siguientes aspectos?:.5. Transbordos por desperfectos  mecánicos en ruta.","SATISFECHO")</f>
        <v>0.8666666666666667</v>
      </c>
    </row>
    <row r="201" spans="1:3" x14ac:dyDescent="0.35">
      <c r="A201" s="4" t="s">
        <v>347</v>
      </c>
      <c r="B201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1"/>
  <sheetViews>
    <sheetView topLeftCell="A2" workbookViewId="0">
      <selection sqref="A1:AL151"/>
    </sheetView>
  </sheetViews>
  <sheetFormatPr defaultRowHeight="14.5" x14ac:dyDescent="0.35"/>
  <cols>
    <col min="1" max="3" width="20" bestFit="1" customWidth="1"/>
    <col min="4" max="4" width="28.90625" bestFit="1" customWidth="1"/>
    <col min="5" max="37" width="20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>
        <v>1</v>
      </c>
      <c r="B2" s="2">
        <v>45633.715740740699</v>
      </c>
      <c r="C2" s="2">
        <v>45633.716226851902</v>
      </c>
      <c r="D2" s="1" t="s">
        <v>56</v>
      </c>
      <c r="E2" s="1" t="s">
        <v>57</v>
      </c>
      <c r="F2" s="1"/>
      <c r="G2">
        <v>2</v>
      </c>
      <c r="H2">
        <v>2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45</v>
      </c>
      <c r="P2">
        <v>2</v>
      </c>
      <c r="Q2" s="1" t="s">
        <v>39</v>
      </c>
      <c r="R2" s="1" t="s">
        <v>39</v>
      </c>
      <c r="S2" s="1" t="s">
        <v>40</v>
      </c>
      <c r="T2" s="1" t="s">
        <v>39</v>
      </c>
      <c r="U2" s="1" t="s">
        <v>39</v>
      </c>
      <c r="V2" s="1" t="s">
        <v>40</v>
      </c>
      <c r="W2" s="1" t="s">
        <v>39</v>
      </c>
      <c r="X2">
        <v>2</v>
      </c>
      <c r="Y2" s="1" t="s">
        <v>39</v>
      </c>
      <c r="Z2" s="1" t="s">
        <v>39</v>
      </c>
      <c r="AA2" s="1" t="s">
        <v>39</v>
      </c>
      <c r="AB2" s="1" t="s">
        <v>39</v>
      </c>
      <c r="AC2" s="1" t="s">
        <v>39</v>
      </c>
      <c r="AD2" s="1" t="s">
        <v>39</v>
      </c>
      <c r="AE2" s="1" t="s">
        <v>39</v>
      </c>
      <c r="AF2" s="1" t="s">
        <v>39</v>
      </c>
      <c r="AG2">
        <v>2</v>
      </c>
      <c r="AH2" s="1" t="s">
        <v>39</v>
      </c>
      <c r="AI2" s="1" t="s">
        <v>39</v>
      </c>
      <c r="AJ2" s="1" t="s">
        <v>39</v>
      </c>
      <c r="AK2" s="1" t="s">
        <v>39</v>
      </c>
      <c r="AL2" s="1" t="s">
        <v>39</v>
      </c>
    </row>
    <row r="3" spans="1:38" x14ac:dyDescent="0.35">
      <c r="A3">
        <v>2</v>
      </c>
      <c r="B3" s="2">
        <v>45633.7160069444</v>
      </c>
      <c r="C3" s="2">
        <v>45633.7166319444</v>
      </c>
      <c r="D3" s="1" t="s">
        <v>138</v>
      </c>
      <c r="E3" s="1" t="s">
        <v>139</v>
      </c>
      <c r="F3" s="1"/>
      <c r="G3">
        <v>3</v>
      </c>
      <c r="H3">
        <v>3</v>
      </c>
      <c r="I3" s="1" t="s">
        <v>40</v>
      </c>
      <c r="J3" s="1" t="s">
        <v>40</v>
      </c>
      <c r="K3" s="1" t="s">
        <v>40</v>
      </c>
      <c r="L3" s="1" t="s">
        <v>40</v>
      </c>
      <c r="M3" s="1" t="s">
        <v>40</v>
      </c>
      <c r="N3" s="1" t="s">
        <v>40</v>
      </c>
      <c r="O3" s="1" t="s">
        <v>45</v>
      </c>
      <c r="P3">
        <v>3</v>
      </c>
      <c r="Q3" s="1" t="s">
        <v>40</v>
      </c>
      <c r="R3" s="1" t="s">
        <v>40</v>
      </c>
      <c r="S3" s="1" t="s">
        <v>40</v>
      </c>
      <c r="T3" s="1" t="s">
        <v>40</v>
      </c>
      <c r="U3" s="1" t="s">
        <v>40</v>
      </c>
      <c r="V3" s="1" t="s">
        <v>40</v>
      </c>
      <c r="W3" s="1" t="s">
        <v>40</v>
      </c>
      <c r="X3">
        <v>3</v>
      </c>
      <c r="Y3" s="1" t="s">
        <v>40</v>
      </c>
      <c r="Z3" s="1" t="s">
        <v>40</v>
      </c>
      <c r="AA3" s="1" t="s">
        <v>40</v>
      </c>
      <c r="AB3" s="1" t="s">
        <v>40</v>
      </c>
      <c r="AC3" s="1" t="s">
        <v>40</v>
      </c>
      <c r="AD3" s="1" t="s">
        <v>40</v>
      </c>
      <c r="AE3" s="1" t="s">
        <v>40</v>
      </c>
      <c r="AF3" s="1" t="s">
        <v>40</v>
      </c>
      <c r="AG3">
        <v>3</v>
      </c>
      <c r="AH3" s="1" t="s">
        <v>40</v>
      </c>
      <c r="AI3" s="1" t="s">
        <v>40</v>
      </c>
      <c r="AJ3" s="1" t="s">
        <v>40</v>
      </c>
      <c r="AK3" s="1" t="s">
        <v>40</v>
      </c>
      <c r="AL3" s="1" t="s">
        <v>40</v>
      </c>
    </row>
    <row r="4" spans="1:38" x14ac:dyDescent="0.35">
      <c r="A4">
        <v>3</v>
      </c>
      <c r="B4" s="2">
        <v>45633.715949074103</v>
      </c>
      <c r="C4" s="2">
        <v>45633.717118055603</v>
      </c>
      <c r="D4" s="1" t="s">
        <v>126</v>
      </c>
      <c r="E4" s="1" t="s">
        <v>127</v>
      </c>
      <c r="F4" s="1"/>
      <c r="G4">
        <v>2</v>
      </c>
      <c r="H4">
        <v>1</v>
      </c>
      <c r="I4" s="1" t="s">
        <v>38</v>
      </c>
      <c r="J4" s="1" t="s">
        <v>38</v>
      </c>
      <c r="K4" s="1" t="s">
        <v>38</v>
      </c>
      <c r="L4" s="1" t="s">
        <v>40</v>
      </c>
      <c r="M4" s="1" t="s">
        <v>39</v>
      </c>
      <c r="N4" s="1" t="s">
        <v>40</v>
      </c>
      <c r="O4" s="1" t="s">
        <v>62</v>
      </c>
      <c r="P4">
        <v>3</v>
      </c>
      <c r="Q4" s="1" t="s">
        <v>40</v>
      </c>
      <c r="R4" s="1" t="s">
        <v>40</v>
      </c>
      <c r="S4" s="1" t="s">
        <v>40</v>
      </c>
      <c r="T4" s="1" t="s">
        <v>40</v>
      </c>
      <c r="U4" s="1" t="s">
        <v>40</v>
      </c>
      <c r="V4" s="1" t="s">
        <v>40</v>
      </c>
      <c r="W4" s="1" t="s">
        <v>40</v>
      </c>
      <c r="X4">
        <v>2</v>
      </c>
      <c r="Y4" s="1" t="s">
        <v>39</v>
      </c>
      <c r="Z4" s="1" t="s">
        <v>38</v>
      </c>
      <c r="AA4" s="1" t="s">
        <v>40</v>
      </c>
      <c r="AB4" s="1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>
        <v>3</v>
      </c>
      <c r="AH4" s="1" t="s">
        <v>40</v>
      </c>
      <c r="AI4" s="1" t="s">
        <v>40</v>
      </c>
      <c r="AJ4" s="1" t="s">
        <v>40</v>
      </c>
      <c r="AK4" s="1" t="s">
        <v>40</v>
      </c>
      <c r="AL4" s="1" t="s">
        <v>40</v>
      </c>
    </row>
    <row r="5" spans="1:38" x14ac:dyDescent="0.35">
      <c r="A5">
        <v>4</v>
      </c>
      <c r="B5" s="2">
        <v>45633.716967592598</v>
      </c>
      <c r="C5" s="2">
        <v>45633.717824074098</v>
      </c>
      <c r="D5" s="1" t="s">
        <v>122</v>
      </c>
      <c r="E5" s="1" t="s">
        <v>123</v>
      </c>
      <c r="F5" s="1"/>
      <c r="G5">
        <v>4</v>
      </c>
      <c r="H5">
        <v>4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45</v>
      </c>
      <c r="P5">
        <v>4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>
        <v>4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>
        <v>4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</row>
    <row r="6" spans="1:38" x14ac:dyDescent="0.35">
      <c r="A6">
        <v>5</v>
      </c>
      <c r="B6" s="2">
        <v>45633.716805555603</v>
      </c>
      <c r="C6" s="2">
        <v>45633.7178472222</v>
      </c>
      <c r="D6" s="1" t="s">
        <v>202</v>
      </c>
      <c r="E6" s="1" t="s">
        <v>203</v>
      </c>
      <c r="F6" s="1"/>
      <c r="G6">
        <v>4</v>
      </c>
      <c r="H6">
        <v>4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45</v>
      </c>
      <c r="P6">
        <v>4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>
        <v>4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>
        <v>4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</row>
    <row r="7" spans="1:38" x14ac:dyDescent="0.35">
      <c r="A7">
        <v>6</v>
      </c>
      <c r="B7" s="2">
        <v>45633.716331018499</v>
      </c>
      <c r="C7" s="2">
        <v>45633.718726851803</v>
      </c>
      <c r="D7" s="1" t="s">
        <v>244</v>
      </c>
      <c r="E7" s="1" t="s">
        <v>245</v>
      </c>
      <c r="F7" s="1"/>
      <c r="G7">
        <v>3</v>
      </c>
      <c r="H7">
        <v>3</v>
      </c>
      <c r="I7" s="1" t="s">
        <v>39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40</v>
      </c>
      <c r="O7" s="1" t="s">
        <v>45</v>
      </c>
      <c r="P7">
        <v>2</v>
      </c>
      <c r="Q7" s="1" t="s">
        <v>40</v>
      </c>
      <c r="R7" s="1" t="s">
        <v>40</v>
      </c>
      <c r="S7" s="1" t="s">
        <v>40</v>
      </c>
      <c r="T7" s="1" t="s">
        <v>40</v>
      </c>
      <c r="U7" s="1" t="s">
        <v>40</v>
      </c>
      <c r="V7" s="1" t="s">
        <v>40</v>
      </c>
      <c r="W7" s="1" t="s">
        <v>39</v>
      </c>
      <c r="X7">
        <v>3</v>
      </c>
      <c r="Y7" s="1" t="s">
        <v>40</v>
      </c>
      <c r="Z7" s="1" t="s">
        <v>40</v>
      </c>
      <c r="AA7" s="1" t="s">
        <v>38</v>
      </c>
      <c r="AB7" s="1" t="s">
        <v>40</v>
      </c>
      <c r="AC7" s="1" t="s">
        <v>40</v>
      </c>
      <c r="AD7" s="1" t="s">
        <v>38</v>
      </c>
      <c r="AE7" s="1" t="s">
        <v>38</v>
      </c>
      <c r="AF7" s="1" t="s">
        <v>39</v>
      </c>
      <c r="AG7">
        <v>3</v>
      </c>
      <c r="AH7" s="1" t="s">
        <v>40</v>
      </c>
      <c r="AI7" s="1" t="s">
        <v>40</v>
      </c>
      <c r="AJ7" s="1" t="s">
        <v>40</v>
      </c>
      <c r="AK7" s="1" t="s">
        <v>40</v>
      </c>
      <c r="AL7" s="1" t="s">
        <v>40</v>
      </c>
    </row>
    <row r="8" spans="1:38" x14ac:dyDescent="0.35">
      <c r="A8">
        <v>7</v>
      </c>
      <c r="B8" s="2">
        <v>45633.716087963003</v>
      </c>
      <c r="C8" s="2">
        <v>45633.719456018502</v>
      </c>
      <c r="D8" s="1" t="s">
        <v>168</v>
      </c>
      <c r="E8" s="1" t="s">
        <v>169</v>
      </c>
      <c r="F8" s="1"/>
      <c r="G8">
        <v>3</v>
      </c>
      <c r="H8">
        <v>3</v>
      </c>
      <c r="I8" s="1" t="s">
        <v>40</v>
      </c>
      <c r="J8" s="1" t="s">
        <v>40</v>
      </c>
      <c r="K8" s="1" t="s">
        <v>40</v>
      </c>
      <c r="L8" s="1" t="s">
        <v>41</v>
      </c>
      <c r="M8" s="1" t="s">
        <v>41</v>
      </c>
      <c r="N8" s="1" t="s">
        <v>40</v>
      </c>
      <c r="O8" s="1" t="s">
        <v>45</v>
      </c>
      <c r="P8">
        <v>3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40</v>
      </c>
      <c r="V8" s="1" t="s">
        <v>41</v>
      </c>
      <c r="W8" s="1" t="s">
        <v>41</v>
      </c>
      <c r="X8">
        <v>3</v>
      </c>
      <c r="Y8" s="1" t="s">
        <v>40</v>
      </c>
      <c r="Z8" s="1" t="s">
        <v>40</v>
      </c>
      <c r="AA8" s="1" t="s">
        <v>40</v>
      </c>
      <c r="AB8" s="1" t="s">
        <v>40</v>
      </c>
      <c r="AC8" s="1" t="s">
        <v>40</v>
      </c>
      <c r="AD8" s="1" t="s">
        <v>40</v>
      </c>
      <c r="AE8" s="1" t="s">
        <v>40</v>
      </c>
      <c r="AF8" s="1" t="s">
        <v>40</v>
      </c>
      <c r="AG8">
        <v>3</v>
      </c>
      <c r="AH8" s="1" t="s">
        <v>40</v>
      </c>
      <c r="AI8" s="1" t="s">
        <v>41</v>
      </c>
      <c r="AJ8" s="1" t="s">
        <v>40</v>
      </c>
      <c r="AK8" s="1" t="s">
        <v>40</v>
      </c>
      <c r="AL8" s="1" t="s">
        <v>40</v>
      </c>
    </row>
    <row r="9" spans="1:38" x14ac:dyDescent="0.35">
      <c r="A9">
        <v>8</v>
      </c>
      <c r="B9" s="2">
        <v>45633.7190625</v>
      </c>
      <c r="C9" s="2">
        <v>45633.719525462999</v>
      </c>
      <c r="D9" s="1" t="s">
        <v>208</v>
      </c>
      <c r="E9" s="1" t="s">
        <v>209</v>
      </c>
      <c r="F9" s="1"/>
      <c r="G9">
        <v>4</v>
      </c>
      <c r="H9">
        <v>4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45</v>
      </c>
      <c r="P9">
        <v>4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>
        <v>4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>
        <v>4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</row>
    <row r="10" spans="1:38" x14ac:dyDescent="0.35">
      <c r="A10">
        <v>9</v>
      </c>
      <c r="B10" s="2">
        <v>45633.720138888901</v>
      </c>
      <c r="C10" s="2">
        <v>45633.721006944397</v>
      </c>
      <c r="D10" s="1" t="s">
        <v>234</v>
      </c>
      <c r="E10" s="1" t="s">
        <v>235</v>
      </c>
      <c r="F10" s="1"/>
      <c r="G10">
        <v>1</v>
      </c>
      <c r="H10">
        <v>1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45</v>
      </c>
      <c r="P10">
        <v>2</v>
      </c>
      <c r="Q10" s="1" t="s">
        <v>39</v>
      </c>
      <c r="R10" s="1" t="s">
        <v>38</v>
      </c>
      <c r="S10" s="1" t="s">
        <v>39</v>
      </c>
      <c r="T10" s="1" t="s">
        <v>39</v>
      </c>
      <c r="U10" s="1" t="s">
        <v>38</v>
      </c>
      <c r="V10" s="1" t="s">
        <v>38</v>
      </c>
      <c r="W10" s="1" t="s">
        <v>39</v>
      </c>
      <c r="X10">
        <v>2</v>
      </c>
      <c r="Y10" s="1" t="s">
        <v>39</v>
      </c>
      <c r="Z10" s="1" t="s">
        <v>39</v>
      </c>
      <c r="AA10" s="1" t="s">
        <v>38</v>
      </c>
      <c r="AB10" s="1" t="s">
        <v>39</v>
      </c>
      <c r="AC10" s="1" t="s">
        <v>39</v>
      </c>
      <c r="AD10" s="1" t="s">
        <v>38</v>
      </c>
      <c r="AE10" s="1" t="s">
        <v>38</v>
      </c>
      <c r="AF10" s="1" t="s">
        <v>38</v>
      </c>
      <c r="AG10">
        <v>2</v>
      </c>
      <c r="AH10" s="1" t="s">
        <v>40</v>
      </c>
      <c r="AI10" s="1" t="s">
        <v>40</v>
      </c>
      <c r="AJ10" s="1" t="s">
        <v>40</v>
      </c>
      <c r="AK10" s="1" t="s">
        <v>40</v>
      </c>
      <c r="AL10" s="1" t="s">
        <v>40</v>
      </c>
    </row>
    <row r="11" spans="1:38" x14ac:dyDescent="0.35">
      <c r="A11">
        <v>10</v>
      </c>
      <c r="B11" s="2">
        <v>45633.721226851798</v>
      </c>
      <c r="C11" s="2">
        <v>45633.722650463002</v>
      </c>
      <c r="D11" s="1" t="s">
        <v>218</v>
      </c>
      <c r="E11" s="1" t="s">
        <v>219</v>
      </c>
      <c r="F11" s="1"/>
      <c r="G11">
        <v>3</v>
      </c>
      <c r="H11">
        <v>3</v>
      </c>
      <c r="I11" s="1" t="s">
        <v>40</v>
      </c>
      <c r="J11" s="1" t="s">
        <v>40</v>
      </c>
      <c r="K11" s="1" t="s">
        <v>39</v>
      </c>
      <c r="L11" s="1" t="s">
        <v>40</v>
      </c>
      <c r="M11" s="1" t="s">
        <v>40</v>
      </c>
      <c r="N11" s="1" t="s">
        <v>40</v>
      </c>
      <c r="O11" s="1" t="s">
        <v>62</v>
      </c>
      <c r="P11">
        <v>4</v>
      </c>
      <c r="Q11" s="1" t="s">
        <v>40</v>
      </c>
      <c r="R11" s="1" t="s">
        <v>40</v>
      </c>
      <c r="S11" s="1" t="s">
        <v>40</v>
      </c>
      <c r="T11" s="1" t="s">
        <v>40</v>
      </c>
      <c r="U11" s="1" t="s">
        <v>40</v>
      </c>
      <c r="V11" s="1" t="s">
        <v>40</v>
      </c>
      <c r="W11" s="1" t="s">
        <v>40</v>
      </c>
      <c r="X11">
        <v>3</v>
      </c>
      <c r="Y11" s="1" t="s">
        <v>40</v>
      </c>
      <c r="Z11" s="1" t="s">
        <v>40</v>
      </c>
      <c r="AA11" s="1" t="s">
        <v>40</v>
      </c>
      <c r="AB11" s="1" t="s">
        <v>40</v>
      </c>
      <c r="AC11" s="1" t="s">
        <v>40</v>
      </c>
      <c r="AD11" s="1" t="s">
        <v>40</v>
      </c>
      <c r="AE11" s="1" t="s">
        <v>40</v>
      </c>
      <c r="AF11" s="1" t="s">
        <v>40</v>
      </c>
      <c r="AG11">
        <v>3</v>
      </c>
      <c r="AH11" s="1" t="s">
        <v>40</v>
      </c>
      <c r="AI11" s="1" t="s">
        <v>40</v>
      </c>
      <c r="AJ11" s="1" t="s">
        <v>40</v>
      </c>
      <c r="AK11" s="1" t="s">
        <v>40</v>
      </c>
      <c r="AL11" s="1" t="s">
        <v>39</v>
      </c>
    </row>
    <row r="12" spans="1:38" x14ac:dyDescent="0.35">
      <c r="A12">
        <v>11</v>
      </c>
      <c r="B12" s="2">
        <v>45633.722696759301</v>
      </c>
      <c r="C12" s="2">
        <v>45633.723749999997</v>
      </c>
      <c r="D12" s="1" t="s">
        <v>148</v>
      </c>
      <c r="E12" s="1" t="s">
        <v>149</v>
      </c>
      <c r="F12" s="1"/>
      <c r="G12">
        <v>4</v>
      </c>
      <c r="H12">
        <v>4</v>
      </c>
      <c r="I12" s="1" t="s">
        <v>41</v>
      </c>
      <c r="J12" s="1" t="s">
        <v>41</v>
      </c>
      <c r="K12" s="1" t="s">
        <v>41</v>
      </c>
      <c r="L12" s="1" t="s">
        <v>41</v>
      </c>
      <c r="M12" s="1" t="s">
        <v>41</v>
      </c>
      <c r="N12" s="1" t="s">
        <v>41</v>
      </c>
      <c r="O12" s="1" t="s">
        <v>45</v>
      </c>
      <c r="P12">
        <v>4</v>
      </c>
      <c r="Q12" s="1" t="s">
        <v>41</v>
      </c>
      <c r="R12" s="1" t="s">
        <v>41</v>
      </c>
      <c r="S12" s="1" t="s">
        <v>41</v>
      </c>
      <c r="T12" s="1" t="s">
        <v>41</v>
      </c>
      <c r="U12" s="1" t="s">
        <v>41</v>
      </c>
      <c r="V12" s="1" t="s">
        <v>41</v>
      </c>
      <c r="W12" s="1" t="s">
        <v>41</v>
      </c>
      <c r="X12">
        <v>4</v>
      </c>
      <c r="Y12" s="1" t="s">
        <v>41</v>
      </c>
      <c r="Z12" s="1" t="s">
        <v>41</v>
      </c>
      <c r="AA12" s="1" t="s">
        <v>41</v>
      </c>
      <c r="AB12" s="1" t="s">
        <v>41</v>
      </c>
      <c r="AC12" s="1" t="s">
        <v>41</v>
      </c>
      <c r="AD12" s="1" t="s">
        <v>41</v>
      </c>
      <c r="AE12" s="1" t="s">
        <v>41</v>
      </c>
      <c r="AF12" s="1" t="s">
        <v>41</v>
      </c>
      <c r="AG12">
        <v>4</v>
      </c>
      <c r="AH12" s="1" t="s">
        <v>41</v>
      </c>
      <c r="AI12" s="1" t="s">
        <v>41</v>
      </c>
      <c r="AJ12" s="1" t="s">
        <v>41</v>
      </c>
      <c r="AK12" s="1" t="s">
        <v>41</v>
      </c>
      <c r="AL12" s="1" t="s">
        <v>41</v>
      </c>
    </row>
    <row r="13" spans="1:38" x14ac:dyDescent="0.35">
      <c r="A13">
        <v>12</v>
      </c>
      <c r="B13" s="2">
        <v>45633.723842592597</v>
      </c>
      <c r="C13" s="2">
        <v>45633.724953703699</v>
      </c>
      <c r="D13" s="1" t="s">
        <v>295</v>
      </c>
      <c r="E13" s="1" t="s">
        <v>296</v>
      </c>
      <c r="F13" s="1"/>
      <c r="G13">
        <v>1</v>
      </c>
      <c r="H13">
        <v>1</v>
      </c>
      <c r="I13" s="1" t="s">
        <v>38</v>
      </c>
      <c r="J13" s="1" t="s">
        <v>38</v>
      </c>
      <c r="K13" s="1" t="s">
        <v>39</v>
      </c>
      <c r="L13" s="1" t="s">
        <v>39</v>
      </c>
      <c r="M13" s="1" t="s">
        <v>39</v>
      </c>
      <c r="N13" s="1" t="s">
        <v>38</v>
      </c>
      <c r="O13" s="1" t="s">
        <v>45</v>
      </c>
      <c r="P13">
        <v>1</v>
      </c>
      <c r="Q13" s="1" t="s">
        <v>39</v>
      </c>
      <c r="R13" s="1" t="s">
        <v>39</v>
      </c>
      <c r="S13" s="1" t="s">
        <v>39</v>
      </c>
      <c r="T13" s="1" t="s">
        <v>39</v>
      </c>
      <c r="U13" s="1" t="s">
        <v>39</v>
      </c>
      <c r="V13" s="1" t="s">
        <v>39</v>
      </c>
      <c r="W13" s="1" t="s">
        <v>39</v>
      </c>
      <c r="X13">
        <v>1</v>
      </c>
      <c r="Y13" s="1" t="s">
        <v>39</v>
      </c>
      <c r="Z13" s="1" t="s">
        <v>39</v>
      </c>
      <c r="AA13" s="1" t="s">
        <v>39</v>
      </c>
      <c r="AB13" s="1" t="s">
        <v>39</v>
      </c>
      <c r="AC13" s="1" t="s">
        <v>39</v>
      </c>
      <c r="AD13" s="1" t="s">
        <v>39</v>
      </c>
      <c r="AE13" s="1" t="s">
        <v>39</v>
      </c>
      <c r="AF13" s="1" t="s">
        <v>39</v>
      </c>
      <c r="AG13">
        <v>1</v>
      </c>
      <c r="AH13" s="1" t="s">
        <v>39</v>
      </c>
      <c r="AI13" s="1" t="s">
        <v>39</v>
      </c>
      <c r="AJ13" s="1" t="s">
        <v>39</v>
      </c>
      <c r="AK13" s="1" t="s">
        <v>39</v>
      </c>
      <c r="AL13" s="1" t="s">
        <v>39</v>
      </c>
    </row>
    <row r="14" spans="1:38" x14ac:dyDescent="0.35">
      <c r="A14">
        <v>13</v>
      </c>
      <c r="B14" s="2">
        <v>45633.728148148097</v>
      </c>
      <c r="C14" s="2">
        <v>45633.730023148099</v>
      </c>
      <c r="D14" s="1" t="s">
        <v>174</v>
      </c>
      <c r="E14" s="1" t="s">
        <v>175</v>
      </c>
      <c r="F14" s="1"/>
      <c r="G14">
        <v>2</v>
      </c>
      <c r="H14">
        <v>3</v>
      </c>
      <c r="I14" s="1" t="s">
        <v>40</v>
      </c>
      <c r="J14" s="1" t="s">
        <v>40</v>
      </c>
      <c r="K14" s="1" t="s">
        <v>40</v>
      </c>
      <c r="L14" s="1" t="s">
        <v>40</v>
      </c>
      <c r="M14" s="1" t="s">
        <v>40</v>
      </c>
      <c r="N14" s="1" t="s">
        <v>40</v>
      </c>
      <c r="O14" s="1" t="s">
        <v>45</v>
      </c>
      <c r="P14">
        <v>2</v>
      </c>
      <c r="Q14" s="1" t="s">
        <v>40</v>
      </c>
      <c r="R14" s="1" t="s">
        <v>40</v>
      </c>
      <c r="S14" s="1" t="s">
        <v>39</v>
      </c>
      <c r="T14" s="1" t="s">
        <v>40</v>
      </c>
      <c r="U14" s="1" t="s">
        <v>39</v>
      </c>
      <c r="V14" s="1" t="s">
        <v>40</v>
      </c>
      <c r="W14" s="1" t="s">
        <v>39</v>
      </c>
      <c r="X14">
        <v>2</v>
      </c>
      <c r="Y14" s="1" t="s">
        <v>40</v>
      </c>
      <c r="Z14" s="1" t="s">
        <v>40</v>
      </c>
      <c r="AA14" s="1" t="s">
        <v>40</v>
      </c>
      <c r="AB14" s="1" t="s">
        <v>40</v>
      </c>
      <c r="AC14" s="1" t="s">
        <v>40</v>
      </c>
      <c r="AD14" s="1" t="s">
        <v>39</v>
      </c>
      <c r="AE14" s="1" t="s">
        <v>39</v>
      </c>
      <c r="AF14" s="1" t="s">
        <v>40</v>
      </c>
      <c r="AG14">
        <v>2</v>
      </c>
      <c r="AH14" s="1" t="s">
        <v>40</v>
      </c>
      <c r="AI14" s="1" t="s">
        <v>40</v>
      </c>
      <c r="AJ14" s="1" t="s">
        <v>40</v>
      </c>
      <c r="AK14" s="1" t="s">
        <v>39</v>
      </c>
      <c r="AL14" s="1" t="s">
        <v>40</v>
      </c>
    </row>
    <row r="15" spans="1:38" x14ac:dyDescent="0.35">
      <c r="A15">
        <v>14</v>
      </c>
      <c r="B15" s="2">
        <v>45633.726840277799</v>
      </c>
      <c r="C15" s="2">
        <v>45633.732592592598</v>
      </c>
      <c r="D15" s="1" t="s">
        <v>48</v>
      </c>
      <c r="E15" s="1" t="s">
        <v>49</v>
      </c>
      <c r="F15" s="1"/>
      <c r="G15">
        <v>4</v>
      </c>
      <c r="H15">
        <v>4</v>
      </c>
      <c r="I15" s="1" t="s">
        <v>41</v>
      </c>
      <c r="J15" s="1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45</v>
      </c>
      <c r="P15">
        <v>4</v>
      </c>
      <c r="Q15" s="1" t="s">
        <v>41</v>
      </c>
      <c r="R15" s="1" t="s">
        <v>41</v>
      </c>
      <c r="S15" s="1" t="s">
        <v>41</v>
      </c>
      <c r="T15" s="1" t="s">
        <v>41</v>
      </c>
      <c r="U15" s="1" t="s">
        <v>41</v>
      </c>
      <c r="V15" s="1" t="s">
        <v>41</v>
      </c>
      <c r="W15" s="1" t="s">
        <v>41</v>
      </c>
      <c r="X15">
        <v>4</v>
      </c>
      <c r="Y15" s="1" t="s">
        <v>41</v>
      </c>
      <c r="Z15" s="1" t="s">
        <v>41</v>
      </c>
      <c r="AA15" s="1" t="s">
        <v>41</v>
      </c>
      <c r="AB15" s="1" t="s">
        <v>41</v>
      </c>
      <c r="AC15" s="1" t="s">
        <v>41</v>
      </c>
      <c r="AD15" s="1" t="s">
        <v>41</v>
      </c>
      <c r="AE15" s="1" t="s">
        <v>41</v>
      </c>
      <c r="AF15" s="1" t="s">
        <v>41</v>
      </c>
      <c r="AG15">
        <v>4</v>
      </c>
      <c r="AH15" s="1" t="s">
        <v>41</v>
      </c>
      <c r="AI15" s="1" t="s">
        <v>41</v>
      </c>
      <c r="AJ15" s="1" t="s">
        <v>41</v>
      </c>
      <c r="AK15" s="1" t="s">
        <v>41</v>
      </c>
      <c r="AL15" s="1" t="s">
        <v>41</v>
      </c>
    </row>
    <row r="16" spans="1:38" x14ac:dyDescent="0.35">
      <c r="A16">
        <v>15</v>
      </c>
      <c r="B16" s="2">
        <v>45633.728703703702</v>
      </c>
      <c r="C16" s="2">
        <v>45633.734363425901</v>
      </c>
      <c r="D16" s="1" t="s">
        <v>297</v>
      </c>
      <c r="E16" s="1" t="s">
        <v>298</v>
      </c>
      <c r="F16" s="1"/>
      <c r="G16">
        <v>2</v>
      </c>
      <c r="H16">
        <v>2</v>
      </c>
      <c r="I16" s="1" t="s">
        <v>39</v>
      </c>
      <c r="J16" s="1" t="s">
        <v>39</v>
      </c>
      <c r="K16" s="1" t="s">
        <v>39</v>
      </c>
      <c r="L16" s="1" t="s">
        <v>40</v>
      </c>
      <c r="M16" s="1" t="s">
        <v>40</v>
      </c>
      <c r="N16" s="1" t="s">
        <v>40</v>
      </c>
      <c r="O16" s="1" t="s">
        <v>62</v>
      </c>
      <c r="P16">
        <v>2</v>
      </c>
      <c r="Q16" s="1" t="s">
        <v>39</v>
      </c>
      <c r="R16" s="1" t="s">
        <v>39</v>
      </c>
      <c r="S16" s="1" t="s">
        <v>39</v>
      </c>
      <c r="T16" s="1" t="s">
        <v>40</v>
      </c>
      <c r="U16" s="1" t="s">
        <v>39</v>
      </c>
      <c r="V16" s="1" t="s">
        <v>40</v>
      </c>
      <c r="W16" s="1" t="s">
        <v>39</v>
      </c>
      <c r="X16">
        <v>1</v>
      </c>
      <c r="Y16" s="1" t="s">
        <v>39</v>
      </c>
      <c r="Z16" s="1" t="s">
        <v>39</v>
      </c>
      <c r="AA16" s="1" t="s">
        <v>39</v>
      </c>
      <c r="AB16" s="1" t="s">
        <v>39</v>
      </c>
      <c r="AC16" s="1" t="s">
        <v>39</v>
      </c>
      <c r="AD16" s="1" t="s">
        <v>39</v>
      </c>
      <c r="AE16" s="1" t="s">
        <v>39</v>
      </c>
      <c r="AF16" s="1" t="s">
        <v>39</v>
      </c>
      <c r="AG16">
        <v>2</v>
      </c>
      <c r="AH16" s="1" t="s">
        <v>39</v>
      </c>
      <c r="AI16" s="1" t="s">
        <v>39</v>
      </c>
      <c r="AJ16" s="1" t="s">
        <v>39</v>
      </c>
      <c r="AK16" s="1" t="s">
        <v>39</v>
      </c>
      <c r="AL16" s="1" t="s">
        <v>39</v>
      </c>
    </row>
    <row r="17" spans="1:38" x14ac:dyDescent="0.35">
      <c r="A17">
        <v>16</v>
      </c>
      <c r="B17" s="2">
        <v>45633.740381944401</v>
      </c>
      <c r="C17" s="2">
        <v>45633.740844907399</v>
      </c>
      <c r="D17" s="1" t="s">
        <v>134</v>
      </c>
      <c r="E17" s="1" t="s">
        <v>135</v>
      </c>
      <c r="F17" s="1"/>
      <c r="G17">
        <v>2</v>
      </c>
      <c r="H17">
        <v>2</v>
      </c>
      <c r="I17" s="1" t="s">
        <v>39</v>
      </c>
      <c r="J17" s="1" t="s">
        <v>39</v>
      </c>
      <c r="K17" s="1" t="s">
        <v>39</v>
      </c>
      <c r="L17" s="1" t="s">
        <v>39</v>
      </c>
      <c r="M17" s="1" t="s">
        <v>39</v>
      </c>
      <c r="N17" s="1" t="s">
        <v>39</v>
      </c>
      <c r="O17" s="1" t="s">
        <v>42</v>
      </c>
      <c r="P17">
        <v>3</v>
      </c>
      <c r="Q17" s="1" t="s">
        <v>39</v>
      </c>
      <c r="R17" s="1" t="s">
        <v>39</v>
      </c>
      <c r="S17" s="1" t="s">
        <v>39</v>
      </c>
      <c r="T17" s="1" t="s">
        <v>39</v>
      </c>
      <c r="U17" s="1" t="s">
        <v>39</v>
      </c>
      <c r="V17" s="1" t="s">
        <v>39</v>
      </c>
      <c r="W17" s="1" t="s">
        <v>39</v>
      </c>
      <c r="X17">
        <v>2</v>
      </c>
      <c r="Y17" s="1" t="s">
        <v>39</v>
      </c>
      <c r="Z17" s="1" t="s">
        <v>39</v>
      </c>
      <c r="AA17" s="1" t="s">
        <v>39</v>
      </c>
      <c r="AB17" s="1" t="s">
        <v>39</v>
      </c>
      <c r="AC17" s="1" t="s">
        <v>39</v>
      </c>
      <c r="AD17" s="1" t="s">
        <v>39</v>
      </c>
      <c r="AE17" s="1" t="s">
        <v>39</v>
      </c>
      <c r="AF17" s="1" t="s">
        <v>39</v>
      </c>
      <c r="AG17">
        <v>2</v>
      </c>
      <c r="AH17" s="1" t="s">
        <v>39</v>
      </c>
      <c r="AI17" s="1" t="s">
        <v>39</v>
      </c>
      <c r="AJ17" s="1" t="s">
        <v>39</v>
      </c>
      <c r="AK17" s="1" t="s">
        <v>39</v>
      </c>
      <c r="AL17" s="1" t="s">
        <v>39</v>
      </c>
    </row>
    <row r="18" spans="1:38" x14ac:dyDescent="0.35">
      <c r="A18">
        <v>17</v>
      </c>
      <c r="B18" s="2">
        <v>45633.772337962997</v>
      </c>
      <c r="C18" s="2">
        <v>45633.772824074098</v>
      </c>
      <c r="D18" s="1" t="s">
        <v>142</v>
      </c>
      <c r="E18" s="1" t="s">
        <v>143</v>
      </c>
      <c r="F18" s="1"/>
      <c r="G18">
        <v>4</v>
      </c>
      <c r="H18">
        <v>4</v>
      </c>
      <c r="I18" s="1" t="s">
        <v>41</v>
      </c>
      <c r="J18" s="1" t="s">
        <v>41</v>
      </c>
      <c r="K18" s="1" t="s">
        <v>41</v>
      </c>
      <c r="L18" s="1" t="s">
        <v>41</v>
      </c>
      <c r="M18" s="1" t="s">
        <v>41</v>
      </c>
      <c r="N18" s="1" t="s">
        <v>41</v>
      </c>
      <c r="O18" s="1" t="s">
        <v>45</v>
      </c>
      <c r="P18">
        <v>4</v>
      </c>
      <c r="Q18" s="1" t="s">
        <v>41</v>
      </c>
      <c r="R18" s="1" t="s">
        <v>41</v>
      </c>
      <c r="S18" s="1" t="s">
        <v>41</v>
      </c>
      <c r="T18" s="1" t="s">
        <v>41</v>
      </c>
      <c r="U18" s="1" t="s">
        <v>41</v>
      </c>
      <c r="V18" s="1" t="s">
        <v>41</v>
      </c>
      <c r="W18" s="1" t="s">
        <v>41</v>
      </c>
      <c r="X18">
        <v>4</v>
      </c>
      <c r="Y18" s="1" t="s">
        <v>41</v>
      </c>
      <c r="Z18" s="1" t="s">
        <v>41</v>
      </c>
      <c r="AA18" s="1" t="s">
        <v>41</v>
      </c>
      <c r="AB18" s="1" t="s">
        <v>41</v>
      </c>
      <c r="AC18" s="1" t="s">
        <v>41</v>
      </c>
      <c r="AD18" s="1" t="s">
        <v>41</v>
      </c>
      <c r="AE18" s="1" t="s">
        <v>41</v>
      </c>
      <c r="AF18" s="1" t="s">
        <v>41</v>
      </c>
      <c r="AG18">
        <v>4</v>
      </c>
      <c r="AH18" s="1" t="s">
        <v>41</v>
      </c>
      <c r="AI18" s="1" t="s">
        <v>41</v>
      </c>
      <c r="AJ18" s="1" t="s">
        <v>41</v>
      </c>
      <c r="AK18" s="1" t="s">
        <v>41</v>
      </c>
      <c r="AL18" s="1" t="s">
        <v>41</v>
      </c>
    </row>
    <row r="19" spans="1:38" x14ac:dyDescent="0.35">
      <c r="A19">
        <v>18</v>
      </c>
      <c r="B19" s="2">
        <v>45633.775949074101</v>
      </c>
      <c r="C19" s="2">
        <v>45633.778877314799</v>
      </c>
      <c r="D19" s="1" t="s">
        <v>130</v>
      </c>
      <c r="E19" s="1" t="s">
        <v>131</v>
      </c>
      <c r="F19" s="1"/>
      <c r="G19">
        <v>4</v>
      </c>
      <c r="H19">
        <v>3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62</v>
      </c>
      <c r="P19">
        <v>4</v>
      </c>
      <c r="Q19" s="1" t="s">
        <v>41</v>
      </c>
      <c r="R19" s="1" t="s">
        <v>41</v>
      </c>
      <c r="S19" s="1" t="s">
        <v>41</v>
      </c>
      <c r="T19" s="1" t="s">
        <v>41</v>
      </c>
      <c r="U19" s="1" t="s">
        <v>41</v>
      </c>
      <c r="V19" s="1" t="s">
        <v>41</v>
      </c>
      <c r="W19" s="1" t="s">
        <v>41</v>
      </c>
      <c r="X19">
        <v>3</v>
      </c>
      <c r="Y19" s="1" t="s">
        <v>40</v>
      </c>
      <c r="Z19" s="1" t="s">
        <v>40</v>
      </c>
      <c r="AA19" s="1" t="s">
        <v>40</v>
      </c>
      <c r="AB19" s="1" t="s">
        <v>40</v>
      </c>
      <c r="AC19" s="1" t="s">
        <v>40</v>
      </c>
      <c r="AD19" s="1" t="s">
        <v>40</v>
      </c>
      <c r="AE19" s="1" t="s">
        <v>40</v>
      </c>
      <c r="AF19" s="1" t="s">
        <v>40</v>
      </c>
      <c r="AG19">
        <v>4</v>
      </c>
      <c r="AH19" s="1" t="s">
        <v>41</v>
      </c>
      <c r="AI19" s="1" t="s">
        <v>41</v>
      </c>
      <c r="AJ19" s="1" t="s">
        <v>40</v>
      </c>
      <c r="AK19" s="1" t="s">
        <v>40</v>
      </c>
      <c r="AL19" s="1" t="s">
        <v>40</v>
      </c>
    </row>
    <row r="20" spans="1:38" x14ac:dyDescent="0.35">
      <c r="A20">
        <v>19</v>
      </c>
      <c r="B20" s="2">
        <v>45633.796006944402</v>
      </c>
      <c r="C20" s="2">
        <v>45633.829884259299</v>
      </c>
      <c r="D20" s="1" t="s">
        <v>198</v>
      </c>
      <c r="E20" s="1" t="s">
        <v>199</v>
      </c>
      <c r="F20" s="1"/>
      <c r="G20">
        <v>3</v>
      </c>
      <c r="H20">
        <v>3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91</v>
      </c>
      <c r="P20">
        <v>3</v>
      </c>
      <c r="Q20" s="1" t="s">
        <v>40</v>
      </c>
      <c r="R20" s="1" t="s">
        <v>41</v>
      </c>
      <c r="S20" s="1" t="s">
        <v>41</v>
      </c>
      <c r="T20" s="1" t="s">
        <v>41</v>
      </c>
      <c r="U20" s="1" t="s">
        <v>40</v>
      </c>
      <c r="V20" s="1" t="s">
        <v>41</v>
      </c>
      <c r="W20" s="1" t="s">
        <v>41</v>
      </c>
      <c r="Y20" s="1" t="s">
        <v>40</v>
      </c>
      <c r="Z20" s="1" t="s">
        <v>40</v>
      </c>
      <c r="AA20" s="1" t="s">
        <v>40</v>
      </c>
      <c r="AB20" s="1" t="s">
        <v>40</v>
      </c>
      <c r="AC20" s="1" t="s">
        <v>40</v>
      </c>
      <c r="AD20" s="1" t="s">
        <v>40</v>
      </c>
      <c r="AE20" s="1" t="s">
        <v>40</v>
      </c>
      <c r="AF20" s="1" t="s">
        <v>40</v>
      </c>
      <c r="AG20">
        <v>4</v>
      </c>
      <c r="AH20" s="1" t="s">
        <v>40</v>
      </c>
      <c r="AI20" s="1" t="s">
        <v>41</v>
      </c>
      <c r="AJ20" s="1" t="s">
        <v>41</v>
      </c>
      <c r="AK20" s="1" t="s">
        <v>41</v>
      </c>
      <c r="AL20" s="1" t="s">
        <v>41</v>
      </c>
    </row>
    <row r="21" spans="1:38" x14ac:dyDescent="0.35">
      <c r="A21">
        <v>20</v>
      </c>
      <c r="B21" s="2">
        <v>45633.838425925896</v>
      </c>
      <c r="C21" s="2">
        <v>45633.839189814797</v>
      </c>
      <c r="D21" s="1" t="s">
        <v>164</v>
      </c>
      <c r="E21" s="1" t="s">
        <v>165</v>
      </c>
      <c r="F21" s="1"/>
      <c r="G21">
        <v>4</v>
      </c>
      <c r="H21">
        <v>4</v>
      </c>
      <c r="I21" s="1" t="s">
        <v>41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42</v>
      </c>
      <c r="P21">
        <v>4</v>
      </c>
      <c r="Q21" s="1" t="s">
        <v>41</v>
      </c>
      <c r="R21" s="1" t="s">
        <v>41</v>
      </c>
      <c r="S21" s="1" t="s">
        <v>41</v>
      </c>
      <c r="T21" s="1" t="s">
        <v>41</v>
      </c>
      <c r="U21" s="1" t="s">
        <v>41</v>
      </c>
      <c r="V21" s="1" t="s">
        <v>41</v>
      </c>
      <c r="W21" s="1" t="s">
        <v>41</v>
      </c>
      <c r="X21">
        <v>4</v>
      </c>
      <c r="Y21" s="1" t="s">
        <v>41</v>
      </c>
      <c r="Z21" s="1" t="s">
        <v>41</v>
      </c>
      <c r="AA21" s="1" t="s">
        <v>41</v>
      </c>
      <c r="AB21" s="1" t="s">
        <v>41</v>
      </c>
      <c r="AC21" s="1" t="s">
        <v>41</v>
      </c>
      <c r="AD21" s="1" t="s">
        <v>41</v>
      </c>
      <c r="AE21" s="1" t="s">
        <v>41</v>
      </c>
      <c r="AF21" s="1" t="s">
        <v>41</v>
      </c>
      <c r="AG21">
        <v>4</v>
      </c>
      <c r="AH21" s="1" t="s">
        <v>41</v>
      </c>
      <c r="AI21" s="1" t="s">
        <v>41</v>
      </c>
      <c r="AJ21" s="1" t="s">
        <v>41</v>
      </c>
      <c r="AK21" s="1" t="s">
        <v>41</v>
      </c>
      <c r="AL21" s="1" t="s">
        <v>41</v>
      </c>
    </row>
    <row r="22" spans="1:38" x14ac:dyDescent="0.35">
      <c r="A22">
        <v>21</v>
      </c>
      <c r="B22" s="2">
        <v>45633.837986111103</v>
      </c>
      <c r="C22" s="2">
        <v>45633.842256944401</v>
      </c>
      <c r="D22" s="1" t="s">
        <v>299</v>
      </c>
      <c r="E22" s="1" t="s">
        <v>300</v>
      </c>
      <c r="F22" s="1"/>
      <c r="G22">
        <v>3</v>
      </c>
      <c r="H22">
        <v>3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39</v>
      </c>
      <c r="O22" s="1" t="s">
        <v>62</v>
      </c>
      <c r="P22">
        <v>3</v>
      </c>
      <c r="Q22" s="1" t="s">
        <v>40</v>
      </c>
      <c r="R22" s="1" t="s">
        <v>40</v>
      </c>
      <c r="S22" s="1" t="s">
        <v>40</v>
      </c>
      <c r="T22" s="1" t="s">
        <v>40</v>
      </c>
      <c r="U22" s="1" t="s">
        <v>40</v>
      </c>
      <c r="V22" s="1" t="s">
        <v>40</v>
      </c>
      <c r="W22" s="1" t="s">
        <v>40</v>
      </c>
      <c r="X22">
        <v>1</v>
      </c>
      <c r="Y22" s="1" t="s">
        <v>39</v>
      </c>
      <c r="Z22" s="1" t="s">
        <v>38</v>
      </c>
      <c r="AA22" s="1" t="s">
        <v>38</v>
      </c>
      <c r="AB22" s="1" t="s">
        <v>40</v>
      </c>
      <c r="AC22" s="1" t="s">
        <v>40</v>
      </c>
      <c r="AD22" s="1" t="s">
        <v>41</v>
      </c>
      <c r="AE22" s="1" t="s">
        <v>41</v>
      </c>
      <c r="AF22" s="1" t="s">
        <v>40</v>
      </c>
      <c r="AG22">
        <v>3</v>
      </c>
      <c r="AH22" s="1" t="s">
        <v>40</v>
      </c>
      <c r="AI22" s="1" t="s">
        <v>40</v>
      </c>
      <c r="AJ22" s="1" t="s">
        <v>40</v>
      </c>
      <c r="AK22" s="1" t="s">
        <v>39</v>
      </c>
      <c r="AL22" s="1" t="s">
        <v>40</v>
      </c>
    </row>
    <row r="23" spans="1:38" x14ac:dyDescent="0.35">
      <c r="A23">
        <v>22</v>
      </c>
      <c r="B23" s="2">
        <v>45633.896481481497</v>
      </c>
      <c r="C23" s="2">
        <v>45633.8984837963</v>
      </c>
      <c r="D23" s="1" t="s">
        <v>85</v>
      </c>
      <c r="E23" s="1" t="s">
        <v>86</v>
      </c>
      <c r="F23" s="1"/>
      <c r="G23">
        <v>3</v>
      </c>
      <c r="H23">
        <v>3</v>
      </c>
      <c r="I23" s="1" t="s">
        <v>39</v>
      </c>
      <c r="J23" s="1" t="s">
        <v>39</v>
      </c>
      <c r="K23" s="1" t="s">
        <v>39</v>
      </c>
      <c r="L23" s="1" t="s">
        <v>39</v>
      </c>
      <c r="M23" s="1" t="s">
        <v>39</v>
      </c>
      <c r="N23" s="1" t="s">
        <v>39</v>
      </c>
      <c r="O23" s="1" t="s">
        <v>91</v>
      </c>
      <c r="P23">
        <v>2</v>
      </c>
      <c r="Q23" s="1" t="s">
        <v>40</v>
      </c>
      <c r="R23" s="1" t="s">
        <v>40</v>
      </c>
      <c r="S23" s="1" t="s">
        <v>40</v>
      </c>
      <c r="T23" s="1" t="s">
        <v>40</v>
      </c>
      <c r="U23" s="1" t="s">
        <v>39</v>
      </c>
      <c r="V23" s="1" t="s">
        <v>39</v>
      </c>
      <c r="W23" s="1" t="s">
        <v>40</v>
      </c>
      <c r="X23">
        <v>3</v>
      </c>
      <c r="Y23" s="1" t="s">
        <v>40</v>
      </c>
      <c r="Z23" s="1" t="s">
        <v>40</v>
      </c>
      <c r="AA23" s="1" t="s">
        <v>40</v>
      </c>
      <c r="AB23" s="1" t="s">
        <v>40</v>
      </c>
      <c r="AC23" s="1" t="s">
        <v>40</v>
      </c>
      <c r="AD23" s="1" t="s">
        <v>40</v>
      </c>
      <c r="AE23" s="1" t="s">
        <v>40</v>
      </c>
      <c r="AF23" s="1" t="s">
        <v>40</v>
      </c>
      <c r="AG23">
        <v>3</v>
      </c>
      <c r="AH23" s="1" t="s">
        <v>40</v>
      </c>
      <c r="AI23" s="1" t="s">
        <v>40</v>
      </c>
      <c r="AJ23" s="1" t="s">
        <v>40</v>
      </c>
      <c r="AK23" s="1" t="s">
        <v>40</v>
      </c>
      <c r="AL23" s="1" t="s">
        <v>40</v>
      </c>
    </row>
    <row r="24" spans="1:38" x14ac:dyDescent="0.35">
      <c r="A24">
        <v>23</v>
      </c>
      <c r="B24" s="2">
        <v>45634.113854166702</v>
      </c>
      <c r="C24" s="2">
        <v>45634.114652777796</v>
      </c>
      <c r="D24" s="1" t="s">
        <v>77</v>
      </c>
      <c r="E24" s="1" t="s">
        <v>78</v>
      </c>
      <c r="F24" s="1"/>
      <c r="G24">
        <v>4</v>
      </c>
      <c r="H24">
        <v>4</v>
      </c>
      <c r="I24" s="1" t="s">
        <v>41</v>
      </c>
      <c r="J24" s="1" t="s">
        <v>41</v>
      </c>
      <c r="K24" s="1" t="s">
        <v>41</v>
      </c>
      <c r="L24" s="1" t="s">
        <v>41</v>
      </c>
      <c r="M24" s="1" t="s">
        <v>41</v>
      </c>
      <c r="N24" s="1" t="s">
        <v>41</v>
      </c>
      <c r="O24" s="1" t="s">
        <v>45</v>
      </c>
      <c r="P24">
        <v>4</v>
      </c>
      <c r="Q24" s="1" t="s">
        <v>41</v>
      </c>
      <c r="R24" s="1" t="s">
        <v>41</v>
      </c>
      <c r="S24" s="1" t="s">
        <v>41</v>
      </c>
      <c r="T24" s="1" t="s">
        <v>41</v>
      </c>
      <c r="U24" s="1" t="s">
        <v>41</v>
      </c>
      <c r="V24" s="1" t="s">
        <v>41</v>
      </c>
      <c r="W24" s="1" t="s">
        <v>41</v>
      </c>
      <c r="X24">
        <v>4</v>
      </c>
      <c r="Y24" s="1" t="s">
        <v>41</v>
      </c>
      <c r="Z24" s="1" t="s">
        <v>41</v>
      </c>
      <c r="AA24" s="1" t="s">
        <v>41</v>
      </c>
      <c r="AB24" s="1" t="s">
        <v>41</v>
      </c>
      <c r="AC24" s="1" t="s">
        <v>41</v>
      </c>
      <c r="AD24" s="1" t="s">
        <v>41</v>
      </c>
      <c r="AE24" s="1" t="s">
        <v>41</v>
      </c>
      <c r="AF24" s="1" t="s">
        <v>41</v>
      </c>
      <c r="AG24">
        <v>4</v>
      </c>
      <c r="AH24" s="1" t="s">
        <v>41</v>
      </c>
      <c r="AI24" s="1" t="s">
        <v>41</v>
      </c>
      <c r="AJ24" s="1" t="s">
        <v>41</v>
      </c>
      <c r="AK24" s="1" t="s">
        <v>41</v>
      </c>
      <c r="AL24" s="1" t="s">
        <v>41</v>
      </c>
    </row>
    <row r="25" spans="1:38" x14ac:dyDescent="0.35">
      <c r="A25">
        <v>24</v>
      </c>
      <c r="B25" s="2">
        <v>45634.287280092598</v>
      </c>
      <c r="C25" s="2">
        <v>45634.2944907407</v>
      </c>
      <c r="D25" s="1" t="s">
        <v>162</v>
      </c>
      <c r="E25" s="1" t="s">
        <v>163</v>
      </c>
      <c r="F25" s="1"/>
      <c r="G25">
        <v>4</v>
      </c>
      <c r="H25">
        <v>4</v>
      </c>
      <c r="I25" s="1" t="s">
        <v>41</v>
      </c>
      <c r="J25" s="1" t="s">
        <v>41</v>
      </c>
      <c r="K25" s="1" t="s">
        <v>41</v>
      </c>
      <c r="L25" s="1" t="s">
        <v>41</v>
      </c>
      <c r="M25" s="1" t="s">
        <v>41</v>
      </c>
      <c r="N25" s="1" t="s">
        <v>41</v>
      </c>
      <c r="O25" s="1" t="s">
        <v>62</v>
      </c>
      <c r="P25">
        <v>4</v>
      </c>
      <c r="Q25" s="1" t="s">
        <v>41</v>
      </c>
      <c r="R25" s="1" t="s">
        <v>41</v>
      </c>
      <c r="S25" s="1" t="s">
        <v>41</v>
      </c>
      <c r="T25" s="1" t="s">
        <v>41</v>
      </c>
      <c r="U25" s="1" t="s">
        <v>41</v>
      </c>
      <c r="V25" s="1" t="s">
        <v>41</v>
      </c>
      <c r="W25" s="1" t="s">
        <v>41</v>
      </c>
      <c r="X25">
        <v>4</v>
      </c>
      <c r="Y25" s="1" t="s">
        <v>40</v>
      </c>
      <c r="Z25" s="1" t="s">
        <v>40</v>
      </c>
      <c r="AA25" s="1" t="s">
        <v>41</v>
      </c>
      <c r="AB25" s="1" t="s">
        <v>41</v>
      </c>
      <c r="AC25" s="1" t="s">
        <v>41</v>
      </c>
      <c r="AD25" s="1" t="s">
        <v>41</v>
      </c>
      <c r="AE25" s="1" t="s">
        <v>41</v>
      </c>
      <c r="AF25" s="1" t="s">
        <v>41</v>
      </c>
      <c r="AG25">
        <v>4</v>
      </c>
      <c r="AH25" s="1" t="s">
        <v>41</v>
      </c>
      <c r="AI25" s="1" t="s">
        <v>41</v>
      </c>
      <c r="AJ25" s="1" t="s">
        <v>41</v>
      </c>
      <c r="AK25" s="1" t="s">
        <v>41</v>
      </c>
      <c r="AL25" s="1" t="s">
        <v>41</v>
      </c>
    </row>
    <row r="26" spans="1:38" x14ac:dyDescent="0.35">
      <c r="A26">
        <v>25</v>
      </c>
      <c r="B26" s="2">
        <v>45634.301817129599</v>
      </c>
      <c r="C26" s="2">
        <v>45634.302314814799</v>
      </c>
      <c r="D26" s="1" t="s">
        <v>120</v>
      </c>
      <c r="E26" s="1" t="s">
        <v>121</v>
      </c>
      <c r="F26" s="1"/>
      <c r="G26">
        <v>3</v>
      </c>
      <c r="H26">
        <v>3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45</v>
      </c>
      <c r="P26">
        <v>3</v>
      </c>
      <c r="Q26" s="1" t="s">
        <v>40</v>
      </c>
      <c r="R26" s="1" t="s">
        <v>40</v>
      </c>
      <c r="S26" s="1" t="s">
        <v>40</v>
      </c>
      <c r="T26" s="1" t="s">
        <v>40</v>
      </c>
      <c r="U26" s="1" t="s">
        <v>40</v>
      </c>
      <c r="V26" s="1" t="s">
        <v>40</v>
      </c>
      <c r="W26" s="1" t="s">
        <v>40</v>
      </c>
      <c r="X26">
        <v>3</v>
      </c>
      <c r="Y26" s="1" t="s">
        <v>40</v>
      </c>
      <c r="Z26" s="1" t="s">
        <v>40</v>
      </c>
      <c r="AA26" s="1" t="s">
        <v>40</v>
      </c>
      <c r="AB26" s="1" t="s">
        <v>40</v>
      </c>
      <c r="AC26" s="1" t="s">
        <v>40</v>
      </c>
      <c r="AD26" s="1" t="s">
        <v>40</v>
      </c>
      <c r="AE26" s="1" t="s">
        <v>40</v>
      </c>
      <c r="AF26" s="1" t="s">
        <v>40</v>
      </c>
      <c r="AG26">
        <v>3</v>
      </c>
      <c r="AH26" s="1" t="s">
        <v>40</v>
      </c>
      <c r="AI26" s="1" t="s">
        <v>40</v>
      </c>
      <c r="AJ26" s="1" t="s">
        <v>40</v>
      </c>
      <c r="AK26" s="1" t="s">
        <v>40</v>
      </c>
      <c r="AL26" s="1" t="s">
        <v>40</v>
      </c>
    </row>
    <row r="27" spans="1:38" x14ac:dyDescent="0.35">
      <c r="A27">
        <v>26</v>
      </c>
      <c r="B27" s="2">
        <v>45634.300127314797</v>
      </c>
      <c r="C27" s="2">
        <v>45634.305243055598</v>
      </c>
      <c r="D27" s="1" t="s">
        <v>180</v>
      </c>
      <c r="E27" s="1" t="s">
        <v>181</v>
      </c>
      <c r="F27" s="1"/>
      <c r="G27">
        <v>3</v>
      </c>
      <c r="H27">
        <v>4</v>
      </c>
      <c r="I27" s="1" t="s">
        <v>40</v>
      </c>
      <c r="J27" s="1" t="s">
        <v>41</v>
      </c>
      <c r="K27" s="1" t="s">
        <v>40</v>
      </c>
      <c r="L27" s="1" t="s">
        <v>41</v>
      </c>
      <c r="M27" s="1" t="s">
        <v>40</v>
      </c>
      <c r="N27" s="1" t="s">
        <v>40</v>
      </c>
      <c r="O27" s="1" t="s">
        <v>45</v>
      </c>
      <c r="P27">
        <v>4</v>
      </c>
      <c r="Q27" s="1" t="s">
        <v>41</v>
      </c>
      <c r="R27" s="1" t="s">
        <v>41</v>
      </c>
      <c r="S27" s="1" t="s">
        <v>41</v>
      </c>
      <c r="T27" s="1" t="s">
        <v>41</v>
      </c>
      <c r="U27" s="1" t="s">
        <v>40</v>
      </c>
      <c r="V27" s="1" t="s">
        <v>40</v>
      </c>
      <c r="W27" s="1" t="s">
        <v>40</v>
      </c>
      <c r="X27">
        <v>3</v>
      </c>
      <c r="Y27" s="1" t="s">
        <v>39</v>
      </c>
      <c r="Z27" s="1" t="s">
        <v>40</v>
      </c>
      <c r="AA27" s="1" t="s">
        <v>40</v>
      </c>
      <c r="AB27" s="1" t="s">
        <v>40</v>
      </c>
      <c r="AC27" s="1" t="s">
        <v>40</v>
      </c>
      <c r="AD27" s="1" t="s">
        <v>40</v>
      </c>
      <c r="AE27" s="1" t="s">
        <v>40</v>
      </c>
      <c r="AF27" s="1" t="s">
        <v>40</v>
      </c>
      <c r="AG27">
        <v>4</v>
      </c>
      <c r="AH27" s="1" t="s">
        <v>40</v>
      </c>
      <c r="AI27" s="1" t="s">
        <v>40</v>
      </c>
      <c r="AJ27" s="1" t="s">
        <v>40</v>
      </c>
      <c r="AK27" s="1" t="s">
        <v>40</v>
      </c>
      <c r="AL27" s="1" t="s">
        <v>40</v>
      </c>
    </row>
    <row r="28" spans="1:38" x14ac:dyDescent="0.35">
      <c r="A28">
        <v>27</v>
      </c>
      <c r="B28" s="2">
        <v>45634.287592592598</v>
      </c>
      <c r="C28" s="2">
        <v>45634.310150463003</v>
      </c>
      <c r="D28" s="1" t="s">
        <v>152</v>
      </c>
      <c r="E28" s="1" t="s">
        <v>153</v>
      </c>
      <c r="F28" s="1"/>
      <c r="G28">
        <v>4</v>
      </c>
      <c r="H28">
        <v>4</v>
      </c>
      <c r="I28" s="1" t="s">
        <v>40</v>
      </c>
      <c r="J28" s="1" t="s">
        <v>41</v>
      </c>
      <c r="K28" s="1" t="s">
        <v>40</v>
      </c>
      <c r="L28" s="1" t="s">
        <v>41</v>
      </c>
      <c r="M28" s="1" t="s">
        <v>41</v>
      </c>
      <c r="N28" s="1" t="s">
        <v>40</v>
      </c>
      <c r="O28" s="1" t="s">
        <v>62</v>
      </c>
      <c r="P28">
        <v>4</v>
      </c>
      <c r="Q28" s="1" t="s">
        <v>41</v>
      </c>
      <c r="R28" s="1" t="s">
        <v>41</v>
      </c>
      <c r="S28" s="1" t="s">
        <v>41</v>
      </c>
      <c r="T28" s="1" t="s">
        <v>41</v>
      </c>
      <c r="U28" s="1" t="s">
        <v>41</v>
      </c>
      <c r="V28" s="1" t="s">
        <v>41</v>
      </c>
      <c r="W28" s="1" t="s">
        <v>41</v>
      </c>
      <c r="X28">
        <v>4</v>
      </c>
      <c r="Y28" s="1" t="s">
        <v>41</v>
      </c>
      <c r="Z28" s="1" t="s">
        <v>41</v>
      </c>
      <c r="AA28" s="1" t="s">
        <v>41</v>
      </c>
      <c r="AB28" s="1" t="s">
        <v>41</v>
      </c>
      <c r="AC28" s="1" t="s">
        <v>41</v>
      </c>
      <c r="AD28" s="1" t="s">
        <v>41</v>
      </c>
      <c r="AE28" s="1" t="s">
        <v>41</v>
      </c>
      <c r="AF28" s="1" t="s">
        <v>41</v>
      </c>
      <c r="AG28">
        <v>4</v>
      </c>
      <c r="AH28" s="1" t="s">
        <v>41</v>
      </c>
      <c r="AI28" s="1" t="s">
        <v>41</v>
      </c>
      <c r="AJ28" s="1" t="s">
        <v>41</v>
      </c>
      <c r="AK28" s="1" t="s">
        <v>41</v>
      </c>
      <c r="AL28" s="1" t="s">
        <v>41</v>
      </c>
    </row>
    <row r="29" spans="1:38" x14ac:dyDescent="0.35">
      <c r="A29">
        <v>28</v>
      </c>
      <c r="B29" s="2">
        <v>45634.335555555597</v>
      </c>
      <c r="C29" s="2">
        <v>45634.3364814815</v>
      </c>
      <c r="D29" s="1" t="s">
        <v>128</v>
      </c>
      <c r="E29" s="1" t="s">
        <v>129</v>
      </c>
      <c r="F29" s="1"/>
      <c r="G29">
        <v>4</v>
      </c>
      <c r="H29">
        <v>4</v>
      </c>
      <c r="I29" s="1" t="s">
        <v>41</v>
      </c>
      <c r="J29" s="1" t="s">
        <v>41</v>
      </c>
      <c r="K29" s="1" t="s">
        <v>41</v>
      </c>
      <c r="L29" s="1" t="s">
        <v>41</v>
      </c>
      <c r="M29" s="1" t="s">
        <v>41</v>
      </c>
      <c r="N29" s="1" t="s">
        <v>41</v>
      </c>
      <c r="O29" s="1" t="s">
        <v>45</v>
      </c>
      <c r="P29">
        <v>4</v>
      </c>
      <c r="Q29" s="1" t="s">
        <v>41</v>
      </c>
      <c r="R29" s="1" t="s">
        <v>41</v>
      </c>
      <c r="S29" s="1" t="s">
        <v>41</v>
      </c>
      <c r="T29" s="1" t="s">
        <v>41</v>
      </c>
      <c r="U29" s="1" t="s">
        <v>41</v>
      </c>
      <c r="V29" s="1" t="s">
        <v>41</v>
      </c>
      <c r="W29" s="1" t="s">
        <v>41</v>
      </c>
      <c r="X29">
        <v>4</v>
      </c>
      <c r="Y29" s="1" t="s">
        <v>41</v>
      </c>
      <c r="Z29" s="1" t="s">
        <v>41</v>
      </c>
      <c r="AA29" s="1" t="s">
        <v>41</v>
      </c>
      <c r="AB29" s="1" t="s">
        <v>41</v>
      </c>
      <c r="AC29" s="1" t="s">
        <v>41</v>
      </c>
      <c r="AD29" s="1" t="s">
        <v>41</v>
      </c>
      <c r="AE29" s="1" t="s">
        <v>41</v>
      </c>
      <c r="AF29" s="1" t="s">
        <v>41</v>
      </c>
      <c r="AG29">
        <v>4</v>
      </c>
      <c r="AH29" s="1" t="s">
        <v>41</v>
      </c>
      <c r="AI29" s="1" t="s">
        <v>41</v>
      </c>
      <c r="AJ29" s="1" t="s">
        <v>41</v>
      </c>
      <c r="AK29" s="1" t="s">
        <v>41</v>
      </c>
      <c r="AL29" s="1" t="s">
        <v>41</v>
      </c>
    </row>
    <row r="30" spans="1:38" x14ac:dyDescent="0.35">
      <c r="A30">
        <v>29</v>
      </c>
      <c r="B30" s="2">
        <v>45634.340624999997</v>
      </c>
      <c r="C30" s="2">
        <v>45634.341180555602</v>
      </c>
      <c r="D30" s="1" t="s">
        <v>46</v>
      </c>
      <c r="E30" s="1" t="s">
        <v>47</v>
      </c>
      <c r="F30" s="1"/>
      <c r="G30">
        <v>4</v>
      </c>
      <c r="H30">
        <v>4</v>
      </c>
      <c r="I30" s="1" t="s">
        <v>41</v>
      </c>
      <c r="J30" s="1" t="s">
        <v>41</v>
      </c>
      <c r="K30" s="1" t="s">
        <v>41</v>
      </c>
      <c r="L30" s="1" t="s">
        <v>41</v>
      </c>
      <c r="M30" s="1" t="s">
        <v>41</v>
      </c>
      <c r="N30" s="1" t="s">
        <v>41</v>
      </c>
      <c r="O30" s="1" t="s">
        <v>45</v>
      </c>
      <c r="P30">
        <v>4</v>
      </c>
      <c r="Q30" s="1" t="s">
        <v>41</v>
      </c>
      <c r="R30" s="1" t="s">
        <v>41</v>
      </c>
      <c r="S30" s="1" t="s">
        <v>41</v>
      </c>
      <c r="T30" s="1" t="s">
        <v>41</v>
      </c>
      <c r="U30" s="1" t="s">
        <v>41</v>
      </c>
      <c r="V30" s="1" t="s">
        <v>41</v>
      </c>
      <c r="W30" s="1" t="s">
        <v>41</v>
      </c>
      <c r="X30">
        <v>4</v>
      </c>
      <c r="Y30" s="1" t="s">
        <v>41</v>
      </c>
      <c r="Z30" s="1" t="s">
        <v>41</v>
      </c>
      <c r="AA30" s="1" t="s">
        <v>41</v>
      </c>
      <c r="AB30" s="1" t="s">
        <v>41</v>
      </c>
      <c r="AC30" s="1" t="s">
        <v>41</v>
      </c>
      <c r="AD30" s="1" t="s">
        <v>41</v>
      </c>
      <c r="AE30" s="1" t="s">
        <v>41</v>
      </c>
      <c r="AF30" s="1" t="s">
        <v>41</v>
      </c>
      <c r="AG30">
        <v>4</v>
      </c>
      <c r="AH30" s="1" t="s">
        <v>41</v>
      </c>
      <c r="AI30" s="1" t="s">
        <v>41</v>
      </c>
      <c r="AJ30" s="1" t="s">
        <v>41</v>
      </c>
      <c r="AK30" s="1" t="s">
        <v>41</v>
      </c>
      <c r="AL30" s="1" t="s">
        <v>41</v>
      </c>
    </row>
    <row r="31" spans="1:38" x14ac:dyDescent="0.35">
      <c r="A31">
        <v>30</v>
      </c>
      <c r="B31" s="2">
        <v>45634.3444675926</v>
      </c>
      <c r="C31" s="2">
        <v>45634.345046296301</v>
      </c>
      <c r="D31" s="1" t="s">
        <v>75</v>
      </c>
      <c r="E31" s="1" t="s">
        <v>76</v>
      </c>
      <c r="F31" s="1"/>
      <c r="G31">
        <v>3</v>
      </c>
      <c r="H31">
        <v>3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45</v>
      </c>
      <c r="P31">
        <v>3</v>
      </c>
      <c r="Q31" s="1" t="s">
        <v>40</v>
      </c>
      <c r="R31" s="1" t="s">
        <v>40</v>
      </c>
      <c r="S31" s="1" t="s">
        <v>40</v>
      </c>
      <c r="T31" s="1" t="s">
        <v>40</v>
      </c>
      <c r="U31" s="1" t="s">
        <v>40</v>
      </c>
      <c r="V31" s="1" t="s">
        <v>40</v>
      </c>
      <c r="W31" s="1" t="s">
        <v>40</v>
      </c>
      <c r="X31">
        <v>3</v>
      </c>
      <c r="Y31" s="1" t="s">
        <v>40</v>
      </c>
      <c r="Z31" s="1" t="s">
        <v>40</v>
      </c>
      <c r="AA31" s="1" t="s">
        <v>40</v>
      </c>
      <c r="AB31" s="1" t="s">
        <v>40</v>
      </c>
      <c r="AC31" s="1" t="s">
        <v>40</v>
      </c>
      <c r="AD31" s="1" t="s">
        <v>40</v>
      </c>
      <c r="AE31" s="1" t="s">
        <v>40</v>
      </c>
      <c r="AF31" s="1" t="s">
        <v>40</v>
      </c>
      <c r="AG31">
        <v>3</v>
      </c>
      <c r="AH31" s="1" t="s">
        <v>40</v>
      </c>
      <c r="AI31" s="1" t="s">
        <v>40</v>
      </c>
      <c r="AJ31" s="1" t="s">
        <v>40</v>
      </c>
      <c r="AK31" s="1" t="s">
        <v>40</v>
      </c>
      <c r="AL31" s="1" t="s">
        <v>40</v>
      </c>
    </row>
    <row r="32" spans="1:38" x14ac:dyDescent="0.35">
      <c r="A32">
        <v>31</v>
      </c>
      <c r="B32" s="2">
        <v>45634.345520833303</v>
      </c>
      <c r="C32" s="2">
        <v>45634.345949074101</v>
      </c>
      <c r="D32" s="1" t="s">
        <v>63</v>
      </c>
      <c r="E32" s="1" t="s">
        <v>64</v>
      </c>
      <c r="F32" s="1"/>
      <c r="G32">
        <v>3</v>
      </c>
      <c r="H32">
        <v>3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40</v>
      </c>
      <c r="N32" s="1" t="s">
        <v>40</v>
      </c>
      <c r="O32" s="1" t="s">
        <v>45</v>
      </c>
      <c r="P32">
        <v>3</v>
      </c>
      <c r="Q32" s="1" t="s">
        <v>40</v>
      </c>
      <c r="R32" s="1" t="s">
        <v>40</v>
      </c>
      <c r="S32" s="1" t="s">
        <v>40</v>
      </c>
      <c r="T32" s="1" t="s">
        <v>40</v>
      </c>
      <c r="U32" s="1" t="s">
        <v>40</v>
      </c>
      <c r="V32" s="1" t="s">
        <v>40</v>
      </c>
      <c r="W32" s="1" t="s">
        <v>40</v>
      </c>
      <c r="X32">
        <v>3</v>
      </c>
      <c r="Y32" s="1" t="s">
        <v>40</v>
      </c>
      <c r="Z32" s="1" t="s">
        <v>40</v>
      </c>
      <c r="AA32" s="1" t="s">
        <v>40</v>
      </c>
      <c r="AB32" s="1" t="s">
        <v>40</v>
      </c>
      <c r="AC32" s="1" t="s">
        <v>40</v>
      </c>
      <c r="AD32" s="1" t="s">
        <v>40</v>
      </c>
      <c r="AE32" s="1" t="s">
        <v>40</v>
      </c>
      <c r="AF32" s="1" t="s">
        <v>40</v>
      </c>
      <c r="AG32">
        <v>3</v>
      </c>
      <c r="AH32" s="1" t="s">
        <v>40</v>
      </c>
      <c r="AI32" s="1" t="s">
        <v>40</v>
      </c>
      <c r="AJ32" s="1" t="s">
        <v>40</v>
      </c>
      <c r="AK32" s="1" t="s">
        <v>40</v>
      </c>
      <c r="AL32" s="1" t="s">
        <v>40</v>
      </c>
    </row>
    <row r="33" spans="1:38" x14ac:dyDescent="0.35">
      <c r="A33">
        <v>32</v>
      </c>
      <c r="B33" s="2">
        <v>45634.345312500001</v>
      </c>
      <c r="C33" s="2">
        <v>45634.346724536997</v>
      </c>
      <c r="D33" s="1" t="s">
        <v>79</v>
      </c>
      <c r="E33" s="1" t="s">
        <v>80</v>
      </c>
      <c r="F33" s="1"/>
      <c r="G33">
        <v>4</v>
      </c>
      <c r="H33">
        <v>4</v>
      </c>
      <c r="I33" s="1" t="s">
        <v>41</v>
      </c>
      <c r="J33" s="1" t="s">
        <v>41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45</v>
      </c>
      <c r="P33">
        <v>4</v>
      </c>
      <c r="Q33" s="1" t="s">
        <v>41</v>
      </c>
      <c r="R33" s="1" t="s">
        <v>41</v>
      </c>
      <c r="S33" s="1" t="s">
        <v>41</v>
      </c>
      <c r="T33" s="1" t="s">
        <v>41</v>
      </c>
      <c r="U33" s="1" t="s">
        <v>41</v>
      </c>
      <c r="V33" s="1" t="s">
        <v>41</v>
      </c>
      <c r="W33" s="1" t="s">
        <v>41</v>
      </c>
      <c r="X33">
        <v>4</v>
      </c>
      <c r="Y33" s="1" t="s">
        <v>41</v>
      </c>
      <c r="Z33" s="1" t="s">
        <v>41</v>
      </c>
      <c r="AA33" s="1" t="s">
        <v>41</v>
      </c>
      <c r="AB33" s="1" t="s">
        <v>41</v>
      </c>
      <c r="AC33" s="1" t="s">
        <v>41</v>
      </c>
      <c r="AD33" s="1" t="s">
        <v>41</v>
      </c>
      <c r="AE33" s="1" t="s">
        <v>41</v>
      </c>
      <c r="AF33" s="1" t="s">
        <v>41</v>
      </c>
      <c r="AG33">
        <v>4</v>
      </c>
      <c r="AH33" s="1" t="s">
        <v>41</v>
      </c>
      <c r="AI33" s="1" t="s">
        <v>41</v>
      </c>
      <c r="AJ33" s="1" t="s">
        <v>41</v>
      </c>
      <c r="AK33" s="1" t="s">
        <v>41</v>
      </c>
      <c r="AL33" s="1" t="s">
        <v>41</v>
      </c>
    </row>
    <row r="34" spans="1:38" x14ac:dyDescent="0.35">
      <c r="A34">
        <v>33</v>
      </c>
      <c r="B34" s="2">
        <v>45634.3464467593</v>
      </c>
      <c r="C34" s="2">
        <v>45634.348495370403</v>
      </c>
      <c r="D34" s="1" t="s">
        <v>272</v>
      </c>
      <c r="E34" s="1" t="s">
        <v>301</v>
      </c>
      <c r="F34" s="1"/>
      <c r="G34">
        <v>4</v>
      </c>
      <c r="H34">
        <v>3</v>
      </c>
      <c r="I34" s="1" t="s">
        <v>40</v>
      </c>
      <c r="J34" s="1" t="s">
        <v>41</v>
      </c>
      <c r="K34" s="1" t="s">
        <v>41</v>
      </c>
      <c r="L34" s="1" t="s">
        <v>41</v>
      </c>
      <c r="M34" s="1" t="s">
        <v>41</v>
      </c>
      <c r="N34" s="1" t="s">
        <v>41</v>
      </c>
      <c r="O34" s="1" t="s">
        <v>45</v>
      </c>
      <c r="P34">
        <v>4</v>
      </c>
      <c r="Q34" s="1" t="s">
        <v>41</v>
      </c>
      <c r="R34" s="1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 t="s">
        <v>40</v>
      </c>
      <c r="X34">
        <v>3</v>
      </c>
      <c r="Y34" s="1" t="s">
        <v>40</v>
      </c>
      <c r="Z34" s="1" t="s">
        <v>41</v>
      </c>
      <c r="AA34" s="1" t="s">
        <v>40</v>
      </c>
      <c r="AB34" s="1" t="s">
        <v>40</v>
      </c>
      <c r="AC34" s="1" t="s">
        <v>41</v>
      </c>
      <c r="AD34" s="1" t="s">
        <v>41</v>
      </c>
      <c r="AE34" s="1" t="s">
        <v>41</v>
      </c>
      <c r="AF34" s="1" t="s">
        <v>41</v>
      </c>
      <c r="AG34">
        <v>3</v>
      </c>
      <c r="AH34" s="1" t="s">
        <v>41</v>
      </c>
      <c r="AI34" s="1" t="s">
        <v>41</v>
      </c>
      <c r="AJ34" s="1" t="s">
        <v>41</v>
      </c>
      <c r="AK34" s="1" t="s">
        <v>41</v>
      </c>
      <c r="AL34" s="1" t="s">
        <v>41</v>
      </c>
    </row>
    <row r="35" spans="1:38" x14ac:dyDescent="0.35">
      <c r="A35">
        <v>34</v>
      </c>
      <c r="B35" s="2">
        <v>45634.347013888902</v>
      </c>
      <c r="C35" s="2">
        <v>45634.349328703698</v>
      </c>
      <c r="D35" s="1" t="s">
        <v>268</v>
      </c>
      <c r="E35" s="1" t="s">
        <v>269</v>
      </c>
      <c r="F35" s="1"/>
      <c r="G35">
        <v>4</v>
      </c>
      <c r="H35">
        <v>3</v>
      </c>
      <c r="I35" s="1" t="s">
        <v>40</v>
      </c>
      <c r="J35" s="1" t="s">
        <v>41</v>
      </c>
      <c r="K35" s="1" t="s">
        <v>40</v>
      </c>
      <c r="L35" s="1" t="s">
        <v>41</v>
      </c>
      <c r="M35" s="1" t="s">
        <v>41</v>
      </c>
      <c r="N35" s="1" t="s">
        <v>41</v>
      </c>
      <c r="O35" s="1" t="s">
        <v>62</v>
      </c>
      <c r="P35">
        <v>3</v>
      </c>
      <c r="Q35" s="1" t="s">
        <v>41</v>
      </c>
      <c r="R35" s="1" t="s">
        <v>41</v>
      </c>
      <c r="S35" s="1" t="s">
        <v>41</v>
      </c>
      <c r="T35" s="1" t="s">
        <v>41</v>
      </c>
      <c r="U35" s="1" t="s">
        <v>41</v>
      </c>
      <c r="V35" s="1" t="s">
        <v>41</v>
      </c>
      <c r="W35" s="1" t="s">
        <v>41</v>
      </c>
      <c r="X35">
        <v>3</v>
      </c>
      <c r="Y35" s="1" t="s">
        <v>41</v>
      </c>
      <c r="Z35" s="1" t="s">
        <v>41</v>
      </c>
      <c r="AA35" s="1" t="s">
        <v>40</v>
      </c>
      <c r="AB35" s="1" t="s">
        <v>41</v>
      </c>
      <c r="AC35" s="1" t="s">
        <v>41</v>
      </c>
      <c r="AD35" s="1" t="s">
        <v>41</v>
      </c>
      <c r="AE35" s="1" t="s">
        <v>41</v>
      </c>
      <c r="AF35" s="1" t="s">
        <v>41</v>
      </c>
      <c r="AG35">
        <v>3</v>
      </c>
      <c r="AH35" s="1" t="s">
        <v>41</v>
      </c>
      <c r="AI35" s="1" t="s">
        <v>41</v>
      </c>
      <c r="AJ35" s="1" t="s">
        <v>41</v>
      </c>
      <c r="AK35" s="1" t="s">
        <v>41</v>
      </c>
      <c r="AL35" s="1" t="s">
        <v>41</v>
      </c>
    </row>
    <row r="36" spans="1:38" x14ac:dyDescent="0.35">
      <c r="A36">
        <v>35</v>
      </c>
      <c r="B36" s="2">
        <v>45634.350266203699</v>
      </c>
      <c r="C36" s="2">
        <v>45634.356076388904</v>
      </c>
      <c r="D36" s="1" t="s">
        <v>54</v>
      </c>
      <c r="E36" s="1" t="s">
        <v>55</v>
      </c>
      <c r="F36" s="1"/>
      <c r="G36">
        <v>4</v>
      </c>
      <c r="H36">
        <v>4</v>
      </c>
      <c r="I36" s="1" t="s">
        <v>41</v>
      </c>
      <c r="J36" s="1" t="s">
        <v>41</v>
      </c>
      <c r="K36" s="1" t="s">
        <v>40</v>
      </c>
      <c r="L36" s="1" t="s">
        <v>41</v>
      </c>
      <c r="M36" s="1" t="s">
        <v>41</v>
      </c>
      <c r="N36" s="1" t="s">
        <v>41</v>
      </c>
      <c r="O36" s="1" t="s">
        <v>45</v>
      </c>
      <c r="P36">
        <v>4</v>
      </c>
      <c r="Q36" s="1" t="s">
        <v>41</v>
      </c>
      <c r="R36" s="1" t="s">
        <v>41</v>
      </c>
      <c r="S36" s="1" t="s">
        <v>41</v>
      </c>
      <c r="T36" s="1" t="s">
        <v>41</v>
      </c>
      <c r="U36" s="1" t="s">
        <v>40</v>
      </c>
      <c r="V36" s="1" t="s">
        <v>41</v>
      </c>
      <c r="W36" s="1" t="s">
        <v>41</v>
      </c>
      <c r="X36">
        <v>4</v>
      </c>
      <c r="Y36" s="1" t="s">
        <v>41</v>
      </c>
      <c r="Z36" s="1" t="s">
        <v>41</v>
      </c>
      <c r="AA36" s="1" t="s">
        <v>41</v>
      </c>
      <c r="AB36" s="1" t="s">
        <v>41</v>
      </c>
      <c r="AC36" s="1" t="s">
        <v>41</v>
      </c>
      <c r="AD36" s="1" t="s">
        <v>40</v>
      </c>
      <c r="AE36" s="1" t="s">
        <v>40</v>
      </c>
      <c r="AF36" s="1" t="s">
        <v>41</v>
      </c>
      <c r="AG36">
        <v>4</v>
      </c>
      <c r="AH36" s="1" t="s">
        <v>40</v>
      </c>
      <c r="AI36" s="1" t="s">
        <v>40</v>
      </c>
      <c r="AJ36" s="1" t="s">
        <v>41</v>
      </c>
      <c r="AK36" s="1" t="s">
        <v>41</v>
      </c>
      <c r="AL36" s="1" t="s">
        <v>41</v>
      </c>
    </row>
    <row r="37" spans="1:38" x14ac:dyDescent="0.35">
      <c r="A37">
        <v>36</v>
      </c>
      <c r="B37" s="2">
        <v>45634.358020833301</v>
      </c>
      <c r="C37" s="2">
        <v>45634.359479166698</v>
      </c>
      <c r="D37" s="1" t="s">
        <v>254</v>
      </c>
      <c r="E37" s="1" t="s">
        <v>255</v>
      </c>
      <c r="F37" s="1"/>
      <c r="G37">
        <v>4</v>
      </c>
      <c r="H37">
        <v>4</v>
      </c>
      <c r="I37" s="1" t="s">
        <v>41</v>
      </c>
      <c r="J37" s="1" t="s">
        <v>41</v>
      </c>
      <c r="K37" s="1" t="s">
        <v>41</v>
      </c>
      <c r="L37" s="1" t="s">
        <v>40</v>
      </c>
      <c r="M37" s="1" t="s">
        <v>40</v>
      </c>
      <c r="N37" s="1" t="s">
        <v>41</v>
      </c>
      <c r="O37" s="1" t="s">
        <v>45</v>
      </c>
      <c r="P37">
        <v>4</v>
      </c>
      <c r="Q37" s="1" t="s">
        <v>41</v>
      </c>
      <c r="R37" s="1" t="s">
        <v>41</v>
      </c>
      <c r="S37" s="1" t="s">
        <v>41</v>
      </c>
      <c r="T37" s="1" t="s">
        <v>41</v>
      </c>
      <c r="U37" s="1" t="s">
        <v>41</v>
      </c>
      <c r="V37" s="1" t="s">
        <v>41</v>
      </c>
      <c r="W37" s="1" t="s">
        <v>41</v>
      </c>
      <c r="X37">
        <v>3</v>
      </c>
      <c r="Y37" s="1" t="s">
        <v>40</v>
      </c>
      <c r="Z37" s="1" t="s">
        <v>40</v>
      </c>
      <c r="AA37" s="1" t="s">
        <v>41</v>
      </c>
      <c r="AB37" s="1" t="s">
        <v>41</v>
      </c>
      <c r="AC37" s="1" t="s">
        <v>40</v>
      </c>
      <c r="AD37" s="1" t="s">
        <v>40</v>
      </c>
      <c r="AE37" s="1" t="s">
        <v>41</v>
      </c>
      <c r="AF37" s="1" t="s">
        <v>41</v>
      </c>
      <c r="AG37">
        <v>4</v>
      </c>
      <c r="AH37" s="1" t="s">
        <v>41</v>
      </c>
      <c r="AI37" s="1" t="s">
        <v>41</v>
      </c>
      <c r="AJ37" s="1" t="s">
        <v>41</v>
      </c>
      <c r="AK37" s="1" t="s">
        <v>41</v>
      </c>
      <c r="AL37" s="1" t="s">
        <v>41</v>
      </c>
    </row>
    <row r="38" spans="1:38" x14ac:dyDescent="0.35">
      <c r="A38">
        <v>37</v>
      </c>
      <c r="B38" s="2">
        <v>45634.360520833303</v>
      </c>
      <c r="C38" s="2">
        <v>45634.3612615741</v>
      </c>
      <c r="D38" s="1" t="s">
        <v>200</v>
      </c>
      <c r="E38" s="1" t="s">
        <v>201</v>
      </c>
      <c r="F38" s="1"/>
      <c r="G38">
        <v>4</v>
      </c>
      <c r="H38">
        <v>4</v>
      </c>
      <c r="I38" s="1" t="s">
        <v>40</v>
      </c>
      <c r="J38" s="1" t="s">
        <v>40</v>
      </c>
      <c r="K38" s="1" t="s">
        <v>40</v>
      </c>
      <c r="L38" s="1" t="s">
        <v>41</v>
      </c>
      <c r="M38" s="1" t="s">
        <v>41</v>
      </c>
      <c r="N38" s="1" t="s">
        <v>41</v>
      </c>
      <c r="O38" s="1" t="s">
        <v>45</v>
      </c>
      <c r="P38">
        <v>3</v>
      </c>
      <c r="Q38" s="1" t="s">
        <v>40</v>
      </c>
      <c r="R38" s="1" t="s">
        <v>40</v>
      </c>
      <c r="S38" s="1" t="s">
        <v>40</v>
      </c>
      <c r="T38" s="1" t="s">
        <v>40</v>
      </c>
      <c r="U38" s="1" t="s">
        <v>40</v>
      </c>
      <c r="V38" s="1" t="s">
        <v>40</v>
      </c>
      <c r="W38" s="1" t="s">
        <v>40</v>
      </c>
      <c r="X38">
        <v>3</v>
      </c>
      <c r="Y38" s="1" t="s">
        <v>40</v>
      </c>
      <c r="Z38" s="1" t="s">
        <v>40</v>
      </c>
      <c r="AA38" s="1" t="s">
        <v>40</v>
      </c>
      <c r="AB38" s="1" t="s">
        <v>40</v>
      </c>
      <c r="AC38" s="1" t="s">
        <v>40</v>
      </c>
      <c r="AD38" s="1" t="s">
        <v>40</v>
      </c>
      <c r="AE38" s="1" t="s">
        <v>40</v>
      </c>
      <c r="AF38" s="1" t="s">
        <v>40</v>
      </c>
      <c r="AG38">
        <v>4</v>
      </c>
      <c r="AH38" s="1" t="s">
        <v>40</v>
      </c>
      <c r="AI38" s="1" t="s">
        <v>40</v>
      </c>
      <c r="AJ38" s="1" t="s">
        <v>40</v>
      </c>
      <c r="AK38" s="1" t="s">
        <v>40</v>
      </c>
      <c r="AL38" s="1" t="s">
        <v>40</v>
      </c>
    </row>
    <row r="39" spans="1:38" x14ac:dyDescent="0.35">
      <c r="A39">
        <v>38</v>
      </c>
      <c r="B39" s="2">
        <v>45634.362002314803</v>
      </c>
      <c r="C39" s="2">
        <v>45634.364212963003</v>
      </c>
      <c r="D39" s="1" t="s">
        <v>228</v>
      </c>
      <c r="E39" s="1" t="s">
        <v>229</v>
      </c>
      <c r="F39" s="1"/>
      <c r="G39">
        <v>4</v>
      </c>
      <c r="H39">
        <v>4</v>
      </c>
      <c r="I39" s="1" t="s">
        <v>40</v>
      </c>
      <c r="J39" s="1" t="s">
        <v>40</v>
      </c>
      <c r="K39" s="1" t="s">
        <v>40</v>
      </c>
      <c r="L39" s="1" t="s">
        <v>41</v>
      </c>
      <c r="M39" s="1" t="s">
        <v>41</v>
      </c>
      <c r="N39" s="1" t="s">
        <v>39</v>
      </c>
      <c r="O39" s="1" t="s">
        <v>45</v>
      </c>
      <c r="P39">
        <v>4</v>
      </c>
      <c r="Q39" s="1" t="s">
        <v>41</v>
      </c>
      <c r="R39" s="1" t="s">
        <v>40</v>
      </c>
      <c r="S39" s="1" t="s">
        <v>40</v>
      </c>
      <c r="T39" s="1" t="s">
        <v>41</v>
      </c>
      <c r="U39" s="1" t="s">
        <v>40</v>
      </c>
      <c r="V39" s="1" t="s">
        <v>40</v>
      </c>
      <c r="W39" s="1" t="s">
        <v>41</v>
      </c>
      <c r="X39">
        <v>4</v>
      </c>
      <c r="Y39" s="1" t="s">
        <v>41</v>
      </c>
      <c r="Z39" s="1" t="s">
        <v>41</v>
      </c>
      <c r="AA39" s="1" t="s">
        <v>41</v>
      </c>
      <c r="AB39" s="1" t="s">
        <v>41</v>
      </c>
      <c r="AC39" s="1" t="s">
        <v>41</v>
      </c>
      <c r="AD39" s="1" t="s">
        <v>41</v>
      </c>
      <c r="AE39" s="1" t="s">
        <v>40</v>
      </c>
      <c r="AF39" s="1" t="s">
        <v>41</v>
      </c>
      <c r="AG39">
        <v>4</v>
      </c>
      <c r="AH39" s="1" t="s">
        <v>41</v>
      </c>
      <c r="AI39" s="1" t="s">
        <v>41</v>
      </c>
      <c r="AJ39" s="1" t="s">
        <v>41</v>
      </c>
      <c r="AK39" s="1" t="s">
        <v>40</v>
      </c>
      <c r="AL39" s="1" t="s">
        <v>41</v>
      </c>
    </row>
    <row r="40" spans="1:38" x14ac:dyDescent="0.35">
      <c r="A40">
        <v>39</v>
      </c>
      <c r="B40" s="2">
        <v>45634.364537037</v>
      </c>
      <c r="C40" s="2">
        <v>45634.365624999999</v>
      </c>
      <c r="D40" s="1" t="s">
        <v>69</v>
      </c>
      <c r="E40" s="1" t="s">
        <v>70</v>
      </c>
      <c r="F40" s="1"/>
      <c r="G40">
        <v>4</v>
      </c>
      <c r="H40">
        <v>4</v>
      </c>
      <c r="I40" s="1" t="s">
        <v>41</v>
      </c>
      <c r="J40" s="1" t="s">
        <v>41</v>
      </c>
      <c r="K40" s="1" t="s">
        <v>41</v>
      </c>
      <c r="L40" s="1" t="s">
        <v>41</v>
      </c>
      <c r="M40" s="1" t="s">
        <v>41</v>
      </c>
      <c r="N40" s="1" t="s">
        <v>41</v>
      </c>
      <c r="O40" s="1" t="s">
        <v>45</v>
      </c>
      <c r="P40">
        <v>4</v>
      </c>
      <c r="Q40" s="1" t="s">
        <v>41</v>
      </c>
      <c r="R40" s="1" t="s">
        <v>41</v>
      </c>
      <c r="S40" s="1" t="s">
        <v>41</v>
      </c>
      <c r="T40" s="1" t="s">
        <v>41</v>
      </c>
      <c r="U40" s="1" t="s">
        <v>41</v>
      </c>
      <c r="V40" s="1" t="s">
        <v>41</v>
      </c>
      <c r="W40" s="1" t="s">
        <v>41</v>
      </c>
      <c r="X40">
        <v>4</v>
      </c>
      <c r="Y40" s="1" t="s">
        <v>41</v>
      </c>
      <c r="Z40" s="1" t="s">
        <v>41</v>
      </c>
      <c r="AA40" s="1" t="s">
        <v>40</v>
      </c>
      <c r="AB40" s="1" t="s">
        <v>40</v>
      </c>
      <c r="AC40" s="1" t="s">
        <v>40</v>
      </c>
      <c r="AD40" s="1" t="s">
        <v>41</v>
      </c>
      <c r="AE40" s="1" t="s">
        <v>41</v>
      </c>
      <c r="AF40" s="1" t="s">
        <v>41</v>
      </c>
      <c r="AG40">
        <v>3</v>
      </c>
      <c r="AH40" s="1" t="s">
        <v>41</v>
      </c>
      <c r="AI40" s="1" t="s">
        <v>40</v>
      </c>
      <c r="AJ40" s="1" t="s">
        <v>40</v>
      </c>
      <c r="AK40" s="1" t="s">
        <v>40</v>
      </c>
      <c r="AL40" s="1" t="s">
        <v>40</v>
      </c>
    </row>
    <row r="41" spans="1:38" x14ac:dyDescent="0.35">
      <c r="A41">
        <v>40</v>
      </c>
      <c r="B41" s="2">
        <v>45634.365081018499</v>
      </c>
      <c r="C41" s="2">
        <v>45634.367627314801</v>
      </c>
      <c r="D41" s="1" t="s">
        <v>302</v>
      </c>
      <c r="E41" s="1" t="s">
        <v>303</v>
      </c>
      <c r="F41" s="1"/>
      <c r="G41">
        <v>3</v>
      </c>
      <c r="H41">
        <v>3</v>
      </c>
      <c r="I41" s="1" t="s">
        <v>40</v>
      </c>
      <c r="J41" s="1" t="s">
        <v>41</v>
      </c>
      <c r="K41" s="1" t="s">
        <v>40</v>
      </c>
      <c r="L41" s="1" t="s">
        <v>41</v>
      </c>
      <c r="M41" s="1" t="s">
        <v>41</v>
      </c>
      <c r="N41" s="1" t="s">
        <v>40</v>
      </c>
      <c r="O41" s="1" t="s">
        <v>45</v>
      </c>
      <c r="P41">
        <v>4</v>
      </c>
      <c r="Q41" s="1" t="s">
        <v>41</v>
      </c>
      <c r="R41" s="1" t="s">
        <v>41</v>
      </c>
      <c r="S41" s="1" t="s">
        <v>41</v>
      </c>
      <c r="T41" s="1" t="s">
        <v>41</v>
      </c>
      <c r="U41" s="1" t="s">
        <v>41</v>
      </c>
      <c r="V41" s="1" t="s">
        <v>40</v>
      </c>
      <c r="W41" s="1" t="s">
        <v>41</v>
      </c>
      <c r="Y41" s="1" t="s">
        <v>40</v>
      </c>
      <c r="Z41" s="1" t="s">
        <v>40</v>
      </c>
      <c r="AA41" s="1" t="s">
        <v>40</v>
      </c>
      <c r="AB41" s="1" t="s">
        <v>41</v>
      </c>
      <c r="AC41" s="1" t="s">
        <v>41</v>
      </c>
      <c r="AD41" s="1" t="s">
        <v>40</v>
      </c>
      <c r="AE41" s="1" t="s">
        <v>40</v>
      </c>
      <c r="AF41" s="1" t="s">
        <v>40</v>
      </c>
      <c r="AG41">
        <v>4</v>
      </c>
      <c r="AH41" s="1" t="s">
        <v>41</v>
      </c>
      <c r="AI41" s="1" t="s">
        <v>41</v>
      </c>
      <c r="AJ41" s="1" t="s">
        <v>41</v>
      </c>
      <c r="AK41" s="1" t="s">
        <v>41</v>
      </c>
      <c r="AL41" s="1" t="s">
        <v>40</v>
      </c>
    </row>
    <row r="42" spans="1:38" x14ac:dyDescent="0.35">
      <c r="A42">
        <v>41</v>
      </c>
      <c r="B42" s="2">
        <v>45634.362523148098</v>
      </c>
      <c r="C42" s="2">
        <v>45634.369351851899</v>
      </c>
      <c r="D42" s="1" t="s">
        <v>140</v>
      </c>
      <c r="E42" s="1" t="s">
        <v>141</v>
      </c>
      <c r="F42" s="1"/>
      <c r="G42">
        <v>4</v>
      </c>
      <c r="H42">
        <v>4</v>
      </c>
      <c r="I42" s="1" t="s">
        <v>41</v>
      </c>
      <c r="J42" s="1" t="s">
        <v>40</v>
      </c>
      <c r="K42" s="1" t="s">
        <v>41</v>
      </c>
      <c r="L42" s="1" t="s">
        <v>41</v>
      </c>
      <c r="M42" s="1" t="s">
        <v>41</v>
      </c>
      <c r="N42" s="1" t="s">
        <v>41</v>
      </c>
      <c r="O42" s="1" t="s">
        <v>45</v>
      </c>
      <c r="P42">
        <v>4</v>
      </c>
      <c r="Q42" s="1" t="s">
        <v>41</v>
      </c>
      <c r="R42" s="1" t="s">
        <v>41</v>
      </c>
      <c r="S42" s="1" t="s">
        <v>41</v>
      </c>
      <c r="T42" s="1" t="s">
        <v>41</v>
      </c>
      <c r="U42" s="1" t="s">
        <v>41</v>
      </c>
      <c r="V42" s="1" t="s">
        <v>41</v>
      </c>
      <c r="W42" s="1" t="s">
        <v>40</v>
      </c>
      <c r="Y42" s="1" t="s">
        <v>41</v>
      </c>
      <c r="Z42" s="1" t="s">
        <v>41</v>
      </c>
      <c r="AA42" s="1" t="s">
        <v>41</v>
      </c>
      <c r="AB42" s="1" t="s">
        <v>41</v>
      </c>
      <c r="AC42" s="1" t="s">
        <v>41</v>
      </c>
      <c r="AD42" s="1" t="s">
        <v>41</v>
      </c>
      <c r="AE42" s="1" t="s">
        <v>41</v>
      </c>
      <c r="AF42" s="1" t="s">
        <v>41</v>
      </c>
      <c r="AG42">
        <v>4</v>
      </c>
      <c r="AH42" s="1" t="s">
        <v>41</v>
      </c>
      <c r="AI42" s="1" t="s">
        <v>41</v>
      </c>
      <c r="AJ42" s="1" t="s">
        <v>41</v>
      </c>
      <c r="AK42" s="1" t="s">
        <v>41</v>
      </c>
      <c r="AL42" s="1" t="s">
        <v>41</v>
      </c>
    </row>
    <row r="43" spans="1:38" x14ac:dyDescent="0.35">
      <c r="A43">
        <v>42</v>
      </c>
      <c r="B43" s="2">
        <v>45634.368101851898</v>
      </c>
      <c r="C43" s="2">
        <v>45634.370775463001</v>
      </c>
      <c r="D43" s="1" t="s">
        <v>266</v>
      </c>
      <c r="E43" s="1" t="s">
        <v>267</v>
      </c>
      <c r="F43" s="1"/>
      <c r="G43">
        <v>3</v>
      </c>
      <c r="H43">
        <v>3</v>
      </c>
      <c r="I43" s="1" t="s">
        <v>40</v>
      </c>
      <c r="J43" s="1" t="s">
        <v>40</v>
      </c>
      <c r="K43" s="1" t="s">
        <v>40</v>
      </c>
      <c r="L43" s="1" t="s">
        <v>41</v>
      </c>
      <c r="M43" s="1" t="s">
        <v>40</v>
      </c>
      <c r="N43" s="1" t="s">
        <v>40</v>
      </c>
      <c r="O43" s="1" t="s">
        <v>62</v>
      </c>
      <c r="P43">
        <v>4</v>
      </c>
      <c r="Q43" s="1" t="s">
        <v>40</v>
      </c>
      <c r="R43" s="1" t="s">
        <v>40</v>
      </c>
      <c r="S43" s="1" t="s">
        <v>40</v>
      </c>
      <c r="T43" s="1" t="s">
        <v>40</v>
      </c>
      <c r="U43" s="1" t="s">
        <v>39</v>
      </c>
      <c r="V43" s="1" t="s">
        <v>41</v>
      </c>
      <c r="W43" s="1" t="s">
        <v>40</v>
      </c>
      <c r="X43">
        <v>3</v>
      </c>
      <c r="Y43" s="1" t="s">
        <v>40</v>
      </c>
      <c r="Z43" s="1" t="s">
        <v>40</v>
      </c>
      <c r="AA43" s="1" t="s">
        <v>40</v>
      </c>
      <c r="AB43" s="1" t="s">
        <v>40</v>
      </c>
      <c r="AC43" s="1" t="s">
        <v>40</v>
      </c>
      <c r="AD43" s="1" t="s">
        <v>40</v>
      </c>
      <c r="AE43" s="1" t="s">
        <v>40</v>
      </c>
      <c r="AF43" s="1" t="s">
        <v>40</v>
      </c>
      <c r="AG43">
        <v>3</v>
      </c>
      <c r="AH43" s="1" t="s">
        <v>40</v>
      </c>
      <c r="AI43" s="1" t="s">
        <v>40</v>
      </c>
      <c r="AJ43" s="1" t="s">
        <v>40</v>
      </c>
      <c r="AK43" s="1" t="s">
        <v>40</v>
      </c>
      <c r="AL43" s="1" t="s">
        <v>40</v>
      </c>
    </row>
    <row r="44" spans="1:38" x14ac:dyDescent="0.35">
      <c r="A44">
        <v>43</v>
      </c>
      <c r="B44" s="2">
        <v>45634.369710648098</v>
      </c>
      <c r="C44" s="2">
        <v>45634.383090277799</v>
      </c>
      <c r="D44" s="1" t="s">
        <v>160</v>
      </c>
      <c r="E44" s="1" t="s">
        <v>161</v>
      </c>
      <c r="F44" s="1"/>
      <c r="G44">
        <v>3</v>
      </c>
      <c r="H44">
        <v>3</v>
      </c>
      <c r="I44" s="1" t="s">
        <v>40</v>
      </c>
      <c r="J44" s="1" t="s">
        <v>40</v>
      </c>
      <c r="K44" s="1" t="s">
        <v>40</v>
      </c>
      <c r="L44" s="1" t="s">
        <v>40</v>
      </c>
      <c r="M44" s="1" t="s">
        <v>40</v>
      </c>
      <c r="N44" s="1" t="s">
        <v>41</v>
      </c>
      <c r="O44" s="1" t="s">
        <v>45</v>
      </c>
      <c r="P44">
        <v>4</v>
      </c>
      <c r="Q44" s="1" t="s">
        <v>40</v>
      </c>
      <c r="R44" s="1" t="s">
        <v>40</v>
      </c>
      <c r="S44" s="1" t="s">
        <v>41</v>
      </c>
      <c r="T44" s="1" t="s">
        <v>41</v>
      </c>
      <c r="U44" s="1" t="s">
        <v>40</v>
      </c>
      <c r="V44" s="1" t="s">
        <v>40</v>
      </c>
      <c r="W44" s="1" t="s">
        <v>40</v>
      </c>
      <c r="Y44" s="1" t="s">
        <v>40</v>
      </c>
      <c r="Z44" s="1" t="s">
        <v>40</v>
      </c>
      <c r="AA44" s="1" t="s">
        <v>40</v>
      </c>
      <c r="AB44" s="1" t="s">
        <v>40</v>
      </c>
      <c r="AC44" s="1" t="s">
        <v>41</v>
      </c>
      <c r="AD44" s="1" t="s">
        <v>40</v>
      </c>
      <c r="AE44" s="1" t="s">
        <v>40</v>
      </c>
      <c r="AF44" s="1" t="s">
        <v>40</v>
      </c>
      <c r="AG44">
        <v>4</v>
      </c>
      <c r="AH44" s="1" t="s">
        <v>41</v>
      </c>
      <c r="AI44" s="1" t="s">
        <v>41</v>
      </c>
      <c r="AJ44" s="1" t="s">
        <v>41</v>
      </c>
      <c r="AK44" s="1" t="s">
        <v>41</v>
      </c>
      <c r="AL44" s="1" t="s">
        <v>40</v>
      </c>
    </row>
    <row r="45" spans="1:38" x14ac:dyDescent="0.35">
      <c r="A45">
        <v>44</v>
      </c>
      <c r="B45" s="2">
        <v>45634.355092592603</v>
      </c>
      <c r="C45" s="2">
        <v>45634.3929166667</v>
      </c>
      <c r="D45" s="1" t="s">
        <v>256</v>
      </c>
      <c r="E45" s="1" t="s">
        <v>257</v>
      </c>
      <c r="F45" s="1"/>
      <c r="G45">
        <v>3</v>
      </c>
      <c r="H45">
        <v>3</v>
      </c>
      <c r="I45" s="1" t="s">
        <v>40</v>
      </c>
      <c r="J45" s="1" t="s">
        <v>40</v>
      </c>
      <c r="K45" s="1" t="s">
        <v>40</v>
      </c>
      <c r="L45" s="1" t="s">
        <v>40</v>
      </c>
      <c r="M45" s="1" t="s">
        <v>40</v>
      </c>
      <c r="N45" s="1" t="s">
        <v>40</v>
      </c>
      <c r="O45" s="1" t="s">
        <v>45</v>
      </c>
      <c r="P45">
        <v>2</v>
      </c>
      <c r="Q45" s="1" t="s">
        <v>40</v>
      </c>
      <c r="R45" s="1" t="s">
        <v>39</v>
      </c>
      <c r="S45" s="1" t="s">
        <v>40</v>
      </c>
      <c r="T45" s="1" t="s">
        <v>40</v>
      </c>
      <c r="U45" s="1" t="s">
        <v>40</v>
      </c>
      <c r="V45" s="1" t="s">
        <v>40</v>
      </c>
      <c r="W45" s="1" t="s">
        <v>39</v>
      </c>
      <c r="X45">
        <v>3</v>
      </c>
      <c r="Y45" s="1" t="s">
        <v>40</v>
      </c>
      <c r="Z45" s="1" t="s">
        <v>40</v>
      </c>
      <c r="AA45" s="1" t="s">
        <v>41</v>
      </c>
      <c r="AB45" s="1" t="s">
        <v>40</v>
      </c>
      <c r="AC45" s="1" t="s">
        <v>40</v>
      </c>
      <c r="AD45" s="1" t="s">
        <v>40</v>
      </c>
      <c r="AE45" s="1" t="s">
        <v>40</v>
      </c>
      <c r="AF45" s="1" t="s">
        <v>40</v>
      </c>
      <c r="AG45">
        <v>3</v>
      </c>
      <c r="AH45" s="1" t="s">
        <v>41</v>
      </c>
      <c r="AI45" s="1" t="s">
        <v>41</v>
      </c>
      <c r="AJ45" s="1" t="s">
        <v>41</v>
      </c>
      <c r="AK45" s="1" t="s">
        <v>41</v>
      </c>
      <c r="AL45" s="1" t="s">
        <v>41</v>
      </c>
    </row>
    <row r="46" spans="1:38" x14ac:dyDescent="0.35">
      <c r="A46">
        <v>45</v>
      </c>
      <c r="B46" s="2">
        <v>45634.399328703701</v>
      </c>
      <c r="C46" s="2">
        <v>45634.401215277801</v>
      </c>
      <c r="D46" s="1" t="s">
        <v>114</v>
      </c>
      <c r="E46" s="1" t="s">
        <v>115</v>
      </c>
      <c r="F46" s="1"/>
      <c r="G46">
        <v>4</v>
      </c>
      <c r="H46">
        <v>4</v>
      </c>
      <c r="I46" s="1" t="s">
        <v>41</v>
      </c>
      <c r="J46" s="1" t="s">
        <v>40</v>
      </c>
      <c r="K46" s="1" t="s">
        <v>40</v>
      </c>
      <c r="L46" s="1" t="s">
        <v>41</v>
      </c>
      <c r="M46" s="1" t="s">
        <v>41</v>
      </c>
      <c r="N46" s="1" t="s">
        <v>41</v>
      </c>
      <c r="O46" s="1" t="s">
        <v>45</v>
      </c>
      <c r="P46">
        <v>4</v>
      </c>
      <c r="Q46" s="1" t="s">
        <v>41</v>
      </c>
      <c r="R46" s="1" t="s">
        <v>41</v>
      </c>
      <c r="S46" s="1" t="s">
        <v>41</v>
      </c>
      <c r="T46" s="1" t="s">
        <v>41</v>
      </c>
      <c r="U46" s="1" t="s">
        <v>40</v>
      </c>
      <c r="V46" s="1" t="s">
        <v>40</v>
      </c>
      <c r="W46" s="1" t="s">
        <v>41</v>
      </c>
      <c r="X46">
        <v>4</v>
      </c>
      <c r="Y46" s="1" t="s">
        <v>41</v>
      </c>
      <c r="Z46" s="1" t="s">
        <v>41</v>
      </c>
      <c r="AA46" s="1" t="s">
        <v>41</v>
      </c>
      <c r="AB46" s="1" t="s">
        <v>41</v>
      </c>
      <c r="AC46" s="1" t="s">
        <v>41</v>
      </c>
      <c r="AD46" s="1" t="s">
        <v>40</v>
      </c>
      <c r="AE46" s="1" t="s">
        <v>40</v>
      </c>
      <c r="AF46" s="1" t="s">
        <v>41</v>
      </c>
      <c r="AG46">
        <v>4</v>
      </c>
      <c r="AH46" s="1" t="s">
        <v>41</v>
      </c>
      <c r="AI46" s="1" t="s">
        <v>41</v>
      </c>
      <c r="AJ46" s="1" t="s">
        <v>41</v>
      </c>
      <c r="AK46" s="1" t="s">
        <v>40</v>
      </c>
      <c r="AL46" s="1" t="s">
        <v>40</v>
      </c>
    </row>
    <row r="47" spans="1:38" x14ac:dyDescent="0.35">
      <c r="A47">
        <v>46</v>
      </c>
      <c r="B47" s="2">
        <v>45634.407037037003</v>
      </c>
      <c r="C47" s="2">
        <v>45634.408263888901</v>
      </c>
      <c r="D47" s="1" t="s">
        <v>118</v>
      </c>
      <c r="E47" s="1" t="s">
        <v>119</v>
      </c>
      <c r="F47" s="1"/>
      <c r="G47">
        <v>4</v>
      </c>
      <c r="H47">
        <v>4</v>
      </c>
      <c r="I47" s="1" t="s">
        <v>40</v>
      </c>
      <c r="J47" s="1" t="s">
        <v>41</v>
      </c>
      <c r="K47" s="1" t="s">
        <v>40</v>
      </c>
      <c r="L47" s="1" t="s">
        <v>40</v>
      </c>
      <c r="M47" s="1" t="s">
        <v>40</v>
      </c>
      <c r="N47" s="1" t="s">
        <v>40</v>
      </c>
      <c r="O47" s="1" t="s">
        <v>45</v>
      </c>
      <c r="P47">
        <v>4</v>
      </c>
      <c r="Q47" s="1" t="s">
        <v>41</v>
      </c>
      <c r="R47" s="1" t="s">
        <v>41</v>
      </c>
      <c r="S47" s="1" t="s">
        <v>41</v>
      </c>
      <c r="T47" s="1" t="s">
        <v>41</v>
      </c>
      <c r="U47" s="1" t="s">
        <v>41</v>
      </c>
      <c r="V47" s="1" t="s">
        <v>41</v>
      </c>
      <c r="W47" s="1" t="s">
        <v>41</v>
      </c>
      <c r="X47">
        <v>4</v>
      </c>
      <c r="Y47" s="1" t="s">
        <v>40</v>
      </c>
      <c r="Z47" s="1" t="s">
        <v>40</v>
      </c>
      <c r="AA47" s="1" t="s">
        <v>41</v>
      </c>
      <c r="AB47" s="1" t="s">
        <v>41</v>
      </c>
      <c r="AC47" s="1" t="s">
        <v>41</v>
      </c>
      <c r="AD47" s="1" t="s">
        <v>41</v>
      </c>
      <c r="AE47" s="1" t="s">
        <v>41</v>
      </c>
      <c r="AF47" s="1" t="s">
        <v>41</v>
      </c>
      <c r="AG47">
        <v>4</v>
      </c>
      <c r="AH47" s="1" t="s">
        <v>41</v>
      </c>
      <c r="AI47" s="1" t="s">
        <v>41</v>
      </c>
      <c r="AJ47" s="1" t="s">
        <v>41</v>
      </c>
      <c r="AK47" s="1" t="s">
        <v>41</v>
      </c>
      <c r="AL47" s="1" t="s">
        <v>41</v>
      </c>
    </row>
    <row r="48" spans="1:38" x14ac:dyDescent="0.35">
      <c r="A48">
        <v>47</v>
      </c>
      <c r="B48" s="2">
        <v>45634.406168981499</v>
      </c>
      <c r="C48" s="2">
        <v>45634.408657407403</v>
      </c>
      <c r="D48" s="1" t="s">
        <v>102</v>
      </c>
      <c r="E48" s="1" t="s">
        <v>103</v>
      </c>
      <c r="F48" s="1"/>
      <c r="G48">
        <v>3</v>
      </c>
      <c r="H48">
        <v>4</v>
      </c>
      <c r="I48" s="1" t="s">
        <v>41</v>
      </c>
      <c r="J48" s="1" t="s">
        <v>41</v>
      </c>
      <c r="K48" s="1" t="s">
        <v>41</v>
      </c>
      <c r="L48" s="1" t="s">
        <v>41</v>
      </c>
      <c r="M48" s="1" t="s">
        <v>41</v>
      </c>
      <c r="N48" s="1" t="s">
        <v>41</v>
      </c>
      <c r="O48" s="1" t="s">
        <v>62</v>
      </c>
      <c r="P48">
        <v>3</v>
      </c>
      <c r="Q48" s="1" t="s">
        <v>40</v>
      </c>
      <c r="R48" s="1" t="s">
        <v>41</v>
      </c>
      <c r="S48" s="1" t="s">
        <v>40</v>
      </c>
      <c r="T48" s="1" t="s">
        <v>40</v>
      </c>
      <c r="U48" s="1" t="s">
        <v>39</v>
      </c>
      <c r="V48" s="1" t="s">
        <v>41</v>
      </c>
      <c r="W48" s="1" t="s">
        <v>40</v>
      </c>
      <c r="X48">
        <v>3</v>
      </c>
      <c r="Y48" s="1" t="s">
        <v>40</v>
      </c>
      <c r="Z48" s="1" t="s">
        <v>40</v>
      </c>
      <c r="AA48" s="1" t="s">
        <v>41</v>
      </c>
      <c r="AB48" s="1" t="s">
        <v>40</v>
      </c>
      <c r="AC48" s="1" t="s">
        <v>40</v>
      </c>
      <c r="AD48" s="1" t="s">
        <v>41</v>
      </c>
      <c r="AE48" s="1" t="s">
        <v>40</v>
      </c>
      <c r="AF48" s="1" t="s">
        <v>40</v>
      </c>
      <c r="AG48">
        <v>3</v>
      </c>
      <c r="AH48" s="1" t="s">
        <v>40</v>
      </c>
      <c r="AI48" s="1" t="s">
        <v>40</v>
      </c>
      <c r="AJ48" s="1" t="s">
        <v>40</v>
      </c>
      <c r="AK48" s="1" t="s">
        <v>39</v>
      </c>
      <c r="AL48" s="1" t="s">
        <v>40</v>
      </c>
    </row>
    <row r="49" spans="1:38" x14ac:dyDescent="0.35">
      <c r="A49">
        <v>48</v>
      </c>
      <c r="B49" s="2">
        <v>45634.406365740702</v>
      </c>
      <c r="C49" s="2">
        <v>45634.410682870403</v>
      </c>
      <c r="D49" s="1" t="s">
        <v>304</v>
      </c>
      <c r="E49" s="1" t="s">
        <v>305</v>
      </c>
      <c r="F49" s="1"/>
      <c r="G49">
        <v>3</v>
      </c>
      <c r="H49">
        <v>2</v>
      </c>
      <c r="I49" s="1" t="s">
        <v>39</v>
      </c>
      <c r="J49" s="1" t="s">
        <v>40</v>
      </c>
      <c r="K49" s="1" t="s">
        <v>39</v>
      </c>
      <c r="L49" s="1" t="s">
        <v>41</v>
      </c>
      <c r="M49" s="1" t="s">
        <v>40</v>
      </c>
      <c r="N49" s="1" t="s">
        <v>40</v>
      </c>
      <c r="O49" s="1" t="s">
        <v>62</v>
      </c>
      <c r="P49">
        <v>3</v>
      </c>
      <c r="Q49" s="1" t="s">
        <v>39</v>
      </c>
      <c r="R49" s="1" t="s">
        <v>40</v>
      </c>
      <c r="S49" s="1" t="s">
        <v>40</v>
      </c>
      <c r="T49" s="1" t="s">
        <v>40</v>
      </c>
      <c r="U49" s="1" t="s">
        <v>40</v>
      </c>
      <c r="V49" s="1" t="s">
        <v>41</v>
      </c>
      <c r="W49" s="1" t="s">
        <v>40</v>
      </c>
      <c r="X49">
        <v>3</v>
      </c>
      <c r="Y49" s="1" t="s">
        <v>39</v>
      </c>
      <c r="Z49" s="1" t="s">
        <v>40</v>
      </c>
      <c r="AA49" s="1" t="s">
        <v>39</v>
      </c>
      <c r="AB49" s="1" t="s">
        <v>40</v>
      </c>
      <c r="AC49" s="1" t="s">
        <v>41</v>
      </c>
      <c r="AD49" s="1" t="s">
        <v>39</v>
      </c>
      <c r="AE49" s="1" t="s">
        <v>39</v>
      </c>
      <c r="AF49" s="1" t="s">
        <v>41</v>
      </c>
      <c r="AG49">
        <v>3</v>
      </c>
      <c r="AH49" s="1" t="s">
        <v>40</v>
      </c>
      <c r="AI49" s="1" t="s">
        <v>40</v>
      </c>
      <c r="AJ49" s="1" t="s">
        <v>40</v>
      </c>
      <c r="AK49" s="1" t="s">
        <v>40</v>
      </c>
      <c r="AL49" s="1" t="s">
        <v>40</v>
      </c>
    </row>
    <row r="50" spans="1:38" x14ac:dyDescent="0.35">
      <c r="A50">
        <v>49</v>
      </c>
      <c r="B50" s="2">
        <v>45634.412708333301</v>
      </c>
      <c r="C50" s="2">
        <v>45634.413958333302</v>
      </c>
      <c r="D50" s="1" t="s">
        <v>100</v>
      </c>
      <c r="E50" s="1" t="s">
        <v>101</v>
      </c>
      <c r="F50" s="1"/>
      <c r="G50">
        <v>4</v>
      </c>
      <c r="H50">
        <v>4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40</v>
      </c>
      <c r="N50" s="1" t="s">
        <v>40</v>
      </c>
      <c r="O50" s="1" t="s">
        <v>45</v>
      </c>
      <c r="P50">
        <v>4</v>
      </c>
      <c r="Q50" s="1" t="s">
        <v>40</v>
      </c>
      <c r="R50" s="1" t="s">
        <v>40</v>
      </c>
      <c r="S50" s="1" t="s">
        <v>40</v>
      </c>
      <c r="T50" s="1" t="s">
        <v>40</v>
      </c>
      <c r="U50" s="1" t="s">
        <v>40</v>
      </c>
      <c r="V50" s="1" t="s">
        <v>40</v>
      </c>
      <c r="W50" s="1" t="s">
        <v>40</v>
      </c>
      <c r="X50">
        <v>3</v>
      </c>
      <c r="Y50" s="1" t="s">
        <v>40</v>
      </c>
      <c r="Z50" s="1" t="s">
        <v>40</v>
      </c>
      <c r="AA50" s="1" t="s">
        <v>40</v>
      </c>
      <c r="AB50" s="1" t="s">
        <v>40</v>
      </c>
      <c r="AC50" s="1" t="s">
        <v>40</v>
      </c>
      <c r="AD50" s="1" t="s">
        <v>40</v>
      </c>
      <c r="AE50" s="1" t="s">
        <v>40</v>
      </c>
      <c r="AF50" s="1" t="s">
        <v>40</v>
      </c>
      <c r="AG50">
        <v>4</v>
      </c>
      <c r="AH50" s="1" t="s">
        <v>40</v>
      </c>
      <c r="AI50" s="1" t="s">
        <v>40</v>
      </c>
      <c r="AJ50" s="1" t="s">
        <v>40</v>
      </c>
      <c r="AK50" s="1" t="s">
        <v>40</v>
      </c>
      <c r="AL50" s="1" t="s">
        <v>40</v>
      </c>
    </row>
    <row r="51" spans="1:38" x14ac:dyDescent="0.35">
      <c r="A51">
        <v>50</v>
      </c>
      <c r="B51" s="2">
        <v>45634.4216087963</v>
      </c>
      <c r="C51" s="2">
        <v>45634.4231365741</v>
      </c>
      <c r="D51" s="1" t="s">
        <v>204</v>
      </c>
      <c r="E51" s="1" t="s">
        <v>205</v>
      </c>
      <c r="F51" s="1"/>
      <c r="G51">
        <v>4</v>
      </c>
      <c r="H51">
        <v>4</v>
      </c>
      <c r="I51" s="1" t="s">
        <v>41</v>
      </c>
      <c r="J51" s="1" t="s">
        <v>41</v>
      </c>
      <c r="K51" s="1" t="s">
        <v>41</v>
      </c>
      <c r="L51" s="1" t="s">
        <v>41</v>
      </c>
      <c r="M51" s="1" t="s">
        <v>41</v>
      </c>
      <c r="N51" s="1" t="s">
        <v>41</v>
      </c>
      <c r="O51" s="1" t="s">
        <v>45</v>
      </c>
      <c r="P51">
        <v>4</v>
      </c>
      <c r="Q51" s="1" t="s">
        <v>41</v>
      </c>
      <c r="R51" s="1" t="s">
        <v>41</v>
      </c>
      <c r="S51" s="1" t="s">
        <v>41</v>
      </c>
      <c r="T51" s="1" t="s">
        <v>41</v>
      </c>
      <c r="U51" s="1" t="s">
        <v>41</v>
      </c>
      <c r="V51" s="1" t="s">
        <v>41</v>
      </c>
      <c r="W51" s="1" t="s">
        <v>41</v>
      </c>
      <c r="X51">
        <v>4</v>
      </c>
      <c r="Y51" s="1" t="s">
        <v>41</v>
      </c>
      <c r="Z51" s="1" t="s">
        <v>41</v>
      </c>
      <c r="AA51" s="1" t="s">
        <v>41</v>
      </c>
      <c r="AB51" s="1" t="s">
        <v>41</v>
      </c>
      <c r="AC51" s="1" t="s">
        <v>41</v>
      </c>
      <c r="AD51" s="1" t="s">
        <v>41</v>
      </c>
      <c r="AE51" s="1" t="s">
        <v>41</v>
      </c>
      <c r="AF51" s="1" t="s">
        <v>41</v>
      </c>
      <c r="AG51">
        <v>4</v>
      </c>
      <c r="AH51" s="1" t="s">
        <v>41</v>
      </c>
      <c r="AI51" s="1" t="s">
        <v>41</v>
      </c>
      <c r="AJ51" s="1" t="s">
        <v>41</v>
      </c>
      <c r="AK51" s="1" t="s">
        <v>41</v>
      </c>
      <c r="AL51" s="1" t="s">
        <v>41</v>
      </c>
    </row>
    <row r="52" spans="1:38" x14ac:dyDescent="0.35">
      <c r="A52">
        <v>51</v>
      </c>
      <c r="B52" s="2">
        <v>45634.431493055599</v>
      </c>
      <c r="C52" s="2">
        <v>45634.436354166697</v>
      </c>
      <c r="D52" s="1" t="s">
        <v>250</v>
      </c>
      <c r="E52" s="1" t="s">
        <v>251</v>
      </c>
      <c r="F52" s="1"/>
      <c r="G52">
        <v>1</v>
      </c>
      <c r="H52">
        <v>1</v>
      </c>
      <c r="I52" s="1" t="s">
        <v>38</v>
      </c>
      <c r="J52" s="1" t="s">
        <v>39</v>
      </c>
      <c r="K52" s="1" t="s">
        <v>39</v>
      </c>
      <c r="L52" s="1" t="s">
        <v>39</v>
      </c>
      <c r="M52" s="1" t="s">
        <v>40</v>
      </c>
      <c r="N52" s="1" t="s">
        <v>39</v>
      </c>
      <c r="O52" s="1" t="s">
        <v>62</v>
      </c>
      <c r="P52">
        <v>2</v>
      </c>
      <c r="Q52" s="1" t="s">
        <v>39</v>
      </c>
      <c r="R52" s="1" t="s">
        <v>39</v>
      </c>
      <c r="S52" s="1" t="s">
        <v>39</v>
      </c>
      <c r="T52" s="1" t="s">
        <v>38</v>
      </c>
      <c r="U52" s="1" t="s">
        <v>39</v>
      </c>
      <c r="V52" s="1" t="s">
        <v>40</v>
      </c>
      <c r="W52" s="1" t="s">
        <v>40</v>
      </c>
      <c r="X52">
        <v>3</v>
      </c>
      <c r="Y52" s="1" t="s">
        <v>40</v>
      </c>
      <c r="Z52" s="1" t="s">
        <v>40</v>
      </c>
      <c r="AA52" s="1" t="s">
        <v>39</v>
      </c>
      <c r="AB52" s="1" t="s">
        <v>40</v>
      </c>
      <c r="AC52" s="1" t="s">
        <v>40</v>
      </c>
      <c r="AD52" s="1" t="s">
        <v>39</v>
      </c>
      <c r="AE52" s="1" t="s">
        <v>39</v>
      </c>
      <c r="AF52" s="1" t="s">
        <v>39</v>
      </c>
      <c r="AG52">
        <v>3</v>
      </c>
      <c r="AH52" s="1" t="s">
        <v>40</v>
      </c>
      <c r="AI52" s="1" t="s">
        <v>40</v>
      </c>
      <c r="AJ52" s="1" t="s">
        <v>40</v>
      </c>
      <c r="AK52" s="1" t="s">
        <v>38</v>
      </c>
      <c r="AL52" s="1" t="s">
        <v>40</v>
      </c>
    </row>
    <row r="53" spans="1:38" x14ac:dyDescent="0.35">
      <c r="A53">
        <v>52</v>
      </c>
      <c r="B53" s="2">
        <v>45634.432986111096</v>
      </c>
      <c r="C53" s="2">
        <v>45634.441562499997</v>
      </c>
      <c r="D53" s="1" t="s">
        <v>306</v>
      </c>
      <c r="E53" s="1" t="s">
        <v>307</v>
      </c>
      <c r="F53" s="1"/>
      <c r="G53">
        <v>4</v>
      </c>
      <c r="H53">
        <v>4</v>
      </c>
      <c r="I53" s="1" t="s">
        <v>40</v>
      </c>
      <c r="J53" s="1" t="s">
        <v>40</v>
      </c>
      <c r="K53" s="1" t="s">
        <v>40</v>
      </c>
      <c r="L53" s="1" t="s">
        <v>40</v>
      </c>
      <c r="M53" s="1" t="s">
        <v>40</v>
      </c>
      <c r="N53" s="1" t="s">
        <v>40</v>
      </c>
      <c r="O53" s="1" t="s">
        <v>62</v>
      </c>
      <c r="P53">
        <v>4</v>
      </c>
      <c r="Q53" s="1" t="s">
        <v>41</v>
      </c>
      <c r="R53" s="1" t="s">
        <v>41</v>
      </c>
      <c r="S53" s="1" t="s">
        <v>41</v>
      </c>
      <c r="T53" s="1" t="s">
        <v>41</v>
      </c>
      <c r="U53" s="1" t="s">
        <v>40</v>
      </c>
      <c r="V53" s="1" t="s">
        <v>40</v>
      </c>
      <c r="W53" s="1" t="s">
        <v>40</v>
      </c>
      <c r="X53">
        <v>4</v>
      </c>
      <c r="Y53" s="1" t="s">
        <v>40</v>
      </c>
      <c r="Z53" s="1" t="s">
        <v>40</v>
      </c>
      <c r="AA53" s="1" t="s">
        <v>40</v>
      </c>
      <c r="AB53" s="1" t="s">
        <v>40</v>
      </c>
      <c r="AC53" s="1" t="s">
        <v>41</v>
      </c>
      <c r="AD53" s="1" t="s">
        <v>40</v>
      </c>
      <c r="AE53" s="1" t="s">
        <v>40</v>
      </c>
      <c r="AF53" s="1" t="s">
        <v>41</v>
      </c>
      <c r="AG53">
        <v>4</v>
      </c>
      <c r="AH53" s="1" t="s">
        <v>40</v>
      </c>
      <c r="AI53" s="1" t="s">
        <v>41</v>
      </c>
      <c r="AJ53" s="1" t="s">
        <v>40</v>
      </c>
      <c r="AK53" s="1" t="s">
        <v>40</v>
      </c>
      <c r="AL53" s="1" t="s">
        <v>39</v>
      </c>
    </row>
    <row r="54" spans="1:38" x14ac:dyDescent="0.35">
      <c r="A54">
        <v>53</v>
      </c>
      <c r="B54" s="2">
        <v>45634.457604166702</v>
      </c>
      <c r="C54" s="2">
        <v>45634.4618402778</v>
      </c>
      <c r="D54" s="1" t="s">
        <v>104</v>
      </c>
      <c r="E54" s="1" t="s">
        <v>105</v>
      </c>
      <c r="F54" s="1"/>
      <c r="G54">
        <v>3</v>
      </c>
      <c r="H54">
        <v>3</v>
      </c>
      <c r="I54" s="1" t="s">
        <v>40</v>
      </c>
      <c r="J54" s="1" t="s">
        <v>40</v>
      </c>
      <c r="K54" s="1" t="s">
        <v>40</v>
      </c>
      <c r="L54" s="1" t="s">
        <v>40</v>
      </c>
      <c r="M54" s="1" t="s">
        <v>40</v>
      </c>
      <c r="N54" s="1" t="s">
        <v>40</v>
      </c>
      <c r="O54" s="1" t="s">
        <v>91</v>
      </c>
      <c r="P54">
        <v>3</v>
      </c>
      <c r="Q54" s="1" t="s">
        <v>40</v>
      </c>
      <c r="R54" s="1" t="s">
        <v>40</v>
      </c>
      <c r="S54" s="1" t="s">
        <v>40</v>
      </c>
      <c r="T54" s="1" t="s">
        <v>40</v>
      </c>
      <c r="U54" s="1" t="s">
        <v>40</v>
      </c>
      <c r="V54" s="1" t="s">
        <v>40</v>
      </c>
      <c r="W54" s="1" t="s">
        <v>41</v>
      </c>
      <c r="X54">
        <v>3</v>
      </c>
      <c r="Y54" s="1" t="s">
        <v>41</v>
      </c>
      <c r="Z54" s="1" t="s">
        <v>40</v>
      </c>
      <c r="AA54" s="1" t="s">
        <v>41</v>
      </c>
      <c r="AB54" s="1" t="s">
        <v>40</v>
      </c>
      <c r="AC54" s="1" t="s">
        <v>41</v>
      </c>
      <c r="AD54" s="1" t="s">
        <v>40</v>
      </c>
      <c r="AE54" s="1" t="s">
        <v>40</v>
      </c>
      <c r="AF54" s="1" t="s">
        <v>40</v>
      </c>
      <c r="AG54">
        <v>3</v>
      </c>
      <c r="AH54" s="1" t="s">
        <v>40</v>
      </c>
      <c r="AI54" s="1" t="s">
        <v>40</v>
      </c>
      <c r="AJ54" s="1" t="s">
        <v>41</v>
      </c>
      <c r="AK54" s="1" t="s">
        <v>41</v>
      </c>
      <c r="AL54" s="1" t="s">
        <v>40</v>
      </c>
    </row>
    <row r="55" spans="1:38" x14ac:dyDescent="0.35">
      <c r="A55">
        <v>54</v>
      </c>
      <c r="B55" s="2">
        <v>45634.463125000002</v>
      </c>
      <c r="C55" s="2">
        <v>45634.464467592603</v>
      </c>
      <c r="D55" s="1" t="s">
        <v>308</v>
      </c>
      <c r="E55" s="1" t="s">
        <v>309</v>
      </c>
      <c r="F55" s="1"/>
      <c r="G55">
        <v>2</v>
      </c>
      <c r="H55">
        <v>2</v>
      </c>
      <c r="I55" s="1" t="s">
        <v>39</v>
      </c>
      <c r="J55" s="1" t="s">
        <v>39</v>
      </c>
      <c r="K55" s="1" t="s">
        <v>39</v>
      </c>
      <c r="L55" s="1" t="s">
        <v>39</v>
      </c>
      <c r="M55" s="1" t="s">
        <v>39</v>
      </c>
      <c r="N55" s="1" t="s">
        <v>39</v>
      </c>
      <c r="O55" s="1" t="s">
        <v>62</v>
      </c>
      <c r="P55">
        <v>2</v>
      </c>
      <c r="Q55" s="1" t="s">
        <v>39</v>
      </c>
      <c r="R55" s="1" t="s">
        <v>39</v>
      </c>
      <c r="S55" s="1" t="s">
        <v>39</v>
      </c>
      <c r="T55" s="1" t="s">
        <v>39</v>
      </c>
      <c r="U55" s="1" t="s">
        <v>40</v>
      </c>
      <c r="V55" s="1" t="s">
        <v>39</v>
      </c>
      <c r="W55" s="1" t="s">
        <v>39</v>
      </c>
      <c r="X55">
        <v>3</v>
      </c>
      <c r="Y55" s="1" t="s">
        <v>39</v>
      </c>
      <c r="Z55" s="1" t="s">
        <v>40</v>
      </c>
      <c r="AA55" s="1" t="s">
        <v>39</v>
      </c>
      <c r="AB55" s="1" t="s">
        <v>39</v>
      </c>
      <c r="AC55" s="1" t="s">
        <v>39</v>
      </c>
      <c r="AD55" s="1" t="s">
        <v>39</v>
      </c>
      <c r="AE55" s="1" t="s">
        <v>39</v>
      </c>
      <c r="AF55" s="1" t="s">
        <v>39</v>
      </c>
      <c r="AG55">
        <v>2</v>
      </c>
      <c r="AH55" s="1" t="s">
        <v>39</v>
      </c>
      <c r="AI55" s="1" t="s">
        <v>39</v>
      </c>
      <c r="AJ55" s="1" t="s">
        <v>39</v>
      </c>
      <c r="AK55" s="1" t="s">
        <v>39</v>
      </c>
      <c r="AL55" s="1" t="s">
        <v>39</v>
      </c>
    </row>
    <row r="56" spans="1:38" x14ac:dyDescent="0.35">
      <c r="A56">
        <v>55</v>
      </c>
      <c r="B56" s="2">
        <v>45634.474120370403</v>
      </c>
      <c r="C56" s="2">
        <v>45634.474976851903</v>
      </c>
      <c r="D56" s="1" t="s">
        <v>230</v>
      </c>
      <c r="E56" s="1" t="s">
        <v>231</v>
      </c>
      <c r="F56" s="1"/>
      <c r="G56">
        <v>4</v>
      </c>
      <c r="H56">
        <v>4</v>
      </c>
      <c r="I56" s="1" t="s">
        <v>41</v>
      </c>
      <c r="J56" s="1" t="s">
        <v>41</v>
      </c>
      <c r="K56" s="1" t="s">
        <v>41</v>
      </c>
      <c r="L56" s="1" t="s">
        <v>41</v>
      </c>
      <c r="M56" s="1" t="s">
        <v>41</v>
      </c>
      <c r="N56" s="1" t="s">
        <v>41</v>
      </c>
      <c r="O56" s="1" t="s">
        <v>45</v>
      </c>
      <c r="P56">
        <v>4</v>
      </c>
      <c r="Q56" s="1" t="s">
        <v>41</v>
      </c>
      <c r="R56" s="1" t="s">
        <v>41</v>
      </c>
      <c r="S56" s="1" t="s">
        <v>41</v>
      </c>
      <c r="T56" s="1" t="s">
        <v>41</v>
      </c>
      <c r="U56" s="1" t="s">
        <v>41</v>
      </c>
      <c r="V56" s="1" t="s">
        <v>41</v>
      </c>
      <c r="W56" s="1" t="s">
        <v>41</v>
      </c>
      <c r="X56">
        <v>4</v>
      </c>
      <c r="Y56" s="1" t="s">
        <v>41</v>
      </c>
      <c r="Z56" s="1" t="s">
        <v>41</v>
      </c>
      <c r="AA56" s="1" t="s">
        <v>41</v>
      </c>
      <c r="AB56" s="1" t="s">
        <v>41</v>
      </c>
      <c r="AC56" s="1" t="s">
        <v>41</v>
      </c>
      <c r="AD56" s="1" t="s">
        <v>41</v>
      </c>
      <c r="AE56" s="1" t="s">
        <v>41</v>
      </c>
      <c r="AF56" s="1" t="s">
        <v>41</v>
      </c>
      <c r="AG56">
        <v>4</v>
      </c>
      <c r="AH56" s="1" t="s">
        <v>41</v>
      </c>
      <c r="AI56" s="1" t="s">
        <v>41</v>
      </c>
      <c r="AJ56" s="1" t="s">
        <v>41</v>
      </c>
      <c r="AK56" s="1" t="s">
        <v>41</v>
      </c>
      <c r="AL56" s="1" t="s">
        <v>41</v>
      </c>
    </row>
    <row r="57" spans="1:38" x14ac:dyDescent="0.35">
      <c r="A57">
        <v>56</v>
      </c>
      <c r="B57" s="2">
        <v>45634.476527777799</v>
      </c>
      <c r="C57" s="2">
        <v>45634.478587963</v>
      </c>
      <c r="D57" s="1" t="s">
        <v>310</v>
      </c>
      <c r="E57" s="1" t="s">
        <v>311</v>
      </c>
      <c r="F57" s="1"/>
      <c r="G57">
        <v>3</v>
      </c>
      <c r="H57">
        <v>2</v>
      </c>
      <c r="I57" s="1" t="s">
        <v>40</v>
      </c>
      <c r="J57" s="1" t="s">
        <v>40</v>
      </c>
      <c r="K57" s="1" t="s">
        <v>40</v>
      </c>
      <c r="L57" s="1" t="s">
        <v>40</v>
      </c>
      <c r="M57" s="1" t="s">
        <v>39</v>
      </c>
      <c r="N57" s="1" t="s">
        <v>40</v>
      </c>
      <c r="O57" s="1" t="s">
        <v>62</v>
      </c>
      <c r="P57">
        <v>3</v>
      </c>
      <c r="Q57" s="1" t="s">
        <v>39</v>
      </c>
      <c r="R57" s="1" t="s">
        <v>40</v>
      </c>
      <c r="S57" s="1" t="s">
        <v>40</v>
      </c>
      <c r="T57" s="1" t="s">
        <v>40</v>
      </c>
      <c r="U57" s="1" t="s">
        <v>40</v>
      </c>
      <c r="V57" s="1" t="s">
        <v>40</v>
      </c>
      <c r="W57" s="1" t="s">
        <v>39</v>
      </c>
      <c r="X57">
        <v>3</v>
      </c>
      <c r="Y57" s="1" t="s">
        <v>40</v>
      </c>
      <c r="Z57" s="1" t="s">
        <v>40</v>
      </c>
      <c r="AA57" s="1" t="s">
        <v>40</v>
      </c>
      <c r="AB57" s="1" t="s">
        <v>40</v>
      </c>
      <c r="AC57" s="1" t="s">
        <v>40</v>
      </c>
      <c r="AD57" s="1" t="s">
        <v>40</v>
      </c>
      <c r="AE57" s="1" t="s">
        <v>40</v>
      </c>
      <c r="AF57" s="1" t="s">
        <v>40</v>
      </c>
      <c r="AG57">
        <v>3</v>
      </c>
      <c r="AH57" s="1" t="s">
        <v>40</v>
      </c>
      <c r="AI57" s="1" t="s">
        <v>40</v>
      </c>
      <c r="AJ57" s="1" t="s">
        <v>40</v>
      </c>
      <c r="AK57" s="1" t="s">
        <v>40</v>
      </c>
      <c r="AL57" s="1" t="s">
        <v>40</v>
      </c>
    </row>
    <row r="58" spans="1:38" x14ac:dyDescent="0.35">
      <c r="A58">
        <v>57</v>
      </c>
      <c r="B58" s="2">
        <v>45634.478773148097</v>
      </c>
      <c r="C58" s="2">
        <v>45634.479814814797</v>
      </c>
      <c r="D58" s="1" t="s">
        <v>264</v>
      </c>
      <c r="E58" s="1" t="s">
        <v>265</v>
      </c>
      <c r="F58" s="1"/>
      <c r="G58">
        <v>4</v>
      </c>
      <c r="H58">
        <v>3</v>
      </c>
      <c r="I58" s="1" t="s">
        <v>40</v>
      </c>
      <c r="J58" s="1" t="s">
        <v>41</v>
      </c>
      <c r="K58" s="1" t="s">
        <v>41</v>
      </c>
      <c r="L58" s="1" t="s">
        <v>41</v>
      </c>
      <c r="M58" s="1" t="s">
        <v>41</v>
      </c>
      <c r="N58" s="1" t="s">
        <v>40</v>
      </c>
      <c r="O58" s="1" t="s">
        <v>45</v>
      </c>
      <c r="P58">
        <v>4</v>
      </c>
      <c r="Q58" s="1" t="s">
        <v>41</v>
      </c>
      <c r="R58" s="1" t="s">
        <v>41</v>
      </c>
      <c r="S58" s="1" t="s">
        <v>41</v>
      </c>
      <c r="T58" s="1" t="s">
        <v>41</v>
      </c>
      <c r="U58" s="1" t="s">
        <v>41</v>
      </c>
      <c r="V58" s="1" t="s">
        <v>40</v>
      </c>
      <c r="W58" s="1" t="s">
        <v>41</v>
      </c>
      <c r="X58">
        <v>3</v>
      </c>
      <c r="Y58" s="1" t="s">
        <v>40</v>
      </c>
      <c r="Z58" s="1" t="s">
        <v>40</v>
      </c>
      <c r="AA58" s="1" t="s">
        <v>41</v>
      </c>
      <c r="AB58" s="1" t="s">
        <v>41</v>
      </c>
      <c r="AC58" s="1" t="s">
        <v>41</v>
      </c>
      <c r="AD58" s="1" t="s">
        <v>41</v>
      </c>
      <c r="AE58" s="1" t="s">
        <v>41</v>
      </c>
      <c r="AF58" s="1" t="s">
        <v>41</v>
      </c>
      <c r="AG58">
        <v>4</v>
      </c>
      <c r="AH58" s="1" t="s">
        <v>41</v>
      </c>
      <c r="AI58" s="1" t="s">
        <v>41</v>
      </c>
      <c r="AJ58" s="1" t="s">
        <v>41</v>
      </c>
      <c r="AK58" s="1" t="s">
        <v>41</v>
      </c>
      <c r="AL58" s="1" t="s">
        <v>41</v>
      </c>
    </row>
    <row r="59" spans="1:38" x14ac:dyDescent="0.35">
      <c r="A59">
        <v>58</v>
      </c>
      <c r="B59" s="2">
        <v>45634.497951388897</v>
      </c>
      <c r="C59" s="2">
        <v>45634.501284722202</v>
      </c>
      <c r="D59" s="1" t="s">
        <v>262</v>
      </c>
      <c r="E59" s="1" t="s">
        <v>263</v>
      </c>
      <c r="F59" s="1"/>
      <c r="G59">
        <v>2</v>
      </c>
      <c r="H59">
        <v>2</v>
      </c>
      <c r="I59" s="1" t="s">
        <v>39</v>
      </c>
      <c r="J59" s="1" t="s">
        <v>39</v>
      </c>
      <c r="K59" s="1" t="s">
        <v>39</v>
      </c>
      <c r="L59" s="1" t="s">
        <v>40</v>
      </c>
      <c r="M59" s="1" t="s">
        <v>39</v>
      </c>
      <c r="N59" s="1" t="s">
        <v>39</v>
      </c>
      <c r="O59" s="1" t="s">
        <v>62</v>
      </c>
      <c r="P59">
        <v>2</v>
      </c>
      <c r="Q59" s="1" t="s">
        <v>39</v>
      </c>
      <c r="R59" s="1" t="s">
        <v>39</v>
      </c>
      <c r="S59" s="1" t="s">
        <v>39</v>
      </c>
      <c r="T59" s="1" t="s">
        <v>39</v>
      </c>
      <c r="U59" s="1" t="s">
        <v>39</v>
      </c>
      <c r="V59" s="1" t="s">
        <v>39</v>
      </c>
      <c r="W59" s="1" t="s">
        <v>39</v>
      </c>
      <c r="X59">
        <v>2</v>
      </c>
      <c r="Y59" s="1" t="s">
        <v>40</v>
      </c>
      <c r="Z59" s="1" t="s">
        <v>39</v>
      </c>
      <c r="AA59" s="1" t="s">
        <v>39</v>
      </c>
      <c r="AB59" s="1" t="s">
        <v>40</v>
      </c>
      <c r="AC59" s="1" t="s">
        <v>40</v>
      </c>
      <c r="AD59" s="1" t="s">
        <v>39</v>
      </c>
      <c r="AE59" s="1" t="s">
        <v>39</v>
      </c>
      <c r="AF59" s="1" t="s">
        <v>40</v>
      </c>
      <c r="AG59">
        <v>2</v>
      </c>
      <c r="AH59" s="1" t="s">
        <v>40</v>
      </c>
      <c r="AI59" s="1" t="s">
        <v>40</v>
      </c>
      <c r="AJ59" s="1" t="s">
        <v>40</v>
      </c>
      <c r="AK59" s="1" t="s">
        <v>39</v>
      </c>
      <c r="AL59" s="1" t="s">
        <v>39</v>
      </c>
    </row>
    <row r="60" spans="1:38" x14ac:dyDescent="0.35">
      <c r="A60">
        <v>59</v>
      </c>
      <c r="B60" s="2">
        <v>45634.517523148097</v>
      </c>
      <c r="C60" s="2">
        <v>45634.526875000003</v>
      </c>
      <c r="D60" s="1" t="s">
        <v>132</v>
      </c>
      <c r="E60" s="1" t="s">
        <v>133</v>
      </c>
      <c r="F60" s="1"/>
      <c r="G60">
        <v>2</v>
      </c>
      <c r="H60">
        <v>1</v>
      </c>
      <c r="I60" s="1" t="s">
        <v>38</v>
      </c>
      <c r="J60" s="1" t="s">
        <v>38</v>
      </c>
      <c r="K60" s="1" t="s">
        <v>38</v>
      </c>
      <c r="L60" s="1" t="s">
        <v>39</v>
      </c>
      <c r="M60" s="1" t="s">
        <v>40</v>
      </c>
      <c r="N60" s="1" t="s">
        <v>40</v>
      </c>
      <c r="O60" s="1" t="s">
        <v>62</v>
      </c>
      <c r="P60">
        <v>1</v>
      </c>
      <c r="Q60" s="1" t="s">
        <v>38</v>
      </c>
      <c r="R60" s="1" t="s">
        <v>39</v>
      </c>
      <c r="S60" s="1" t="s">
        <v>39</v>
      </c>
      <c r="T60" s="1" t="s">
        <v>38</v>
      </c>
      <c r="U60" s="1" t="s">
        <v>38</v>
      </c>
      <c r="V60" s="1" t="s">
        <v>39</v>
      </c>
      <c r="W60" s="1" t="s">
        <v>38</v>
      </c>
      <c r="X60">
        <v>2</v>
      </c>
      <c r="Y60" s="1" t="s">
        <v>40</v>
      </c>
      <c r="Z60" s="1" t="s">
        <v>40</v>
      </c>
      <c r="AA60" s="1" t="s">
        <v>39</v>
      </c>
      <c r="AB60" s="1" t="s">
        <v>40</v>
      </c>
      <c r="AC60" s="1" t="s">
        <v>39</v>
      </c>
      <c r="AD60" s="1" t="s">
        <v>38</v>
      </c>
      <c r="AE60" s="1" t="s">
        <v>39</v>
      </c>
      <c r="AF60" s="1" t="s">
        <v>39</v>
      </c>
      <c r="AG60">
        <v>2</v>
      </c>
      <c r="AH60" s="1" t="s">
        <v>40</v>
      </c>
      <c r="AI60" s="1" t="s">
        <v>39</v>
      </c>
      <c r="AJ60" s="1" t="s">
        <v>40</v>
      </c>
      <c r="AK60" s="1" t="s">
        <v>40</v>
      </c>
      <c r="AL60" s="1" t="s">
        <v>38</v>
      </c>
    </row>
    <row r="61" spans="1:38" x14ac:dyDescent="0.35">
      <c r="A61">
        <v>60</v>
      </c>
      <c r="B61" s="2">
        <v>45634.5687384259</v>
      </c>
      <c r="C61" s="2">
        <v>45634.570081018501</v>
      </c>
      <c r="D61" s="1" t="s">
        <v>220</v>
      </c>
      <c r="E61" s="1" t="s">
        <v>221</v>
      </c>
      <c r="F61" s="1"/>
      <c r="G61">
        <v>3</v>
      </c>
      <c r="H61">
        <v>3</v>
      </c>
      <c r="I61" s="1" t="s">
        <v>40</v>
      </c>
      <c r="J61" s="1" t="s">
        <v>40</v>
      </c>
      <c r="K61" s="1" t="s">
        <v>40</v>
      </c>
      <c r="L61" s="1" t="s">
        <v>40</v>
      </c>
      <c r="M61" s="1" t="s">
        <v>40</v>
      </c>
      <c r="N61" s="1" t="s">
        <v>41</v>
      </c>
      <c r="O61" s="1" t="s">
        <v>91</v>
      </c>
      <c r="P61">
        <v>2</v>
      </c>
      <c r="Q61" s="1" t="s">
        <v>39</v>
      </c>
      <c r="R61" s="1" t="s">
        <v>40</v>
      </c>
      <c r="S61" s="1" t="s">
        <v>38</v>
      </c>
      <c r="T61" s="1" t="s">
        <v>39</v>
      </c>
      <c r="U61" s="1" t="s">
        <v>41</v>
      </c>
      <c r="V61" s="1" t="s">
        <v>40</v>
      </c>
      <c r="W61" s="1" t="s">
        <v>38</v>
      </c>
      <c r="X61">
        <v>3</v>
      </c>
      <c r="Y61" s="1" t="s">
        <v>40</v>
      </c>
      <c r="Z61" s="1" t="s">
        <v>39</v>
      </c>
      <c r="AA61" s="1" t="s">
        <v>41</v>
      </c>
      <c r="AB61" s="1" t="s">
        <v>41</v>
      </c>
      <c r="AC61" s="1" t="s">
        <v>40</v>
      </c>
      <c r="AD61" s="1" t="s">
        <v>40</v>
      </c>
      <c r="AE61" s="1" t="s">
        <v>40</v>
      </c>
      <c r="AF61" s="1" t="s">
        <v>40</v>
      </c>
      <c r="AG61">
        <v>4</v>
      </c>
      <c r="AH61" s="1" t="s">
        <v>41</v>
      </c>
      <c r="AI61" s="1" t="s">
        <v>41</v>
      </c>
      <c r="AJ61" s="1" t="s">
        <v>41</v>
      </c>
      <c r="AK61" s="1" t="s">
        <v>41</v>
      </c>
      <c r="AL61" s="1" t="s">
        <v>41</v>
      </c>
    </row>
    <row r="62" spans="1:38" x14ac:dyDescent="0.35">
      <c r="A62">
        <v>61</v>
      </c>
      <c r="B62" s="2">
        <v>45634.597766203697</v>
      </c>
      <c r="C62" s="2">
        <v>45634.598680555602</v>
      </c>
      <c r="D62" s="1" t="s">
        <v>116</v>
      </c>
      <c r="E62" s="1" t="s">
        <v>117</v>
      </c>
      <c r="F62" s="1"/>
      <c r="G62">
        <v>3</v>
      </c>
      <c r="H62">
        <v>3</v>
      </c>
      <c r="I62" s="1" t="s">
        <v>40</v>
      </c>
      <c r="J62" s="1" t="s">
        <v>40</v>
      </c>
      <c r="K62" s="1" t="s">
        <v>40</v>
      </c>
      <c r="L62" s="1" t="s">
        <v>40</v>
      </c>
      <c r="M62" s="1" t="s">
        <v>40</v>
      </c>
      <c r="N62" s="1" t="s">
        <v>40</v>
      </c>
      <c r="O62" s="1" t="s">
        <v>45</v>
      </c>
      <c r="P62">
        <v>3</v>
      </c>
      <c r="Q62" s="1" t="s">
        <v>40</v>
      </c>
      <c r="R62" s="1" t="s">
        <v>40</v>
      </c>
      <c r="S62" s="1" t="s">
        <v>40</v>
      </c>
      <c r="T62" s="1" t="s">
        <v>40</v>
      </c>
      <c r="U62" s="1" t="s">
        <v>40</v>
      </c>
      <c r="V62" s="1" t="s">
        <v>40</v>
      </c>
      <c r="W62" s="1" t="s">
        <v>40</v>
      </c>
      <c r="X62">
        <v>3</v>
      </c>
      <c r="Y62" s="1" t="s">
        <v>40</v>
      </c>
      <c r="Z62" s="1" t="s">
        <v>40</v>
      </c>
      <c r="AA62" s="1" t="s">
        <v>40</v>
      </c>
      <c r="AB62" s="1" t="s">
        <v>40</v>
      </c>
      <c r="AC62" s="1" t="s">
        <v>40</v>
      </c>
      <c r="AD62" s="1" t="s">
        <v>40</v>
      </c>
      <c r="AE62" s="1" t="s">
        <v>40</v>
      </c>
      <c r="AF62" s="1" t="s">
        <v>40</v>
      </c>
      <c r="AG62">
        <v>3</v>
      </c>
      <c r="AH62" s="1" t="s">
        <v>40</v>
      </c>
      <c r="AI62" s="1" t="s">
        <v>40</v>
      </c>
      <c r="AJ62" s="1" t="s">
        <v>40</v>
      </c>
      <c r="AK62" s="1" t="s">
        <v>40</v>
      </c>
      <c r="AL62" s="1" t="s">
        <v>40</v>
      </c>
    </row>
    <row r="63" spans="1:38" x14ac:dyDescent="0.35">
      <c r="A63">
        <v>62</v>
      </c>
      <c r="B63" s="2">
        <v>45634.701423611099</v>
      </c>
      <c r="C63" s="2">
        <v>45634.704780092601</v>
      </c>
      <c r="D63" s="1" t="s">
        <v>312</v>
      </c>
      <c r="E63" s="1" t="s">
        <v>313</v>
      </c>
      <c r="F63" s="1"/>
      <c r="G63">
        <v>1</v>
      </c>
      <c r="H63">
        <v>1</v>
      </c>
      <c r="I63" s="1" t="s">
        <v>38</v>
      </c>
      <c r="J63" s="1" t="s">
        <v>40</v>
      </c>
      <c r="K63" s="1" t="s">
        <v>39</v>
      </c>
      <c r="L63" s="1" t="s">
        <v>40</v>
      </c>
      <c r="M63" s="1" t="s">
        <v>40</v>
      </c>
      <c r="N63" s="1" t="s">
        <v>38</v>
      </c>
      <c r="O63" s="1" t="s">
        <v>45</v>
      </c>
      <c r="P63">
        <v>1</v>
      </c>
      <c r="Q63" s="1" t="s">
        <v>38</v>
      </c>
      <c r="R63" s="1" t="s">
        <v>39</v>
      </c>
      <c r="S63" s="1" t="s">
        <v>40</v>
      </c>
      <c r="T63" s="1" t="s">
        <v>40</v>
      </c>
      <c r="U63" s="1" t="s">
        <v>40</v>
      </c>
      <c r="V63" s="1" t="s">
        <v>39</v>
      </c>
      <c r="W63" s="1" t="s">
        <v>40</v>
      </c>
      <c r="X63">
        <v>2</v>
      </c>
      <c r="Y63" s="1" t="s">
        <v>39</v>
      </c>
      <c r="Z63" s="1" t="s">
        <v>39</v>
      </c>
      <c r="AA63" s="1" t="s">
        <v>39</v>
      </c>
      <c r="AB63" s="1" t="s">
        <v>40</v>
      </c>
      <c r="AC63" s="1" t="s">
        <v>40</v>
      </c>
      <c r="AD63" s="1" t="s">
        <v>40</v>
      </c>
      <c r="AE63" s="1" t="s">
        <v>40</v>
      </c>
      <c r="AF63" s="1" t="s">
        <v>40</v>
      </c>
      <c r="AG63">
        <v>1</v>
      </c>
      <c r="AH63" s="1" t="s">
        <v>39</v>
      </c>
      <c r="AI63" s="1" t="s">
        <v>39</v>
      </c>
      <c r="AJ63" s="1" t="s">
        <v>39</v>
      </c>
      <c r="AK63" s="1" t="s">
        <v>40</v>
      </c>
      <c r="AL63" s="1" t="s">
        <v>39</v>
      </c>
    </row>
    <row r="64" spans="1:38" x14ac:dyDescent="0.35">
      <c r="A64">
        <v>63</v>
      </c>
      <c r="B64" s="2">
        <v>45634.7274189815</v>
      </c>
      <c r="C64" s="2">
        <v>45634.729606481502</v>
      </c>
      <c r="D64" s="1" t="s">
        <v>96</v>
      </c>
      <c r="E64" s="1" t="s">
        <v>97</v>
      </c>
      <c r="F64" s="1"/>
      <c r="G64">
        <v>4</v>
      </c>
      <c r="H64">
        <v>4</v>
      </c>
      <c r="I64" s="1" t="s">
        <v>40</v>
      </c>
      <c r="J64" s="1" t="s">
        <v>41</v>
      </c>
      <c r="K64" s="1" t="s">
        <v>41</v>
      </c>
      <c r="L64" s="1" t="s">
        <v>39</v>
      </c>
      <c r="M64" s="1" t="s">
        <v>41</v>
      </c>
      <c r="N64" s="1" t="s">
        <v>40</v>
      </c>
      <c r="O64" s="1" t="s">
        <v>45</v>
      </c>
      <c r="P64">
        <v>4</v>
      </c>
      <c r="Q64" s="1" t="s">
        <v>41</v>
      </c>
      <c r="R64" s="1" t="s">
        <v>41</v>
      </c>
      <c r="S64" s="1" t="s">
        <v>41</v>
      </c>
      <c r="T64" s="1" t="s">
        <v>41</v>
      </c>
      <c r="U64" s="1" t="s">
        <v>40</v>
      </c>
      <c r="V64" s="1" t="s">
        <v>39</v>
      </c>
      <c r="W64" s="1" t="s">
        <v>41</v>
      </c>
      <c r="X64">
        <v>4</v>
      </c>
      <c r="Y64" s="1" t="s">
        <v>40</v>
      </c>
      <c r="Z64" s="1" t="s">
        <v>40</v>
      </c>
      <c r="AA64" s="1" t="s">
        <v>40</v>
      </c>
      <c r="AB64" s="1" t="s">
        <v>41</v>
      </c>
      <c r="AC64" s="1" t="s">
        <v>39</v>
      </c>
      <c r="AD64" s="1" t="s">
        <v>40</v>
      </c>
      <c r="AE64" s="1" t="s">
        <v>40</v>
      </c>
      <c r="AF64" s="1" t="s">
        <v>40</v>
      </c>
      <c r="AG64">
        <v>4</v>
      </c>
      <c r="AH64" s="1" t="s">
        <v>39</v>
      </c>
      <c r="AI64" s="1" t="s">
        <v>40</v>
      </c>
      <c r="AJ64" s="1" t="s">
        <v>40</v>
      </c>
      <c r="AK64" s="1" t="s">
        <v>40</v>
      </c>
      <c r="AL64" s="1" t="s">
        <v>41</v>
      </c>
    </row>
    <row r="65" spans="1:38" x14ac:dyDescent="0.35">
      <c r="A65">
        <v>64</v>
      </c>
      <c r="B65" s="2">
        <v>45634.7577662037</v>
      </c>
      <c r="C65" s="2">
        <v>45634.758969907401</v>
      </c>
      <c r="D65" s="1" t="s">
        <v>178</v>
      </c>
      <c r="E65" s="1" t="s">
        <v>179</v>
      </c>
      <c r="F65" s="1"/>
      <c r="G65">
        <v>4</v>
      </c>
      <c r="H65">
        <v>4</v>
      </c>
      <c r="I65" s="1" t="s">
        <v>41</v>
      </c>
      <c r="J65" s="1" t="s">
        <v>41</v>
      </c>
      <c r="K65" s="1" t="s">
        <v>41</v>
      </c>
      <c r="L65" s="1" t="s">
        <v>41</v>
      </c>
      <c r="M65" s="1" t="s">
        <v>41</v>
      </c>
      <c r="N65" s="1" t="s">
        <v>41</v>
      </c>
      <c r="O65" s="1" t="s">
        <v>45</v>
      </c>
      <c r="P65">
        <v>4</v>
      </c>
      <c r="Q65" s="1" t="s">
        <v>41</v>
      </c>
      <c r="R65" s="1" t="s">
        <v>41</v>
      </c>
      <c r="S65" s="1" t="s">
        <v>41</v>
      </c>
      <c r="T65" s="1" t="s">
        <v>41</v>
      </c>
      <c r="U65" s="1" t="s">
        <v>41</v>
      </c>
      <c r="V65" s="1" t="s">
        <v>41</v>
      </c>
      <c r="W65" s="1" t="s">
        <v>41</v>
      </c>
      <c r="X65">
        <v>4</v>
      </c>
      <c r="Y65" s="1" t="s">
        <v>41</v>
      </c>
      <c r="Z65" s="1" t="s">
        <v>41</v>
      </c>
      <c r="AA65" s="1" t="s">
        <v>41</v>
      </c>
      <c r="AB65" s="1" t="s">
        <v>41</v>
      </c>
      <c r="AC65" s="1" t="s">
        <v>41</v>
      </c>
      <c r="AD65" s="1" t="s">
        <v>41</v>
      </c>
      <c r="AE65" s="1" t="s">
        <v>41</v>
      </c>
      <c r="AF65" s="1" t="s">
        <v>41</v>
      </c>
      <c r="AG65">
        <v>4</v>
      </c>
      <c r="AH65" s="1" t="s">
        <v>41</v>
      </c>
      <c r="AI65" s="1" t="s">
        <v>41</v>
      </c>
      <c r="AJ65" s="1" t="s">
        <v>41</v>
      </c>
      <c r="AK65" s="1" t="s">
        <v>41</v>
      </c>
      <c r="AL65" s="1" t="s">
        <v>41</v>
      </c>
    </row>
    <row r="66" spans="1:38" x14ac:dyDescent="0.35">
      <c r="A66">
        <v>65</v>
      </c>
      <c r="B66" s="2">
        <v>45634.776828703703</v>
      </c>
      <c r="C66" s="2">
        <v>45634.7793634259</v>
      </c>
      <c r="D66" s="1" t="s">
        <v>216</v>
      </c>
      <c r="E66" s="1" t="s">
        <v>217</v>
      </c>
      <c r="F66" s="1"/>
      <c r="G66">
        <v>3</v>
      </c>
      <c r="H66">
        <v>3</v>
      </c>
      <c r="I66" s="1" t="s">
        <v>40</v>
      </c>
      <c r="J66" s="1" t="s">
        <v>40</v>
      </c>
      <c r="K66" s="1" t="s">
        <v>40</v>
      </c>
      <c r="L66" s="1" t="s">
        <v>40</v>
      </c>
      <c r="M66" s="1" t="s">
        <v>40</v>
      </c>
      <c r="N66" s="1" t="s">
        <v>40</v>
      </c>
      <c r="O66" s="1" t="s">
        <v>91</v>
      </c>
      <c r="P66">
        <v>4</v>
      </c>
      <c r="Q66" s="1" t="s">
        <v>40</v>
      </c>
      <c r="R66" s="1" t="s">
        <v>40</v>
      </c>
      <c r="S66" s="1" t="s">
        <v>40</v>
      </c>
      <c r="T66" s="1" t="s">
        <v>40</v>
      </c>
      <c r="U66" s="1" t="s">
        <v>40</v>
      </c>
      <c r="V66" s="1" t="s">
        <v>40</v>
      </c>
      <c r="W66" s="1" t="s">
        <v>40</v>
      </c>
      <c r="X66">
        <v>3</v>
      </c>
      <c r="Y66" s="1" t="s">
        <v>40</v>
      </c>
      <c r="Z66" s="1" t="s">
        <v>40</v>
      </c>
      <c r="AA66" s="1" t="s">
        <v>40</v>
      </c>
      <c r="AB66" s="1" t="s">
        <v>40</v>
      </c>
      <c r="AC66" s="1" t="s">
        <v>40</v>
      </c>
      <c r="AD66" s="1" t="s">
        <v>40</v>
      </c>
      <c r="AE66" s="1" t="s">
        <v>40</v>
      </c>
      <c r="AF66" s="1" t="s">
        <v>40</v>
      </c>
      <c r="AG66">
        <v>3</v>
      </c>
      <c r="AH66" s="1" t="s">
        <v>40</v>
      </c>
      <c r="AI66" s="1" t="s">
        <v>40</v>
      </c>
      <c r="AJ66" s="1" t="s">
        <v>40</v>
      </c>
      <c r="AK66" s="1" t="s">
        <v>40</v>
      </c>
      <c r="AL66" s="1" t="s">
        <v>40</v>
      </c>
    </row>
    <row r="67" spans="1:38" x14ac:dyDescent="0.35">
      <c r="A67">
        <v>66</v>
      </c>
      <c r="B67" s="2">
        <v>45634.900659722203</v>
      </c>
      <c r="C67" s="2">
        <v>45634.902303240699</v>
      </c>
      <c r="D67" s="1" t="s">
        <v>214</v>
      </c>
      <c r="E67" s="1" t="s">
        <v>215</v>
      </c>
      <c r="F67" s="1"/>
      <c r="G67">
        <v>3</v>
      </c>
      <c r="H67">
        <v>3</v>
      </c>
      <c r="I67" s="1" t="s">
        <v>40</v>
      </c>
      <c r="J67" s="1" t="s">
        <v>40</v>
      </c>
      <c r="K67" s="1" t="s">
        <v>40</v>
      </c>
      <c r="L67" s="1" t="s">
        <v>40</v>
      </c>
      <c r="M67" s="1" t="s">
        <v>40</v>
      </c>
      <c r="N67" s="1" t="s">
        <v>40</v>
      </c>
      <c r="O67" s="1" t="s">
        <v>45</v>
      </c>
      <c r="P67">
        <v>4</v>
      </c>
      <c r="Q67" s="1" t="s">
        <v>41</v>
      </c>
      <c r="R67" s="1" t="s">
        <v>41</v>
      </c>
      <c r="S67" s="1" t="s">
        <v>41</v>
      </c>
      <c r="T67" s="1" t="s">
        <v>41</v>
      </c>
      <c r="U67" s="1" t="s">
        <v>40</v>
      </c>
      <c r="V67" s="1" t="s">
        <v>41</v>
      </c>
      <c r="W67" s="1" t="s">
        <v>41</v>
      </c>
      <c r="X67">
        <v>3</v>
      </c>
      <c r="Y67" s="1" t="s">
        <v>40</v>
      </c>
      <c r="Z67" s="1" t="s">
        <v>40</v>
      </c>
      <c r="AA67" s="1" t="s">
        <v>40</v>
      </c>
      <c r="AB67" s="1" t="s">
        <v>40</v>
      </c>
      <c r="AC67" s="1" t="s">
        <v>40</v>
      </c>
      <c r="AD67" s="1" t="s">
        <v>40</v>
      </c>
      <c r="AE67" s="1" t="s">
        <v>40</v>
      </c>
      <c r="AF67" s="1" t="s">
        <v>40</v>
      </c>
      <c r="AG67">
        <v>3</v>
      </c>
      <c r="AH67" s="1" t="s">
        <v>40</v>
      </c>
      <c r="AI67" s="1" t="s">
        <v>40</v>
      </c>
      <c r="AJ67" s="1" t="s">
        <v>40</v>
      </c>
      <c r="AK67" s="1" t="s">
        <v>40</v>
      </c>
      <c r="AL67" s="1" t="s">
        <v>40</v>
      </c>
    </row>
    <row r="68" spans="1:38" x14ac:dyDescent="0.35">
      <c r="A68">
        <v>67</v>
      </c>
      <c r="B68" s="2">
        <v>45635.1774421296</v>
      </c>
      <c r="C68" s="2">
        <v>45635.199131944399</v>
      </c>
      <c r="D68" s="1" t="s">
        <v>124</v>
      </c>
      <c r="E68" s="1" t="s">
        <v>125</v>
      </c>
      <c r="F68" s="1"/>
      <c r="G68">
        <v>3</v>
      </c>
      <c r="H68">
        <v>3</v>
      </c>
      <c r="I68" s="1" t="s">
        <v>40</v>
      </c>
      <c r="J68" s="1" t="s">
        <v>40</v>
      </c>
      <c r="K68" s="1" t="s">
        <v>40</v>
      </c>
      <c r="L68" s="1" t="s">
        <v>40</v>
      </c>
      <c r="M68" s="1" t="s">
        <v>40</v>
      </c>
      <c r="N68" s="1" t="s">
        <v>40</v>
      </c>
      <c r="O68" s="1" t="s">
        <v>45</v>
      </c>
      <c r="P68">
        <v>3</v>
      </c>
      <c r="Q68" s="1" t="s">
        <v>39</v>
      </c>
      <c r="R68" s="1" t="s">
        <v>39</v>
      </c>
      <c r="S68" s="1" t="s">
        <v>40</v>
      </c>
      <c r="T68" s="1" t="s">
        <v>40</v>
      </c>
      <c r="U68" s="1" t="s">
        <v>40</v>
      </c>
      <c r="V68" s="1" t="s">
        <v>39</v>
      </c>
      <c r="W68" s="1" t="s">
        <v>40</v>
      </c>
      <c r="X68">
        <v>3</v>
      </c>
      <c r="Y68" s="1" t="s">
        <v>40</v>
      </c>
      <c r="Z68" s="1" t="s">
        <v>40</v>
      </c>
      <c r="AA68" s="1" t="s">
        <v>40</v>
      </c>
      <c r="AB68" s="1" t="s">
        <v>40</v>
      </c>
      <c r="AC68" s="1" t="s">
        <v>40</v>
      </c>
      <c r="AD68" s="1" t="s">
        <v>40</v>
      </c>
      <c r="AE68" s="1" t="s">
        <v>40</v>
      </c>
      <c r="AF68" s="1" t="s">
        <v>40</v>
      </c>
      <c r="AG68">
        <v>3</v>
      </c>
      <c r="AH68" s="1" t="s">
        <v>40</v>
      </c>
      <c r="AI68" s="1" t="s">
        <v>40</v>
      </c>
      <c r="AJ68" s="1" t="s">
        <v>40</v>
      </c>
      <c r="AK68" s="1" t="s">
        <v>40</v>
      </c>
      <c r="AL68" s="1" t="s">
        <v>40</v>
      </c>
    </row>
    <row r="69" spans="1:38" x14ac:dyDescent="0.35">
      <c r="A69">
        <v>68</v>
      </c>
      <c r="B69" s="2">
        <v>45635.319027777798</v>
      </c>
      <c r="C69" s="2">
        <v>45635.321006944403</v>
      </c>
      <c r="D69" s="1" t="s">
        <v>314</v>
      </c>
      <c r="E69" s="1" t="s">
        <v>315</v>
      </c>
      <c r="F69" s="1"/>
      <c r="G69">
        <v>2</v>
      </c>
      <c r="H69">
        <v>2</v>
      </c>
      <c r="I69" s="1" t="s">
        <v>38</v>
      </c>
      <c r="J69" s="1" t="s">
        <v>39</v>
      </c>
      <c r="K69" s="1" t="s">
        <v>39</v>
      </c>
      <c r="L69" s="1" t="s">
        <v>38</v>
      </c>
      <c r="M69" s="1" t="s">
        <v>39</v>
      </c>
      <c r="N69" s="1" t="s">
        <v>40</v>
      </c>
      <c r="O69" s="1" t="s">
        <v>45</v>
      </c>
      <c r="P69">
        <v>1</v>
      </c>
      <c r="Q69" s="1" t="s">
        <v>40</v>
      </c>
      <c r="R69" s="1" t="s">
        <v>41</v>
      </c>
      <c r="S69" s="1" t="s">
        <v>41</v>
      </c>
      <c r="T69" s="1" t="s">
        <v>41</v>
      </c>
      <c r="U69" s="1" t="s">
        <v>40</v>
      </c>
      <c r="V69" s="1" t="s">
        <v>41</v>
      </c>
      <c r="W69" s="1" t="s">
        <v>40</v>
      </c>
      <c r="X69">
        <v>3</v>
      </c>
      <c r="Y69" s="1" t="s">
        <v>40</v>
      </c>
      <c r="Z69" s="1" t="s">
        <v>40</v>
      </c>
      <c r="AA69" s="1" t="s">
        <v>38</v>
      </c>
      <c r="AB69" s="1" t="s">
        <v>40</v>
      </c>
      <c r="AC69" s="1" t="s">
        <v>39</v>
      </c>
      <c r="AD69" s="1" t="s">
        <v>38</v>
      </c>
      <c r="AE69" s="1" t="s">
        <v>38</v>
      </c>
      <c r="AF69" s="1" t="s">
        <v>39</v>
      </c>
      <c r="AG69">
        <v>1</v>
      </c>
      <c r="AH69" s="1" t="s">
        <v>38</v>
      </c>
      <c r="AI69" s="1" t="s">
        <v>38</v>
      </c>
      <c r="AJ69" s="1" t="s">
        <v>38</v>
      </c>
      <c r="AK69" s="1" t="s">
        <v>38</v>
      </c>
      <c r="AL69" s="1" t="s">
        <v>38</v>
      </c>
    </row>
    <row r="70" spans="1:38" x14ac:dyDescent="0.35">
      <c r="A70">
        <v>69</v>
      </c>
      <c r="B70" s="2">
        <v>45635.319618055597</v>
      </c>
      <c r="C70" s="2">
        <v>45635.321736111102</v>
      </c>
      <c r="D70" s="1" t="s">
        <v>232</v>
      </c>
      <c r="E70" s="1" t="s">
        <v>233</v>
      </c>
      <c r="F70" s="1"/>
      <c r="G70">
        <v>4</v>
      </c>
      <c r="H70">
        <v>3</v>
      </c>
      <c r="I70" s="1" t="s">
        <v>40</v>
      </c>
      <c r="J70" s="1" t="s">
        <v>40</v>
      </c>
      <c r="K70" s="1" t="s">
        <v>41</v>
      </c>
      <c r="L70" s="1" t="s">
        <v>41</v>
      </c>
      <c r="M70" s="1" t="s">
        <v>40</v>
      </c>
      <c r="N70" s="1" t="s">
        <v>40</v>
      </c>
      <c r="O70" s="1" t="s">
        <v>45</v>
      </c>
      <c r="P70">
        <v>4</v>
      </c>
      <c r="Q70" s="1" t="s">
        <v>41</v>
      </c>
      <c r="R70" s="1" t="s">
        <v>41</v>
      </c>
      <c r="S70" s="1" t="s">
        <v>41</v>
      </c>
      <c r="T70" s="1" t="s">
        <v>40</v>
      </c>
      <c r="U70" s="1" t="s">
        <v>41</v>
      </c>
      <c r="V70" s="1" t="s">
        <v>41</v>
      </c>
      <c r="W70" s="1" t="s">
        <v>41</v>
      </c>
      <c r="X70">
        <v>4</v>
      </c>
      <c r="Y70" s="1" t="s">
        <v>41</v>
      </c>
      <c r="Z70" s="1" t="s">
        <v>41</v>
      </c>
      <c r="AA70" s="1" t="s">
        <v>40</v>
      </c>
      <c r="AB70" s="1" t="s">
        <v>41</v>
      </c>
      <c r="AC70" s="1" t="s">
        <v>41</v>
      </c>
      <c r="AD70" s="1" t="s">
        <v>40</v>
      </c>
      <c r="AE70" s="1" t="s">
        <v>40</v>
      </c>
      <c r="AF70" s="1" t="s">
        <v>40</v>
      </c>
      <c r="AG70">
        <v>3</v>
      </c>
      <c r="AH70" s="1" t="s">
        <v>40</v>
      </c>
      <c r="AI70" s="1" t="s">
        <v>40</v>
      </c>
      <c r="AJ70" s="1" t="s">
        <v>40</v>
      </c>
      <c r="AK70" s="1" t="s">
        <v>41</v>
      </c>
      <c r="AL70" s="1" t="s">
        <v>40</v>
      </c>
    </row>
    <row r="71" spans="1:38" x14ac:dyDescent="0.35">
      <c r="A71">
        <v>70</v>
      </c>
      <c r="B71" s="2">
        <v>45635.265462962998</v>
      </c>
      <c r="C71" s="2">
        <v>45635.395127314798</v>
      </c>
      <c r="D71" s="1" t="s">
        <v>316</v>
      </c>
      <c r="E71" s="1" t="s">
        <v>317</v>
      </c>
      <c r="F71" s="1"/>
      <c r="G71">
        <v>3</v>
      </c>
      <c r="H71">
        <v>3</v>
      </c>
      <c r="I71" s="1" t="s">
        <v>40</v>
      </c>
      <c r="J71" s="1" t="s">
        <v>41</v>
      </c>
      <c r="K71" s="1" t="s">
        <v>40</v>
      </c>
      <c r="L71" s="1" t="s">
        <v>40</v>
      </c>
      <c r="M71" s="1" t="s">
        <v>39</v>
      </c>
      <c r="N71" s="1" t="s">
        <v>40</v>
      </c>
      <c r="O71" s="1" t="s">
        <v>45</v>
      </c>
      <c r="P71">
        <v>3</v>
      </c>
      <c r="Q71" s="1" t="s">
        <v>39</v>
      </c>
      <c r="R71" s="1" t="s">
        <v>39</v>
      </c>
      <c r="S71" s="1" t="s">
        <v>40</v>
      </c>
      <c r="T71" s="1" t="s">
        <v>40</v>
      </c>
      <c r="U71" s="1" t="s">
        <v>39</v>
      </c>
      <c r="V71" s="1" t="s">
        <v>40</v>
      </c>
      <c r="W71" s="1" t="s">
        <v>40</v>
      </c>
      <c r="X71">
        <v>3</v>
      </c>
      <c r="Y71" s="1" t="s">
        <v>40</v>
      </c>
      <c r="Z71" s="1" t="s">
        <v>40</v>
      </c>
      <c r="AA71" s="1" t="s">
        <v>40</v>
      </c>
      <c r="AB71" s="1" t="s">
        <v>40</v>
      </c>
      <c r="AC71" s="1" t="s">
        <v>40</v>
      </c>
      <c r="AD71" s="1" t="s">
        <v>40</v>
      </c>
      <c r="AE71" s="1" t="s">
        <v>40</v>
      </c>
      <c r="AF71" s="1" t="s">
        <v>40</v>
      </c>
      <c r="AG71">
        <v>3</v>
      </c>
      <c r="AH71" s="1" t="s">
        <v>40</v>
      </c>
      <c r="AI71" s="1" t="s">
        <v>40</v>
      </c>
      <c r="AJ71" s="1" t="s">
        <v>40</v>
      </c>
      <c r="AK71" s="1" t="s">
        <v>40</v>
      </c>
      <c r="AL71" s="1" t="s">
        <v>40</v>
      </c>
    </row>
    <row r="72" spans="1:38" x14ac:dyDescent="0.35">
      <c r="A72">
        <v>71</v>
      </c>
      <c r="B72" s="2">
        <v>45635.4286111111</v>
      </c>
      <c r="C72" s="2">
        <v>45635.431921296302</v>
      </c>
      <c r="D72" s="1" t="s">
        <v>285</v>
      </c>
      <c r="E72" s="1" t="s">
        <v>286</v>
      </c>
      <c r="F72" s="1"/>
      <c r="G72">
        <v>3</v>
      </c>
      <c r="H72">
        <v>3</v>
      </c>
      <c r="I72" s="1" t="s">
        <v>40</v>
      </c>
      <c r="J72" s="1" t="s">
        <v>40</v>
      </c>
      <c r="K72" s="1" t="s">
        <v>39</v>
      </c>
      <c r="L72" s="1" t="s">
        <v>40</v>
      </c>
      <c r="M72" s="1" t="s">
        <v>40</v>
      </c>
      <c r="N72" s="1" t="s">
        <v>38</v>
      </c>
      <c r="O72" s="1" t="s">
        <v>42</v>
      </c>
      <c r="P72">
        <v>3</v>
      </c>
      <c r="Q72" s="1" t="s">
        <v>40</v>
      </c>
      <c r="R72" s="1" t="s">
        <v>39</v>
      </c>
      <c r="S72" s="1" t="s">
        <v>39</v>
      </c>
      <c r="T72" s="1" t="s">
        <v>40</v>
      </c>
      <c r="U72" s="1" t="s">
        <v>40</v>
      </c>
      <c r="V72" s="1" t="s">
        <v>40</v>
      </c>
      <c r="W72" s="1" t="s">
        <v>40</v>
      </c>
      <c r="X72">
        <v>3</v>
      </c>
      <c r="Y72" s="1" t="s">
        <v>40</v>
      </c>
      <c r="Z72" s="1" t="s">
        <v>40</v>
      </c>
      <c r="AA72" s="1" t="s">
        <v>40</v>
      </c>
      <c r="AB72" s="1" t="s">
        <v>40</v>
      </c>
      <c r="AC72" s="1" t="s">
        <v>40</v>
      </c>
      <c r="AD72" s="1" t="s">
        <v>40</v>
      </c>
      <c r="AE72" s="1" t="s">
        <v>40</v>
      </c>
      <c r="AF72" s="1" t="s">
        <v>40</v>
      </c>
      <c r="AG72">
        <v>3</v>
      </c>
      <c r="AH72" s="1" t="s">
        <v>40</v>
      </c>
      <c r="AI72" s="1" t="s">
        <v>41</v>
      </c>
      <c r="AJ72" s="1" t="s">
        <v>40</v>
      </c>
      <c r="AK72" s="1" t="s">
        <v>41</v>
      </c>
      <c r="AL72" s="1" t="s">
        <v>40</v>
      </c>
    </row>
    <row r="73" spans="1:38" x14ac:dyDescent="0.35">
      <c r="A73">
        <v>72</v>
      </c>
      <c r="B73" s="2">
        <v>45635.428171296298</v>
      </c>
      <c r="C73" s="2">
        <v>45635.433495370402</v>
      </c>
      <c r="D73" s="1" t="s">
        <v>287</v>
      </c>
      <c r="E73" s="1" t="s">
        <v>288</v>
      </c>
      <c r="F73" s="1"/>
      <c r="G73">
        <v>3</v>
      </c>
      <c r="H73">
        <v>3</v>
      </c>
      <c r="I73" s="1" t="s">
        <v>39</v>
      </c>
      <c r="J73" s="1" t="s">
        <v>39</v>
      </c>
      <c r="K73" s="1" t="s">
        <v>39</v>
      </c>
      <c r="L73" s="1" t="s">
        <v>39</v>
      </c>
      <c r="M73" s="1" t="s">
        <v>39</v>
      </c>
      <c r="N73" s="1" t="s">
        <v>39</v>
      </c>
      <c r="O73" s="1" t="s">
        <v>42</v>
      </c>
      <c r="P73">
        <v>3</v>
      </c>
      <c r="Q73" s="1" t="s">
        <v>40</v>
      </c>
      <c r="R73" s="1" t="s">
        <v>39</v>
      </c>
      <c r="S73" s="1" t="s">
        <v>40</v>
      </c>
      <c r="T73" s="1" t="s">
        <v>39</v>
      </c>
      <c r="U73" s="1" t="s">
        <v>39</v>
      </c>
      <c r="V73" s="1" t="s">
        <v>39</v>
      </c>
      <c r="W73" s="1" t="s">
        <v>40</v>
      </c>
      <c r="X73">
        <v>3</v>
      </c>
      <c r="Y73" s="1" t="s">
        <v>40</v>
      </c>
      <c r="Z73" s="1" t="s">
        <v>40</v>
      </c>
      <c r="AA73" s="1" t="s">
        <v>39</v>
      </c>
      <c r="AB73" s="1" t="s">
        <v>40</v>
      </c>
      <c r="AC73" s="1" t="s">
        <v>40</v>
      </c>
      <c r="AD73" s="1" t="s">
        <v>40</v>
      </c>
      <c r="AE73" s="1" t="s">
        <v>39</v>
      </c>
      <c r="AF73" s="1" t="s">
        <v>40</v>
      </c>
      <c r="AG73">
        <v>3</v>
      </c>
      <c r="AH73" s="1" t="s">
        <v>40</v>
      </c>
      <c r="AI73" s="1" t="s">
        <v>40</v>
      </c>
      <c r="AJ73" s="1" t="s">
        <v>40</v>
      </c>
      <c r="AK73" s="1" t="s">
        <v>39</v>
      </c>
      <c r="AL73" s="1" t="s">
        <v>39</v>
      </c>
    </row>
    <row r="74" spans="1:38" x14ac:dyDescent="0.35">
      <c r="A74">
        <v>73</v>
      </c>
      <c r="B74" s="2">
        <v>45635.3187384259</v>
      </c>
      <c r="C74" s="2">
        <v>45635.451828703699</v>
      </c>
      <c r="D74" s="1" t="s">
        <v>270</v>
      </c>
      <c r="E74" s="1" t="s">
        <v>271</v>
      </c>
      <c r="F74" s="1"/>
      <c r="G74">
        <v>4</v>
      </c>
      <c r="H74">
        <v>4</v>
      </c>
      <c r="I74" s="1" t="s">
        <v>40</v>
      </c>
      <c r="J74" s="1" t="s">
        <v>40</v>
      </c>
      <c r="K74" s="1" t="s">
        <v>40</v>
      </c>
      <c r="L74" s="1" t="s">
        <v>40</v>
      </c>
      <c r="M74" s="1" t="s">
        <v>40</v>
      </c>
      <c r="N74" s="1" t="s">
        <v>40</v>
      </c>
      <c r="O74" s="1" t="s">
        <v>45</v>
      </c>
      <c r="P74">
        <v>4</v>
      </c>
      <c r="Q74" s="1" t="s">
        <v>40</v>
      </c>
      <c r="R74" s="1" t="s">
        <v>41</v>
      </c>
      <c r="S74" s="1" t="s">
        <v>40</v>
      </c>
      <c r="T74" s="1" t="s">
        <v>40</v>
      </c>
      <c r="U74" s="1" t="s">
        <v>40</v>
      </c>
      <c r="V74" s="1" t="s">
        <v>40</v>
      </c>
      <c r="W74" s="1" t="s">
        <v>40</v>
      </c>
      <c r="X74">
        <v>3</v>
      </c>
      <c r="Y74" s="1" t="s">
        <v>41</v>
      </c>
      <c r="Z74" s="1" t="s">
        <v>41</v>
      </c>
      <c r="AA74" s="1" t="s">
        <v>41</v>
      </c>
      <c r="AB74" s="1" t="s">
        <v>41</v>
      </c>
      <c r="AC74" s="1" t="s">
        <v>41</v>
      </c>
      <c r="AD74" s="1" t="s">
        <v>41</v>
      </c>
      <c r="AE74" s="1" t="s">
        <v>41</v>
      </c>
      <c r="AF74" s="1" t="s">
        <v>41</v>
      </c>
      <c r="AG74">
        <v>3</v>
      </c>
      <c r="AH74" s="1" t="s">
        <v>40</v>
      </c>
      <c r="AI74" s="1" t="s">
        <v>40</v>
      </c>
      <c r="AJ74" s="1" t="s">
        <v>40</v>
      </c>
      <c r="AK74" s="1" t="s">
        <v>40</v>
      </c>
      <c r="AL74" s="1" t="s">
        <v>40</v>
      </c>
    </row>
    <row r="75" spans="1:38" x14ac:dyDescent="0.35">
      <c r="A75">
        <v>74</v>
      </c>
      <c r="B75" s="2">
        <v>45635.4632291667</v>
      </c>
      <c r="C75" s="2">
        <v>45635.464826388903</v>
      </c>
      <c r="D75" s="1" t="s">
        <v>318</v>
      </c>
      <c r="E75" s="1" t="s">
        <v>319</v>
      </c>
      <c r="F75" s="1"/>
      <c r="G75">
        <v>3</v>
      </c>
      <c r="H75">
        <v>3</v>
      </c>
      <c r="I75" s="1" t="s">
        <v>40</v>
      </c>
      <c r="J75" s="1" t="s">
        <v>40</v>
      </c>
      <c r="K75" s="1" t="s">
        <v>40</v>
      </c>
      <c r="L75" s="1" t="s">
        <v>40</v>
      </c>
      <c r="M75" s="1" t="s">
        <v>40</v>
      </c>
      <c r="N75" s="1" t="s">
        <v>40</v>
      </c>
      <c r="O75" s="1" t="s">
        <v>62</v>
      </c>
      <c r="P75">
        <v>3</v>
      </c>
      <c r="Q75" s="1" t="s">
        <v>40</v>
      </c>
      <c r="R75" s="1" t="s">
        <v>40</v>
      </c>
      <c r="S75" s="1" t="s">
        <v>40</v>
      </c>
      <c r="T75" s="1" t="s">
        <v>40</v>
      </c>
      <c r="U75" s="1" t="s">
        <v>40</v>
      </c>
      <c r="V75" s="1" t="s">
        <v>40</v>
      </c>
      <c r="W75" s="1" t="s">
        <v>40</v>
      </c>
      <c r="X75">
        <v>3</v>
      </c>
      <c r="Y75" s="1" t="s">
        <v>40</v>
      </c>
      <c r="Z75" s="1" t="s">
        <v>40</v>
      </c>
      <c r="AA75" s="1" t="s">
        <v>40</v>
      </c>
      <c r="AB75" s="1" t="s">
        <v>41</v>
      </c>
      <c r="AC75" s="1" t="s">
        <v>41</v>
      </c>
      <c r="AD75" s="1" t="s">
        <v>40</v>
      </c>
      <c r="AE75" s="1" t="s">
        <v>40</v>
      </c>
      <c r="AF75" s="1" t="s">
        <v>40</v>
      </c>
      <c r="AG75">
        <v>3</v>
      </c>
      <c r="AH75" s="1" t="s">
        <v>40</v>
      </c>
      <c r="AI75" s="1" t="s">
        <v>40</v>
      </c>
      <c r="AJ75" s="1" t="s">
        <v>40</v>
      </c>
      <c r="AK75" s="1" t="s">
        <v>40</v>
      </c>
      <c r="AL75" s="1" t="s">
        <v>40</v>
      </c>
    </row>
    <row r="76" spans="1:38" x14ac:dyDescent="0.35">
      <c r="A76">
        <v>75</v>
      </c>
      <c r="B76" s="2">
        <v>45635.4932638889</v>
      </c>
      <c r="C76" s="2">
        <v>45635.502835648098</v>
      </c>
      <c r="D76" s="1" t="s">
        <v>320</v>
      </c>
      <c r="E76" s="1" t="s">
        <v>321</v>
      </c>
      <c r="F76" s="1"/>
      <c r="G76">
        <v>4</v>
      </c>
      <c r="H76">
        <v>4</v>
      </c>
      <c r="I76" s="1" t="s">
        <v>41</v>
      </c>
      <c r="J76" s="1" t="s">
        <v>41</v>
      </c>
      <c r="K76" s="1" t="s">
        <v>41</v>
      </c>
      <c r="L76" s="1" t="s">
        <v>41</v>
      </c>
      <c r="M76" s="1" t="s">
        <v>41</v>
      </c>
      <c r="N76" s="1" t="s">
        <v>39</v>
      </c>
      <c r="O76" s="1" t="s">
        <v>91</v>
      </c>
      <c r="P76">
        <v>4</v>
      </c>
      <c r="Q76" s="1" t="s">
        <v>41</v>
      </c>
      <c r="R76" s="1" t="s">
        <v>39</v>
      </c>
      <c r="S76" s="1" t="s">
        <v>41</v>
      </c>
      <c r="T76" s="1" t="s">
        <v>41</v>
      </c>
      <c r="U76" s="1" t="s">
        <v>41</v>
      </c>
      <c r="V76" s="1" t="s">
        <v>39</v>
      </c>
      <c r="W76" s="1" t="s">
        <v>41</v>
      </c>
      <c r="X76">
        <v>3</v>
      </c>
      <c r="Y76" s="1" t="s">
        <v>40</v>
      </c>
      <c r="Z76" s="1" t="s">
        <v>40</v>
      </c>
      <c r="AA76" s="1" t="s">
        <v>41</v>
      </c>
      <c r="AB76" s="1" t="s">
        <v>41</v>
      </c>
      <c r="AC76" s="1" t="s">
        <v>41</v>
      </c>
      <c r="AD76" s="1" t="s">
        <v>41</v>
      </c>
      <c r="AE76" s="1" t="s">
        <v>41</v>
      </c>
      <c r="AF76" s="1" t="s">
        <v>41</v>
      </c>
      <c r="AG76">
        <v>4</v>
      </c>
      <c r="AH76" s="1" t="s">
        <v>41</v>
      </c>
      <c r="AI76" s="1" t="s">
        <v>41</v>
      </c>
      <c r="AJ76" s="1" t="s">
        <v>41</v>
      </c>
      <c r="AK76" s="1" t="s">
        <v>41</v>
      </c>
      <c r="AL76" s="1" t="s">
        <v>41</v>
      </c>
    </row>
    <row r="77" spans="1:38" x14ac:dyDescent="0.35">
      <c r="A77">
        <v>76</v>
      </c>
      <c r="B77" s="2">
        <v>45635.671354166698</v>
      </c>
      <c r="C77" s="2">
        <v>45635.673750000002</v>
      </c>
      <c r="D77" s="1" t="s">
        <v>252</v>
      </c>
      <c r="E77" s="1" t="s">
        <v>253</v>
      </c>
      <c r="F77" s="1"/>
      <c r="G77">
        <v>4</v>
      </c>
      <c r="H77">
        <v>3</v>
      </c>
      <c r="I77" s="1" t="s">
        <v>40</v>
      </c>
      <c r="J77" s="1" t="s">
        <v>40</v>
      </c>
      <c r="K77" s="1" t="s">
        <v>40</v>
      </c>
      <c r="L77" s="1" t="s">
        <v>40</v>
      </c>
      <c r="M77" s="1" t="s">
        <v>40</v>
      </c>
      <c r="N77" s="1" t="s">
        <v>40</v>
      </c>
      <c r="O77" s="1" t="s">
        <v>45</v>
      </c>
      <c r="P77">
        <v>4</v>
      </c>
      <c r="Q77" s="1" t="s">
        <v>41</v>
      </c>
      <c r="R77" s="1" t="s">
        <v>40</v>
      </c>
      <c r="S77" s="1" t="s">
        <v>40</v>
      </c>
      <c r="T77" s="1" t="s">
        <v>40</v>
      </c>
      <c r="U77" s="1" t="s">
        <v>40</v>
      </c>
      <c r="V77" s="1" t="s">
        <v>40</v>
      </c>
      <c r="W77" s="1" t="s">
        <v>40</v>
      </c>
      <c r="X77">
        <v>4</v>
      </c>
      <c r="Y77" s="1" t="s">
        <v>40</v>
      </c>
      <c r="Z77" s="1" t="s">
        <v>40</v>
      </c>
      <c r="AA77" s="1" t="s">
        <v>40</v>
      </c>
      <c r="AB77" s="1" t="s">
        <v>40</v>
      </c>
      <c r="AC77" s="1" t="s">
        <v>40</v>
      </c>
      <c r="AD77" s="1" t="s">
        <v>40</v>
      </c>
      <c r="AE77" s="1" t="s">
        <v>40</v>
      </c>
      <c r="AF77" s="1" t="s">
        <v>40</v>
      </c>
      <c r="AG77">
        <v>3</v>
      </c>
      <c r="AH77" s="1" t="s">
        <v>40</v>
      </c>
      <c r="AI77" s="1" t="s">
        <v>40</v>
      </c>
      <c r="AJ77" s="1" t="s">
        <v>40</v>
      </c>
      <c r="AK77" s="1" t="s">
        <v>40</v>
      </c>
      <c r="AL77" s="1" t="s">
        <v>40</v>
      </c>
    </row>
    <row r="78" spans="1:38" x14ac:dyDescent="0.35">
      <c r="A78">
        <v>77</v>
      </c>
      <c r="B78" s="2">
        <v>45636.034849536998</v>
      </c>
      <c r="C78" s="2">
        <v>45636.045879629601</v>
      </c>
      <c r="D78" s="1" t="s">
        <v>322</v>
      </c>
      <c r="E78" s="1" t="s">
        <v>323</v>
      </c>
      <c r="F78" s="1"/>
      <c r="G78">
        <v>1</v>
      </c>
      <c r="H78">
        <v>1</v>
      </c>
      <c r="I78" s="1" t="s">
        <v>38</v>
      </c>
      <c r="J78" s="1" t="s">
        <v>39</v>
      </c>
      <c r="K78" s="1" t="s">
        <v>40</v>
      </c>
      <c r="L78" s="1" t="s">
        <v>40</v>
      </c>
      <c r="M78" s="1" t="s">
        <v>41</v>
      </c>
      <c r="N78" s="1" t="s">
        <v>40</v>
      </c>
      <c r="O78" s="1" t="s">
        <v>62</v>
      </c>
      <c r="P78">
        <v>3</v>
      </c>
      <c r="Q78" s="1" t="s">
        <v>40</v>
      </c>
      <c r="R78" s="1" t="s">
        <v>40</v>
      </c>
      <c r="S78" s="1" t="s">
        <v>40</v>
      </c>
      <c r="T78" s="1" t="s">
        <v>40</v>
      </c>
      <c r="U78" s="1" t="s">
        <v>40</v>
      </c>
      <c r="V78" s="1" t="s">
        <v>40</v>
      </c>
      <c r="W78" s="1" t="s">
        <v>40</v>
      </c>
      <c r="X78">
        <v>1</v>
      </c>
      <c r="Y78" s="1" t="s">
        <v>39</v>
      </c>
      <c r="Z78" s="1" t="s">
        <v>40</v>
      </c>
      <c r="AA78" s="1" t="s">
        <v>39</v>
      </c>
      <c r="AB78" s="1" t="s">
        <v>41</v>
      </c>
      <c r="AC78" s="1" t="s">
        <v>41</v>
      </c>
      <c r="AD78" s="1" t="s">
        <v>40</v>
      </c>
      <c r="AE78" s="1" t="s">
        <v>40</v>
      </c>
      <c r="AF78" s="1" t="s">
        <v>40</v>
      </c>
      <c r="AG78">
        <v>4</v>
      </c>
      <c r="AH78" s="1" t="s">
        <v>41</v>
      </c>
      <c r="AI78" s="1" t="s">
        <v>41</v>
      </c>
      <c r="AJ78" s="1" t="s">
        <v>40</v>
      </c>
      <c r="AK78" s="1" t="s">
        <v>40</v>
      </c>
      <c r="AL78" s="1" t="s">
        <v>40</v>
      </c>
    </row>
    <row r="79" spans="1:38" x14ac:dyDescent="0.35">
      <c r="A79">
        <v>78</v>
      </c>
      <c r="B79" s="2">
        <v>45637.356793981497</v>
      </c>
      <c r="C79" s="2">
        <v>45637.3577083333</v>
      </c>
      <c r="D79" s="1" t="s">
        <v>71</v>
      </c>
      <c r="E79" s="1" t="s">
        <v>72</v>
      </c>
      <c r="F79" s="1"/>
      <c r="G79">
        <v>4</v>
      </c>
      <c r="H79">
        <v>4</v>
      </c>
      <c r="I79" s="1" t="s">
        <v>41</v>
      </c>
      <c r="J79" s="1" t="s">
        <v>41</v>
      </c>
      <c r="K79" s="1" t="s">
        <v>41</v>
      </c>
      <c r="L79" s="1" t="s">
        <v>41</v>
      </c>
      <c r="M79" s="1" t="s">
        <v>41</v>
      </c>
      <c r="N79" s="1" t="s">
        <v>41</v>
      </c>
      <c r="O79" s="1" t="s">
        <v>45</v>
      </c>
      <c r="P79">
        <v>4</v>
      </c>
      <c r="Q79" s="1" t="s">
        <v>41</v>
      </c>
      <c r="R79" s="1" t="s">
        <v>41</v>
      </c>
      <c r="S79" s="1" t="s">
        <v>41</v>
      </c>
      <c r="T79" s="1" t="s">
        <v>41</v>
      </c>
      <c r="U79" s="1" t="s">
        <v>41</v>
      </c>
      <c r="V79" s="1" t="s">
        <v>41</v>
      </c>
      <c r="W79" s="1" t="s">
        <v>41</v>
      </c>
      <c r="X79">
        <v>4</v>
      </c>
      <c r="Y79" s="1" t="s">
        <v>41</v>
      </c>
      <c r="Z79" s="1" t="s">
        <v>41</v>
      </c>
      <c r="AA79" s="1" t="s">
        <v>41</v>
      </c>
      <c r="AB79" s="1" t="s">
        <v>41</v>
      </c>
      <c r="AC79" s="1" t="s">
        <v>41</v>
      </c>
      <c r="AD79" s="1" t="s">
        <v>41</v>
      </c>
      <c r="AE79" s="1" t="s">
        <v>41</v>
      </c>
      <c r="AF79" s="1" t="s">
        <v>41</v>
      </c>
      <c r="AG79">
        <v>4</v>
      </c>
      <c r="AH79" s="1" t="s">
        <v>41</v>
      </c>
      <c r="AI79" s="1" t="s">
        <v>41</v>
      </c>
      <c r="AJ79" s="1" t="s">
        <v>41</v>
      </c>
      <c r="AK79" s="1" t="s">
        <v>41</v>
      </c>
      <c r="AL79" s="1" t="s">
        <v>41</v>
      </c>
    </row>
    <row r="80" spans="1:38" x14ac:dyDescent="0.35">
      <c r="A80">
        <v>79</v>
      </c>
      <c r="B80" s="2">
        <v>45637.357175925899</v>
      </c>
      <c r="C80" s="2">
        <v>45637.360486111102</v>
      </c>
      <c r="D80" s="1" t="s">
        <v>289</v>
      </c>
      <c r="E80" s="1" t="s">
        <v>290</v>
      </c>
      <c r="F80" s="1"/>
      <c r="G80">
        <v>4</v>
      </c>
      <c r="H80">
        <v>2</v>
      </c>
      <c r="I80" s="1" t="s">
        <v>38</v>
      </c>
      <c r="J80" s="1" t="s">
        <v>39</v>
      </c>
      <c r="K80" s="1" t="s">
        <v>40</v>
      </c>
      <c r="L80" s="1" t="s">
        <v>41</v>
      </c>
      <c r="M80" s="1" t="s">
        <v>41</v>
      </c>
      <c r="N80" s="1" t="s">
        <v>41</v>
      </c>
      <c r="O80" s="1" t="s">
        <v>45</v>
      </c>
      <c r="P80">
        <v>4</v>
      </c>
      <c r="Q80" s="1" t="s">
        <v>41</v>
      </c>
      <c r="R80" s="1" t="s">
        <v>41</v>
      </c>
      <c r="S80" s="1" t="s">
        <v>41</v>
      </c>
      <c r="T80" s="1" t="s">
        <v>41</v>
      </c>
      <c r="U80" s="1" t="s">
        <v>39</v>
      </c>
      <c r="V80" s="1" t="s">
        <v>41</v>
      </c>
      <c r="W80" s="1" t="s">
        <v>41</v>
      </c>
      <c r="X80">
        <v>4</v>
      </c>
      <c r="Y80" s="1" t="s">
        <v>40</v>
      </c>
      <c r="Z80" s="1" t="s">
        <v>40</v>
      </c>
      <c r="AA80" s="1" t="s">
        <v>39</v>
      </c>
      <c r="AB80" s="1" t="s">
        <v>40</v>
      </c>
      <c r="AC80" s="1" t="s">
        <v>41</v>
      </c>
      <c r="AD80" s="1" t="s">
        <v>41</v>
      </c>
      <c r="AE80" s="1" t="s">
        <v>40</v>
      </c>
      <c r="AF80" s="1" t="s">
        <v>39</v>
      </c>
      <c r="AG80">
        <v>4</v>
      </c>
      <c r="AH80" s="1" t="s">
        <v>41</v>
      </c>
      <c r="AI80" s="1" t="s">
        <v>41</v>
      </c>
      <c r="AJ80" s="1" t="s">
        <v>38</v>
      </c>
      <c r="AK80" s="1" t="s">
        <v>41</v>
      </c>
      <c r="AL80" s="1" t="s">
        <v>41</v>
      </c>
    </row>
    <row r="81" spans="1:38" x14ac:dyDescent="0.35">
      <c r="A81">
        <v>80</v>
      </c>
      <c r="B81" s="2">
        <v>45637.363564814797</v>
      </c>
      <c r="C81" s="2">
        <v>45637.365555555603</v>
      </c>
      <c r="D81" s="1" t="s">
        <v>94</v>
      </c>
      <c r="E81" s="1" t="s">
        <v>95</v>
      </c>
      <c r="F81" s="1"/>
      <c r="G81">
        <v>3</v>
      </c>
      <c r="H81">
        <v>3</v>
      </c>
      <c r="I81" s="1" t="s">
        <v>40</v>
      </c>
      <c r="J81" s="1" t="s">
        <v>41</v>
      </c>
      <c r="K81" s="1" t="s">
        <v>40</v>
      </c>
      <c r="L81" s="1" t="s">
        <v>40</v>
      </c>
      <c r="M81" s="1" t="s">
        <v>41</v>
      </c>
      <c r="N81" s="1" t="s">
        <v>40</v>
      </c>
      <c r="O81" s="1" t="s">
        <v>45</v>
      </c>
      <c r="P81">
        <v>3</v>
      </c>
      <c r="Q81" s="1" t="s">
        <v>40</v>
      </c>
      <c r="R81" s="1" t="s">
        <v>40</v>
      </c>
      <c r="S81" s="1" t="s">
        <v>41</v>
      </c>
      <c r="T81" s="1" t="s">
        <v>40</v>
      </c>
      <c r="U81" s="1" t="s">
        <v>40</v>
      </c>
      <c r="V81" s="1" t="s">
        <v>41</v>
      </c>
      <c r="W81" s="1" t="s">
        <v>40</v>
      </c>
      <c r="X81">
        <v>3</v>
      </c>
      <c r="Y81" s="1" t="s">
        <v>40</v>
      </c>
      <c r="Z81" s="1" t="s">
        <v>40</v>
      </c>
      <c r="AA81" s="1" t="s">
        <v>40</v>
      </c>
      <c r="AB81" s="1" t="s">
        <v>40</v>
      </c>
      <c r="AC81" s="1" t="s">
        <v>40</v>
      </c>
      <c r="AD81" s="1" t="s">
        <v>40</v>
      </c>
      <c r="AE81" s="1" t="s">
        <v>40</v>
      </c>
      <c r="AF81" s="1" t="s">
        <v>40</v>
      </c>
      <c r="AG81">
        <v>3</v>
      </c>
      <c r="AH81" s="1" t="s">
        <v>40</v>
      </c>
      <c r="AI81" s="1" t="s">
        <v>40</v>
      </c>
      <c r="AJ81" s="1" t="s">
        <v>40</v>
      </c>
      <c r="AK81" s="1" t="s">
        <v>41</v>
      </c>
      <c r="AL81" s="1" t="s">
        <v>40</v>
      </c>
    </row>
    <row r="82" spans="1:38" x14ac:dyDescent="0.35">
      <c r="A82">
        <v>81</v>
      </c>
      <c r="B82" s="2">
        <v>45637.371238425898</v>
      </c>
      <c r="C82" s="2">
        <v>45637.371793981503</v>
      </c>
      <c r="D82" s="1" t="s">
        <v>238</v>
      </c>
      <c r="E82" s="1" t="s">
        <v>239</v>
      </c>
      <c r="F82" s="1"/>
      <c r="G82">
        <v>4</v>
      </c>
      <c r="H82">
        <v>4</v>
      </c>
      <c r="I82" s="1" t="s">
        <v>41</v>
      </c>
      <c r="J82" s="1" t="s">
        <v>41</v>
      </c>
      <c r="K82" s="1" t="s">
        <v>41</v>
      </c>
      <c r="L82" s="1" t="s">
        <v>41</v>
      </c>
      <c r="M82" s="1" t="s">
        <v>41</v>
      </c>
      <c r="N82" s="1" t="s">
        <v>41</v>
      </c>
      <c r="O82" s="1" t="s">
        <v>45</v>
      </c>
      <c r="P82">
        <v>4</v>
      </c>
      <c r="Q82" s="1" t="s">
        <v>41</v>
      </c>
      <c r="R82" s="1" t="s">
        <v>41</v>
      </c>
      <c r="S82" s="1" t="s">
        <v>41</v>
      </c>
      <c r="T82" s="1" t="s">
        <v>41</v>
      </c>
      <c r="U82" s="1" t="s">
        <v>41</v>
      </c>
      <c r="V82" s="1" t="s">
        <v>41</v>
      </c>
      <c r="W82" s="1" t="s">
        <v>41</v>
      </c>
      <c r="X82">
        <v>4</v>
      </c>
      <c r="Y82" s="1" t="s">
        <v>41</v>
      </c>
      <c r="Z82" s="1" t="s">
        <v>41</v>
      </c>
      <c r="AA82" s="1" t="s">
        <v>41</v>
      </c>
      <c r="AB82" s="1" t="s">
        <v>41</v>
      </c>
      <c r="AC82" s="1" t="s">
        <v>41</v>
      </c>
      <c r="AD82" s="1" t="s">
        <v>41</v>
      </c>
      <c r="AE82" s="1" t="s">
        <v>41</v>
      </c>
      <c r="AF82" s="1" t="s">
        <v>41</v>
      </c>
      <c r="AG82">
        <v>4</v>
      </c>
      <c r="AH82" s="1" t="s">
        <v>41</v>
      </c>
      <c r="AI82" s="1" t="s">
        <v>41</v>
      </c>
      <c r="AJ82" s="1" t="s">
        <v>41</v>
      </c>
      <c r="AK82" s="1" t="s">
        <v>41</v>
      </c>
      <c r="AL82" s="1" t="s">
        <v>41</v>
      </c>
    </row>
    <row r="83" spans="1:38" x14ac:dyDescent="0.35">
      <c r="A83">
        <v>82</v>
      </c>
      <c r="B83" s="2">
        <v>45637.371331018498</v>
      </c>
      <c r="C83" s="2">
        <v>45637.372627314799</v>
      </c>
      <c r="D83" s="1" t="s">
        <v>67</v>
      </c>
      <c r="E83" s="1" t="s">
        <v>68</v>
      </c>
      <c r="F83" s="1"/>
      <c r="G83">
        <v>3</v>
      </c>
      <c r="H83">
        <v>3</v>
      </c>
      <c r="I83" s="1" t="s">
        <v>39</v>
      </c>
      <c r="J83" s="1" t="s">
        <v>40</v>
      </c>
      <c r="K83" s="1" t="s">
        <v>40</v>
      </c>
      <c r="L83" s="1" t="s">
        <v>41</v>
      </c>
      <c r="M83" s="1" t="s">
        <v>41</v>
      </c>
      <c r="N83" s="1" t="s">
        <v>41</v>
      </c>
      <c r="O83" s="1" t="s">
        <v>62</v>
      </c>
      <c r="P83">
        <v>4</v>
      </c>
      <c r="Q83" s="1" t="s">
        <v>41</v>
      </c>
      <c r="R83" s="1" t="s">
        <v>41</v>
      </c>
      <c r="S83" s="1" t="s">
        <v>41</v>
      </c>
      <c r="T83" s="1" t="s">
        <v>41</v>
      </c>
      <c r="U83" s="1" t="s">
        <v>41</v>
      </c>
      <c r="V83" s="1" t="s">
        <v>41</v>
      </c>
      <c r="W83" s="1" t="s">
        <v>41</v>
      </c>
      <c r="X83">
        <v>3</v>
      </c>
      <c r="Y83" s="1" t="s">
        <v>40</v>
      </c>
      <c r="Z83" s="1" t="s">
        <v>40</v>
      </c>
      <c r="AA83" s="1" t="s">
        <v>41</v>
      </c>
      <c r="AB83" s="1" t="s">
        <v>41</v>
      </c>
      <c r="AC83" s="1" t="s">
        <v>41</v>
      </c>
      <c r="AD83" s="1" t="s">
        <v>41</v>
      </c>
      <c r="AE83" s="1" t="s">
        <v>41</v>
      </c>
      <c r="AF83" s="1" t="s">
        <v>41</v>
      </c>
      <c r="AG83">
        <v>3</v>
      </c>
      <c r="AH83" s="1" t="s">
        <v>41</v>
      </c>
      <c r="AI83" s="1" t="s">
        <v>40</v>
      </c>
      <c r="AJ83" s="1" t="s">
        <v>40</v>
      </c>
      <c r="AK83" s="1" t="s">
        <v>40</v>
      </c>
      <c r="AL83" s="1" t="s">
        <v>39</v>
      </c>
    </row>
    <row r="84" spans="1:38" x14ac:dyDescent="0.35">
      <c r="A84">
        <v>83</v>
      </c>
      <c r="B84" s="2">
        <v>45637.374062499999</v>
      </c>
      <c r="C84" s="2">
        <v>45637.374583333301</v>
      </c>
      <c r="D84" s="1" t="s">
        <v>222</v>
      </c>
      <c r="E84" s="1" t="s">
        <v>223</v>
      </c>
      <c r="F84" s="1"/>
      <c r="G84">
        <v>4</v>
      </c>
      <c r="H84">
        <v>3</v>
      </c>
      <c r="I84" s="1" t="s">
        <v>41</v>
      </c>
      <c r="J84" s="1" t="s">
        <v>40</v>
      </c>
      <c r="K84" s="1" t="s">
        <v>40</v>
      </c>
      <c r="L84" s="1" t="s">
        <v>41</v>
      </c>
      <c r="M84" s="1" t="s">
        <v>40</v>
      </c>
      <c r="N84" s="1" t="s">
        <v>40</v>
      </c>
      <c r="O84" s="1" t="s">
        <v>45</v>
      </c>
      <c r="P84">
        <v>3</v>
      </c>
      <c r="Q84" s="1" t="s">
        <v>40</v>
      </c>
      <c r="R84" s="1" t="s">
        <v>40</v>
      </c>
      <c r="S84" s="1" t="s">
        <v>40</v>
      </c>
      <c r="T84" s="1" t="s">
        <v>40</v>
      </c>
      <c r="U84" s="1" t="s">
        <v>40</v>
      </c>
      <c r="V84" s="1" t="s">
        <v>40</v>
      </c>
      <c r="W84" s="1" t="s">
        <v>40</v>
      </c>
      <c r="X84">
        <v>3</v>
      </c>
      <c r="Y84" s="1" t="s">
        <v>40</v>
      </c>
      <c r="Z84" s="1" t="s">
        <v>40</v>
      </c>
      <c r="AA84" s="1" t="s">
        <v>40</v>
      </c>
      <c r="AB84" s="1" t="s">
        <v>40</v>
      </c>
      <c r="AC84" s="1" t="s">
        <v>40</v>
      </c>
      <c r="AD84" s="1" t="s">
        <v>40</v>
      </c>
      <c r="AE84" s="1" t="s">
        <v>40</v>
      </c>
      <c r="AF84" s="1" t="s">
        <v>40</v>
      </c>
      <c r="AG84">
        <v>3</v>
      </c>
      <c r="AH84" s="1" t="s">
        <v>40</v>
      </c>
      <c r="AI84" s="1" t="s">
        <v>40</v>
      </c>
      <c r="AJ84" s="1" t="s">
        <v>40</v>
      </c>
      <c r="AK84" s="1" t="s">
        <v>40</v>
      </c>
      <c r="AL84" s="1" t="s">
        <v>40</v>
      </c>
    </row>
    <row r="85" spans="1:38" x14ac:dyDescent="0.35">
      <c r="A85">
        <v>84</v>
      </c>
      <c r="B85" s="2">
        <v>45637.385254629597</v>
      </c>
      <c r="C85" s="2">
        <v>45637.386018518497</v>
      </c>
      <c r="D85" s="1" t="s">
        <v>81</v>
      </c>
      <c r="E85" s="1" t="s">
        <v>82</v>
      </c>
      <c r="F85" s="1"/>
      <c r="G85">
        <v>4</v>
      </c>
      <c r="H85">
        <v>4</v>
      </c>
      <c r="I85" s="1" t="s">
        <v>41</v>
      </c>
      <c r="J85" s="1" t="s">
        <v>41</v>
      </c>
      <c r="K85" s="1" t="s">
        <v>41</v>
      </c>
      <c r="L85" s="1" t="s">
        <v>41</v>
      </c>
      <c r="M85" s="1" t="s">
        <v>41</v>
      </c>
      <c r="N85" s="1" t="s">
        <v>41</v>
      </c>
      <c r="O85" s="1" t="s">
        <v>62</v>
      </c>
      <c r="P85">
        <v>4</v>
      </c>
      <c r="Q85" s="1" t="s">
        <v>41</v>
      </c>
      <c r="R85" s="1" t="s">
        <v>41</v>
      </c>
      <c r="S85" s="1" t="s">
        <v>41</v>
      </c>
      <c r="T85" s="1" t="s">
        <v>41</v>
      </c>
      <c r="U85" s="1" t="s">
        <v>41</v>
      </c>
      <c r="V85" s="1" t="s">
        <v>41</v>
      </c>
      <c r="W85" s="1" t="s">
        <v>41</v>
      </c>
      <c r="X85">
        <v>4</v>
      </c>
      <c r="Y85" s="1" t="s">
        <v>41</v>
      </c>
      <c r="Z85" s="1" t="s">
        <v>41</v>
      </c>
      <c r="AA85" s="1" t="s">
        <v>41</v>
      </c>
      <c r="AB85" s="1" t="s">
        <v>41</v>
      </c>
      <c r="AC85" s="1" t="s">
        <v>41</v>
      </c>
      <c r="AD85" s="1" t="s">
        <v>41</v>
      </c>
      <c r="AE85" s="1" t="s">
        <v>41</v>
      </c>
      <c r="AF85" s="1" t="s">
        <v>41</v>
      </c>
      <c r="AG85">
        <v>4</v>
      </c>
      <c r="AH85" s="1" t="s">
        <v>41</v>
      </c>
      <c r="AI85" s="1" t="s">
        <v>41</v>
      </c>
      <c r="AJ85" s="1" t="s">
        <v>41</v>
      </c>
      <c r="AK85" s="1" t="s">
        <v>41</v>
      </c>
      <c r="AL85" s="1" t="s">
        <v>41</v>
      </c>
    </row>
    <row r="86" spans="1:38" x14ac:dyDescent="0.35">
      <c r="A86">
        <v>85</v>
      </c>
      <c r="B86" s="2">
        <v>45637.388020833299</v>
      </c>
      <c r="C86" s="2">
        <v>45637.389155092598</v>
      </c>
      <c r="D86" s="1" t="s">
        <v>176</v>
      </c>
      <c r="E86" s="1" t="s">
        <v>177</v>
      </c>
      <c r="F86" s="1"/>
      <c r="G86">
        <v>4</v>
      </c>
      <c r="H86">
        <v>4</v>
      </c>
      <c r="I86" s="1" t="s">
        <v>41</v>
      </c>
      <c r="J86" s="1" t="s">
        <v>41</v>
      </c>
      <c r="K86" s="1" t="s">
        <v>41</v>
      </c>
      <c r="L86" s="1" t="s">
        <v>41</v>
      </c>
      <c r="M86" s="1" t="s">
        <v>41</v>
      </c>
      <c r="N86" s="1" t="s">
        <v>41</v>
      </c>
      <c r="O86" s="1" t="s">
        <v>42</v>
      </c>
      <c r="P86">
        <v>4</v>
      </c>
      <c r="Q86" s="1" t="s">
        <v>41</v>
      </c>
      <c r="R86" s="1" t="s">
        <v>41</v>
      </c>
      <c r="S86" s="1" t="s">
        <v>41</v>
      </c>
      <c r="T86" s="1" t="s">
        <v>41</v>
      </c>
      <c r="U86" s="1" t="s">
        <v>41</v>
      </c>
      <c r="V86" s="1" t="s">
        <v>41</v>
      </c>
      <c r="W86" s="1" t="s">
        <v>41</v>
      </c>
      <c r="X86">
        <v>4</v>
      </c>
      <c r="Y86" s="1" t="s">
        <v>41</v>
      </c>
      <c r="Z86" s="1" t="s">
        <v>41</v>
      </c>
      <c r="AA86" s="1" t="s">
        <v>41</v>
      </c>
      <c r="AB86" s="1" t="s">
        <v>41</v>
      </c>
      <c r="AC86" s="1" t="s">
        <v>41</v>
      </c>
      <c r="AD86" s="1" t="s">
        <v>41</v>
      </c>
      <c r="AE86" s="1" t="s">
        <v>41</v>
      </c>
      <c r="AF86" s="1" t="s">
        <v>41</v>
      </c>
      <c r="AG86">
        <v>4</v>
      </c>
      <c r="AH86" s="1" t="s">
        <v>41</v>
      </c>
      <c r="AI86" s="1" t="s">
        <v>41</v>
      </c>
      <c r="AJ86" s="1" t="s">
        <v>41</v>
      </c>
      <c r="AK86" s="1" t="s">
        <v>41</v>
      </c>
      <c r="AL86" s="1" t="s">
        <v>41</v>
      </c>
    </row>
    <row r="87" spans="1:38" x14ac:dyDescent="0.35">
      <c r="A87">
        <v>86</v>
      </c>
      <c r="B87" s="2">
        <v>45637.388252314799</v>
      </c>
      <c r="C87" s="2">
        <v>45637.390682870398</v>
      </c>
      <c r="D87" s="1" t="s">
        <v>112</v>
      </c>
      <c r="E87" s="1" t="s">
        <v>113</v>
      </c>
      <c r="F87" s="1"/>
      <c r="G87">
        <v>3</v>
      </c>
      <c r="H87">
        <v>4</v>
      </c>
      <c r="I87" s="1" t="s">
        <v>40</v>
      </c>
      <c r="J87" s="1" t="s">
        <v>41</v>
      </c>
      <c r="K87" s="1" t="s">
        <v>40</v>
      </c>
      <c r="L87" s="1" t="s">
        <v>41</v>
      </c>
      <c r="M87" s="1" t="s">
        <v>40</v>
      </c>
      <c r="N87" s="1" t="s">
        <v>40</v>
      </c>
      <c r="O87" s="1" t="s">
        <v>45</v>
      </c>
      <c r="P87">
        <v>3</v>
      </c>
      <c r="Q87" s="1" t="s">
        <v>40</v>
      </c>
      <c r="R87" s="1" t="s">
        <v>40</v>
      </c>
      <c r="S87" s="1" t="s">
        <v>40</v>
      </c>
      <c r="T87" s="1" t="s">
        <v>40</v>
      </c>
      <c r="U87" s="1" t="s">
        <v>40</v>
      </c>
      <c r="V87" s="1" t="s">
        <v>40</v>
      </c>
      <c r="W87" s="1" t="s">
        <v>41</v>
      </c>
      <c r="X87">
        <v>3</v>
      </c>
      <c r="Y87" s="1" t="s">
        <v>40</v>
      </c>
      <c r="Z87" s="1" t="s">
        <v>40</v>
      </c>
      <c r="AA87" s="1" t="s">
        <v>40</v>
      </c>
      <c r="AB87" s="1" t="s">
        <v>40</v>
      </c>
      <c r="AC87" s="1" t="s">
        <v>41</v>
      </c>
      <c r="AD87" s="1" t="s">
        <v>40</v>
      </c>
      <c r="AE87" s="1" t="s">
        <v>40</v>
      </c>
      <c r="AF87" s="1" t="s">
        <v>40</v>
      </c>
      <c r="AG87">
        <v>3</v>
      </c>
      <c r="AH87" s="1" t="s">
        <v>40</v>
      </c>
      <c r="AI87" s="1" t="s">
        <v>40</v>
      </c>
      <c r="AJ87" s="1" t="s">
        <v>40</v>
      </c>
      <c r="AK87" s="1" t="s">
        <v>40</v>
      </c>
      <c r="AL87" s="1" t="s">
        <v>40</v>
      </c>
    </row>
    <row r="88" spans="1:38" x14ac:dyDescent="0.35">
      <c r="A88">
        <v>87</v>
      </c>
      <c r="B88" s="2">
        <v>45637.453252314801</v>
      </c>
      <c r="C88" s="2">
        <v>45637.454155092601</v>
      </c>
      <c r="D88" s="1" t="s">
        <v>291</v>
      </c>
      <c r="E88" s="1" t="s">
        <v>292</v>
      </c>
      <c r="F88" s="1"/>
      <c r="G88">
        <v>4</v>
      </c>
      <c r="H88">
        <v>4</v>
      </c>
      <c r="I88" s="1" t="s">
        <v>40</v>
      </c>
      <c r="J88" s="1" t="s">
        <v>41</v>
      </c>
      <c r="K88" s="1" t="s">
        <v>40</v>
      </c>
      <c r="L88" s="1" t="s">
        <v>40</v>
      </c>
      <c r="M88" s="1" t="s">
        <v>41</v>
      </c>
      <c r="N88" s="1" t="s">
        <v>41</v>
      </c>
      <c r="O88" s="1" t="s">
        <v>45</v>
      </c>
      <c r="P88">
        <v>4</v>
      </c>
      <c r="Q88" s="1" t="s">
        <v>41</v>
      </c>
      <c r="R88" s="1" t="s">
        <v>41</v>
      </c>
      <c r="S88" s="1" t="s">
        <v>41</v>
      </c>
      <c r="T88" s="1" t="s">
        <v>41</v>
      </c>
      <c r="U88" s="1" t="s">
        <v>41</v>
      </c>
      <c r="V88" s="1" t="s">
        <v>41</v>
      </c>
      <c r="W88" s="1" t="s">
        <v>41</v>
      </c>
      <c r="X88">
        <v>4</v>
      </c>
      <c r="Y88" s="1" t="s">
        <v>41</v>
      </c>
      <c r="Z88" s="1" t="s">
        <v>41</v>
      </c>
      <c r="AA88" s="1" t="s">
        <v>41</v>
      </c>
      <c r="AB88" s="1" t="s">
        <v>41</v>
      </c>
      <c r="AC88" s="1" t="s">
        <v>41</v>
      </c>
      <c r="AD88" s="1" t="s">
        <v>41</v>
      </c>
      <c r="AE88" s="1" t="s">
        <v>41</v>
      </c>
      <c r="AF88" s="1" t="s">
        <v>41</v>
      </c>
      <c r="AG88">
        <v>4</v>
      </c>
      <c r="AH88" s="1" t="s">
        <v>41</v>
      </c>
      <c r="AI88" s="1" t="s">
        <v>41</v>
      </c>
      <c r="AJ88" s="1" t="s">
        <v>41</v>
      </c>
      <c r="AK88" s="1" t="s">
        <v>41</v>
      </c>
      <c r="AL88" s="1" t="s">
        <v>41</v>
      </c>
    </row>
    <row r="89" spans="1:38" x14ac:dyDescent="0.35">
      <c r="A89">
        <v>88</v>
      </c>
      <c r="B89" s="2">
        <v>45637.526909722197</v>
      </c>
      <c r="C89" s="2">
        <v>45637.528113425898</v>
      </c>
      <c r="D89" s="1" t="s">
        <v>324</v>
      </c>
      <c r="E89" s="1" t="s">
        <v>325</v>
      </c>
      <c r="F89" s="1"/>
      <c r="G89">
        <v>4</v>
      </c>
      <c r="H89">
        <v>4</v>
      </c>
      <c r="I89" s="1" t="s">
        <v>41</v>
      </c>
      <c r="J89" s="1" t="s">
        <v>41</v>
      </c>
      <c r="K89" s="1" t="s">
        <v>41</v>
      </c>
      <c r="L89" s="1" t="s">
        <v>41</v>
      </c>
      <c r="M89" s="1" t="s">
        <v>41</v>
      </c>
      <c r="N89" s="1" t="s">
        <v>41</v>
      </c>
      <c r="O89" s="1" t="s">
        <v>45</v>
      </c>
      <c r="P89">
        <v>4</v>
      </c>
      <c r="Q89" s="1" t="s">
        <v>41</v>
      </c>
      <c r="R89" s="1" t="s">
        <v>41</v>
      </c>
      <c r="S89" s="1" t="s">
        <v>41</v>
      </c>
      <c r="T89" s="1" t="s">
        <v>41</v>
      </c>
      <c r="U89" s="1" t="s">
        <v>41</v>
      </c>
      <c r="V89" s="1" t="s">
        <v>41</v>
      </c>
      <c r="W89" s="1" t="s">
        <v>41</v>
      </c>
      <c r="X89">
        <v>4</v>
      </c>
      <c r="Y89" s="1" t="s">
        <v>41</v>
      </c>
      <c r="Z89" s="1" t="s">
        <v>41</v>
      </c>
      <c r="AA89" s="1" t="s">
        <v>41</v>
      </c>
      <c r="AB89" s="1" t="s">
        <v>41</v>
      </c>
      <c r="AC89" s="1" t="s">
        <v>41</v>
      </c>
      <c r="AD89" s="1" t="s">
        <v>41</v>
      </c>
      <c r="AE89" s="1" t="s">
        <v>41</v>
      </c>
      <c r="AF89" s="1" t="s">
        <v>41</v>
      </c>
      <c r="AG89">
        <v>4</v>
      </c>
      <c r="AH89" s="1" t="s">
        <v>41</v>
      </c>
      <c r="AI89" s="1" t="s">
        <v>41</v>
      </c>
      <c r="AJ89" s="1" t="s">
        <v>41</v>
      </c>
      <c r="AK89" s="1" t="s">
        <v>41</v>
      </c>
      <c r="AL89" s="1" t="s">
        <v>41</v>
      </c>
    </row>
    <row r="90" spans="1:38" x14ac:dyDescent="0.35">
      <c r="A90">
        <v>89</v>
      </c>
      <c r="B90" s="2">
        <v>45637.6489814815</v>
      </c>
      <c r="C90" s="2">
        <v>45637.649537037003</v>
      </c>
      <c r="D90" s="1" t="s">
        <v>87</v>
      </c>
      <c r="E90" s="1" t="s">
        <v>88</v>
      </c>
      <c r="F90" s="1"/>
      <c r="G90">
        <v>4</v>
      </c>
      <c r="H90">
        <v>4</v>
      </c>
      <c r="I90" s="1" t="s">
        <v>40</v>
      </c>
      <c r="J90" s="1" t="s">
        <v>40</v>
      </c>
      <c r="K90" s="1" t="s">
        <v>40</v>
      </c>
      <c r="L90" s="1" t="s">
        <v>40</v>
      </c>
      <c r="M90" s="1" t="s">
        <v>40</v>
      </c>
      <c r="N90" s="1" t="s">
        <v>40</v>
      </c>
      <c r="O90" s="1" t="s">
        <v>45</v>
      </c>
      <c r="P90">
        <v>4</v>
      </c>
      <c r="Q90" s="1" t="s">
        <v>41</v>
      </c>
      <c r="R90" s="1" t="s">
        <v>41</v>
      </c>
      <c r="S90" s="1" t="s">
        <v>41</v>
      </c>
      <c r="T90" s="1" t="s">
        <v>41</v>
      </c>
      <c r="U90" s="1" t="s">
        <v>41</v>
      </c>
      <c r="V90" s="1" t="s">
        <v>41</v>
      </c>
      <c r="W90" s="1" t="s">
        <v>41</v>
      </c>
      <c r="X90">
        <v>3</v>
      </c>
      <c r="Y90" s="1" t="s">
        <v>40</v>
      </c>
      <c r="Z90" s="1" t="s">
        <v>40</v>
      </c>
      <c r="AA90" s="1" t="s">
        <v>40</v>
      </c>
      <c r="AB90" s="1" t="s">
        <v>40</v>
      </c>
      <c r="AC90" s="1" t="s">
        <v>40</v>
      </c>
      <c r="AD90" s="1" t="s">
        <v>40</v>
      </c>
      <c r="AE90" s="1" t="s">
        <v>40</v>
      </c>
      <c r="AF90" s="1" t="s">
        <v>40</v>
      </c>
      <c r="AG90">
        <v>3</v>
      </c>
      <c r="AH90" s="1" t="s">
        <v>40</v>
      </c>
      <c r="AI90" s="1" t="s">
        <v>40</v>
      </c>
      <c r="AJ90" s="1" t="s">
        <v>40</v>
      </c>
      <c r="AK90" s="1" t="s">
        <v>40</v>
      </c>
      <c r="AL90" s="1" t="s">
        <v>40</v>
      </c>
    </row>
    <row r="91" spans="1:38" x14ac:dyDescent="0.35">
      <c r="A91">
        <v>90</v>
      </c>
      <c r="B91" s="2">
        <v>45637.831678240698</v>
      </c>
      <c r="C91" s="2">
        <v>45637.833796296298</v>
      </c>
      <c r="D91" s="1" t="s">
        <v>326</v>
      </c>
      <c r="E91" s="1" t="s">
        <v>327</v>
      </c>
      <c r="F91" s="1"/>
      <c r="G91">
        <v>3</v>
      </c>
      <c r="H91">
        <v>2</v>
      </c>
      <c r="I91" s="1" t="s">
        <v>39</v>
      </c>
      <c r="J91" s="1" t="s">
        <v>40</v>
      </c>
      <c r="K91" s="1" t="s">
        <v>40</v>
      </c>
      <c r="L91" s="1" t="s">
        <v>40</v>
      </c>
      <c r="M91" s="1" t="s">
        <v>39</v>
      </c>
      <c r="N91" s="1" t="s">
        <v>41</v>
      </c>
      <c r="O91" s="1" t="s">
        <v>45</v>
      </c>
      <c r="P91">
        <v>3</v>
      </c>
      <c r="Q91" s="1" t="s">
        <v>40</v>
      </c>
      <c r="R91" s="1" t="s">
        <v>40</v>
      </c>
      <c r="S91" s="1" t="s">
        <v>41</v>
      </c>
      <c r="T91" s="1" t="s">
        <v>40</v>
      </c>
      <c r="U91" s="1" t="s">
        <v>40</v>
      </c>
      <c r="V91" s="1" t="s">
        <v>39</v>
      </c>
      <c r="W91" s="1" t="s">
        <v>40</v>
      </c>
      <c r="X91">
        <v>3</v>
      </c>
      <c r="Y91" s="1" t="s">
        <v>41</v>
      </c>
      <c r="Z91" s="1" t="s">
        <v>40</v>
      </c>
      <c r="AA91" s="1" t="s">
        <v>40</v>
      </c>
      <c r="AB91" s="1" t="s">
        <v>40</v>
      </c>
      <c r="AC91" s="1" t="s">
        <v>39</v>
      </c>
      <c r="AD91" s="1" t="s">
        <v>40</v>
      </c>
      <c r="AE91" s="1" t="s">
        <v>39</v>
      </c>
      <c r="AF91" s="1" t="s">
        <v>40</v>
      </c>
      <c r="AG91">
        <v>4</v>
      </c>
      <c r="AH91" s="1" t="s">
        <v>39</v>
      </c>
      <c r="AI91" s="1" t="s">
        <v>40</v>
      </c>
      <c r="AJ91" s="1" t="s">
        <v>40</v>
      </c>
      <c r="AK91" s="1" t="s">
        <v>40</v>
      </c>
      <c r="AL91" s="1" t="s">
        <v>41</v>
      </c>
    </row>
    <row r="92" spans="1:38" x14ac:dyDescent="0.35">
      <c r="A92">
        <v>91</v>
      </c>
      <c r="B92" s="2">
        <v>45641.358460648102</v>
      </c>
      <c r="C92" s="2">
        <v>45641.360613425903</v>
      </c>
      <c r="D92" s="1" t="s">
        <v>273</v>
      </c>
      <c r="E92" s="1" t="s">
        <v>274</v>
      </c>
      <c r="F92" s="1"/>
      <c r="G92">
        <v>3</v>
      </c>
      <c r="H92">
        <v>3</v>
      </c>
      <c r="I92" s="1" t="s">
        <v>39</v>
      </c>
      <c r="J92" s="1" t="s">
        <v>40</v>
      </c>
      <c r="K92" s="1" t="s">
        <v>39</v>
      </c>
      <c r="L92" s="1" t="s">
        <v>40</v>
      </c>
      <c r="M92" s="1" t="s">
        <v>41</v>
      </c>
      <c r="N92" s="1" t="s">
        <v>40</v>
      </c>
      <c r="O92" s="1" t="s">
        <v>45</v>
      </c>
      <c r="P92">
        <v>4</v>
      </c>
      <c r="Q92" s="1" t="s">
        <v>41</v>
      </c>
      <c r="R92" s="1" t="s">
        <v>40</v>
      </c>
      <c r="S92" s="1" t="s">
        <v>41</v>
      </c>
      <c r="T92" s="1" t="s">
        <v>41</v>
      </c>
      <c r="U92" s="1" t="s">
        <v>40</v>
      </c>
      <c r="V92" s="1" t="s">
        <v>40</v>
      </c>
      <c r="W92" s="1" t="s">
        <v>41</v>
      </c>
      <c r="X92">
        <v>3</v>
      </c>
      <c r="Y92" s="1" t="s">
        <v>40</v>
      </c>
      <c r="Z92" s="1" t="s">
        <v>40</v>
      </c>
      <c r="AA92" s="1" t="s">
        <v>40</v>
      </c>
      <c r="AB92" s="1" t="s">
        <v>40</v>
      </c>
      <c r="AC92" s="1" t="s">
        <v>41</v>
      </c>
      <c r="AD92" s="1" t="s">
        <v>41</v>
      </c>
      <c r="AE92" s="1" t="s">
        <v>40</v>
      </c>
      <c r="AF92" s="1" t="s">
        <v>39</v>
      </c>
      <c r="AG92">
        <v>4</v>
      </c>
      <c r="AH92" s="1" t="s">
        <v>41</v>
      </c>
      <c r="AI92" s="1" t="s">
        <v>40</v>
      </c>
      <c r="AJ92" s="1" t="s">
        <v>39</v>
      </c>
      <c r="AK92" s="1" t="s">
        <v>40</v>
      </c>
      <c r="AL92" s="1" t="s">
        <v>40</v>
      </c>
    </row>
    <row r="93" spans="1:38" x14ac:dyDescent="0.35">
      <c r="A93">
        <v>92</v>
      </c>
      <c r="B93" s="2">
        <v>45641.361921296302</v>
      </c>
      <c r="C93" s="2">
        <v>45641.362916666701</v>
      </c>
      <c r="D93" s="1" t="s">
        <v>154</v>
      </c>
      <c r="E93" s="1" t="s">
        <v>155</v>
      </c>
      <c r="F93" s="1"/>
      <c r="G93">
        <v>3</v>
      </c>
      <c r="H93">
        <v>3</v>
      </c>
      <c r="I93" s="1" t="s">
        <v>40</v>
      </c>
      <c r="J93" s="1" t="s">
        <v>40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62</v>
      </c>
      <c r="P93">
        <v>3</v>
      </c>
      <c r="Q93" s="1" t="s">
        <v>40</v>
      </c>
      <c r="R93" s="1" t="s">
        <v>40</v>
      </c>
      <c r="S93" s="1" t="s">
        <v>40</v>
      </c>
      <c r="T93" s="1" t="s">
        <v>40</v>
      </c>
      <c r="U93" s="1" t="s">
        <v>40</v>
      </c>
      <c r="V93" s="1" t="s">
        <v>40</v>
      </c>
      <c r="W93" s="1" t="s">
        <v>40</v>
      </c>
      <c r="X93">
        <v>3</v>
      </c>
      <c r="Y93" s="1" t="s">
        <v>40</v>
      </c>
      <c r="Z93" s="1" t="s">
        <v>40</v>
      </c>
      <c r="AA93" s="1" t="s">
        <v>40</v>
      </c>
      <c r="AB93" s="1" t="s">
        <v>40</v>
      </c>
      <c r="AC93" s="1" t="s">
        <v>40</v>
      </c>
      <c r="AD93" s="1" t="s">
        <v>40</v>
      </c>
      <c r="AE93" s="1" t="s">
        <v>40</v>
      </c>
      <c r="AF93" s="1" t="s">
        <v>40</v>
      </c>
      <c r="AG93">
        <v>3</v>
      </c>
      <c r="AH93" s="1" t="s">
        <v>40</v>
      </c>
      <c r="AI93" s="1" t="s">
        <v>40</v>
      </c>
      <c r="AJ93" s="1" t="s">
        <v>40</v>
      </c>
      <c r="AK93" s="1" t="s">
        <v>40</v>
      </c>
      <c r="AL93" s="1" t="s">
        <v>40</v>
      </c>
    </row>
    <row r="94" spans="1:38" x14ac:dyDescent="0.35">
      <c r="A94">
        <v>93</v>
      </c>
      <c r="B94" s="2">
        <v>45641.361793981501</v>
      </c>
      <c r="C94" s="2">
        <v>45641.363090277802</v>
      </c>
      <c r="D94" s="1" t="s">
        <v>328</v>
      </c>
      <c r="E94" s="1" t="s">
        <v>329</v>
      </c>
      <c r="F94" s="1"/>
      <c r="G94">
        <v>4</v>
      </c>
      <c r="H94">
        <v>3</v>
      </c>
      <c r="I94" s="1" t="s">
        <v>40</v>
      </c>
      <c r="J94" s="1" t="s">
        <v>39</v>
      </c>
      <c r="K94" s="1" t="s">
        <v>41</v>
      </c>
      <c r="L94" s="1" t="s">
        <v>41</v>
      </c>
      <c r="M94" s="1" t="s">
        <v>41</v>
      </c>
      <c r="N94" s="1" t="s">
        <v>40</v>
      </c>
      <c r="O94" s="1" t="s">
        <v>45</v>
      </c>
      <c r="P94">
        <v>4</v>
      </c>
      <c r="Q94" s="1" t="s">
        <v>41</v>
      </c>
      <c r="R94" s="1" t="s">
        <v>41</v>
      </c>
      <c r="S94" s="1" t="s">
        <v>41</v>
      </c>
      <c r="T94" s="1" t="s">
        <v>41</v>
      </c>
      <c r="U94" s="1" t="s">
        <v>40</v>
      </c>
      <c r="V94" s="1" t="s">
        <v>41</v>
      </c>
      <c r="W94" s="1" t="s">
        <v>41</v>
      </c>
      <c r="Y94" s="1" t="s">
        <v>40</v>
      </c>
      <c r="Z94" s="1" t="s">
        <v>40</v>
      </c>
      <c r="AA94" s="1" t="s">
        <v>41</v>
      </c>
      <c r="AB94" s="1" t="s">
        <v>41</v>
      </c>
      <c r="AC94" s="1" t="s">
        <v>41</v>
      </c>
      <c r="AD94" s="1" t="s">
        <v>41</v>
      </c>
      <c r="AE94" s="1" t="s">
        <v>41</v>
      </c>
      <c r="AF94" s="1" t="s">
        <v>41</v>
      </c>
      <c r="AG94">
        <v>4</v>
      </c>
      <c r="AH94" s="1" t="s">
        <v>41</v>
      </c>
      <c r="AI94" s="1" t="s">
        <v>41</v>
      </c>
      <c r="AJ94" s="1" t="s">
        <v>41</v>
      </c>
      <c r="AK94" s="1" t="s">
        <v>41</v>
      </c>
      <c r="AL94" s="1" t="s">
        <v>41</v>
      </c>
    </row>
    <row r="95" spans="1:38" x14ac:dyDescent="0.35">
      <c r="A95">
        <v>94</v>
      </c>
      <c r="B95" s="2">
        <v>45641.361840277801</v>
      </c>
      <c r="C95" s="2">
        <v>45641.363252314797</v>
      </c>
      <c r="D95" s="1" t="s">
        <v>210</v>
      </c>
      <c r="E95" s="1" t="s">
        <v>211</v>
      </c>
      <c r="F95" s="1"/>
      <c r="G95">
        <v>1</v>
      </c>
      <c r="H95">
        <v>1</v>
      </c>
      <c r="I95" s="1" t="s">
        <v>38</v>
      </c>
      <c r="J95" s="1" t="s">
        <v>38</v>
      </c>
      <c r="K95" s="1" t="s">
        <v>38</v>
      </c>
      <c r="L95" s="1" t="s">
        <v>40</v>
      </c>
      <c r="M95" s="1" t="s">
        <v>39</v>
      </c>
      <c r="N95" s="1" t="s">
        <v>38</v>
      </c>
      <c r="O95" s="1" t="s">
        <v>62</v>
      </c>
      <c r="P95">
        <v>2</v>
      </c>
      <c r="Q95" s="1" t="s">
        <v>39</v>
      </c>
      <c r="R95" s="1" t="s">
        <v>39</v>
      </c>
      <c r="S95" s="1" t="s">
        <v>39</v>
      </c>
      <c r="T95" s="1" t="s">
        <v>39</v>
      </c>
      <c r="U95" s="1" t="s">
        <v>39</v>
      </c>
      <c r="V95" s="1" t="s">
        <v>39</v>
      </c>
      <c r="W95" s="1" t="s">
        <v>40</v>
      </c>
      <c r="X95">
        <v>1</v>
      </c>
      <c r="Y95" s="1" t="s">
        <v>39</v>
      </c>
      <c r="Z95" s="1" t="s">
        <v>38</v>
      </c>
      <c r="AA95" s="1" t="s">
        <v>39</v>
      </c>
      <c r="AB95" s="1" t="s">
        <v>39</v>
      </c>
      <c r="AC95" s="1" t="s">
        <v>40</v>
      </c>
      <c r="AD95" s="1" t="s">
        <v>40</v>
      </c>
      <c r="AE95" s="1" t="s">
        <v>40</v>
      </c>
      <c r="AF95" s="1" t="s">
        <v>39</v>
      </c>
      <c r="AG95">
        <v>1</v>
      </c>
      <c r="AH95" s="1" t="s">
        <v>40</v>
      </c>
      <c r="AI95" s="1" t="s">
        <v>39</v>
      </c>
      <c r="AJ95" s="1" t="s">
        <v>39</v>
      </c>
      <c r="AK95" s="1" t="s">
        <v>39</v>
      </c>
      <c r="AL95" s="1" t="s">
        <v>39</v>
      </c>
    </row>
    <row r="96" spans="1:38" x14ac:dyDescent="0.35">
      <c r="A96">
        <v>95</v>
      </c>
      <c r="B96" s="2">
        <v>45641.362858796303</v>
      </c>
      <c r="C96" s="2">
        <v>45641.364282407398</v>
      </c>
      <c r="D96" s="1" t="s">
        <v>158</v>
      </c>
      <c r="E96" s="1" t="s">
        <v>159</v>
      </c>
      <c r="F96" s="1"/>
      <c r="G96">
        <v>4</v>
      </c>
      <c r="H96">
        <v>4</v>
      </c>
      <c r="I96" s="1" t="s">
        <v>41</v>
      </c>
      <c r="J96" s="1" t="s">
        <v>41</v>
      </c>
      <c r="K96" s="1" t="s">
        <v>41</v>
      </c>
      <c r="L96" s="1" t="s">
        <v>41</v>
      </c>
      <c r="M96" s="1" t="s">
        <v>41</v>
      </c>
      <c r="N96" s="1" t="s">
        <v>41</v>
      </c>
      <c r="O96" s="1" t="s">
        <v>45</v>
      </c>
      <c r="P96">
        <v>4</v>
      </c>
      <c r="Q96" s="1" t="s">
        <v>41</v>
      </c>
      <c r="R96" s="1" t="s">
        <v>41</v>
      </c>
      <c r="S96" s="1" t="s">
        <v>41</v>
      </c>
      <c r="T96" s="1" t="s">
        <v>41</v>
      </c>
      <c r="U96" s="1" t="s">
        <v>41</v>
      </c>
      <c r="V96" s="1" t="s">
        <v>41</v>
      </c>
      <c r="W96" s="1" t="s">
        <v>41</v>
      </c>
      <c r="X96">
        <v>4</v>
      </c>
      <c r="Y96" s="1" t="s">
        <v>41</v>
      </c>
      <c r="Z96" s="1" t="s">
        <v>41</v>
      </c>
      <c r="AA96" s="1" t="s">
        <v>41</v>
      </c>
      <c r="AB96" s="1" t="s">
        <v>41</v>
      </c>
      <c r="AC96" s="1" t="s">
        <v>41</v>
      </c>
      <c r="AD96" s="1" t="s">
        <v>41</v>
      </c>
      <c r="AE96" s="1" t="s">
        <v>41</v>
      </c>
      <c r="AF96" s="1" t="s">
        <v>41</v>
      </c>
      <c r="AG96">
        <v>4</v>
      </c>
      <c r="AH96" s="1" t="s">
        <v>41</v>
      </c>
      <c r="AI96" s="1" t="s">
        <v>41</v>
      </c>
      <c r="AJ96" s="1" t="s">
        <v>41</v>
      </c>
      <c r="AK96" s="1" t="s">
        <v>41</v>
      </c>
      <c r="AL96" s="1" t="s">
        <v>41</v>
      </c>
    </row>
    <row r="97" spans="1:38" x14ac:dyDescent="0.35">
      <c r="A97">
        <v>96</v>
      </c>
      <c r="B97" s="2">
        <v>45641.364363425899</v>
      </c>
      <c r="C97" s="2">
        <v>45641.365196759303</v>
      </c>
      <c r="D97" s="1" t="s">
        <v>60</v>
      </c>
      <c r="E97" s="1" t="s">
        <v>61</v>
      </c>
      <c r="F97" s="1"/>
      <c r="G97">
        <v>3</v>
      </c>
      <c r="H97">
        <v>3</v>
      </c>
      <c r="I97" s="1" t="s">
        <v>40</v>
      </c>
      <c r="J97" s="1" t="s">
        <v>40</v>
      </c>
      <c r="K97" s="1" t="s">
        <v>40</v>
      </c>
      <c r="L97" s="1" t="s">
        <v>40</v>
      </c>
      <c r="M97" s="1" t="s">
        <v>40</v>
      </c>
      <c r="N97" s="1" t="s">
        <v>40</v>
      </c>
      <c r="O97" s="1" t="s">
        <v>45</v>
      </c>
      <c r="P97">
        <v>3</v>
      </c>
      <c r="Q97" s="1" t="s">
        <v>40</v>
      </c>
      <c r="R97" s="1" t="s">
        <v>40</v>
      </c>
      <c r="S97" s="1" t="s">
        <v>40</v>
      </c>
      <c r="T97" s="1" t="s">
        <v>40</v>
      </c>
      <c r="U97" s="1" t="s">
        <v>40</v>
      </c>
      <c r="V97" s="1" t="s">
        <v>40</v>
      </c>
      <c r="W97" s="1" t="s">
        <v>40</v>
      </c>
      <c r="X97">
        <v>3</v>
      </c>
      <c r="Y97" s="1" t="s">
        <v>40</v>
      </c>
      <c r="Z97" s="1" t="s">
        <v>40</v>
      </c>
      <c r="AA97" s="1" t="s">
        <v>40</v>
      </c>
      <c r="AB97" s="1" t="s">
        <v>40</v>
      </c>
      <c r="AC97" s="1" t="s">
        <v>40</v>
      </c>
      <c r="AD97" s="1" t="s">
        <v>40</v>
      </c>
      <c r="AE97" s="1" t="s">
        <v>40</v>
      </c>
      <c r="AF97" s="1" t="s">
        <v>40</v>
      </c>
      <c r="AG97">
        <v>3</v>
      </c>
      <c r="AH97" s="1" t="s">
        <v>40</v>
      </c>
      <c r="AI97" s="1" t="s">
        <v>40</v>
      </c>
      <c r="AJ97" s="1" t="s">
        <v>40</v>
      </c>
      <c r="AK97" s="1" t="s">
        <v>40</v>
      </c>
      <c r="AL97" s="1" t="s">
        <v>40</v>
      </c>
    </row>
    <row r="98" spans="1:38" x14ac:dyDescent="0.35">
      <c r="A98">
        <v>97</v>
      </c>
      <c r="B98" s="2">
        <v>45641.362141203703</v>
      </c>
      <c r="C98" s="2">
        <v>45641.365196759303</v>
      </c>
      <c r="D98" s="1" t="s">
        <v>194</v>
      </c>
      <c r="E98" s="1" t="s">
        <v>195</v>
      </c>
      <c r="F98" s="1"/>
      <c r="G98">
        <v>2</v>
      </c>
      <c r="H98">
        <v>2</v>
      </c>
      <c r="I98" s="1" t="s">
        <v>38</v>
      </c>
      <c r="J98" s="1" t="s">
        <v>40</v>
      </c>
      <c r="K98" s="1" t="s">
        <v>38</v>
      </c>
      <c r="L98" s="1" t="s">
        <v>39</v>
      </c>
      <c r="M98" s="1" t="s">
        <v>40</v>
      </c>
      <c r="N98" s="1" t="s">
        <v>40</v>
      </c>
      <c r="O98" s="1" t="s">
        <v>62</v>
      </c>
      <c r="P98">
        <v>3</v>
      </c>
      <c r="Q98" s="1" t="s">
        <v>40</v>
      </c>
      <c r="R98" s="1" t="s">
        <v>40</v>
      </c>
      <c r="S98" s="1" t="s">
        <v>40</v>
      </c>
      <c r="T98" s="1" t="s">
        <v>40</v>
      </c>
      <c r="U98" s="1" t="s">
        <v>40</v>
      </c>
      <c r="V98" s="1" t="s">
        <v>40</v>
      </c>
      <c r="W98" s="1" t="s">
        <v>40</v>
      </c>
      <c r="X98">
        <v>3</v>
      </c>
      <c r="Y98" s="1" t="s">
        <v>40</v>
      </c>
      <c r="Z98" s="1" t="s">
        <v>40</v>
      </c>
      <c r="AA98" s="1" t="s">
        <v>40</v>
      </c>
      <c r="AB98" s="1" t="s">
        <v>40</v>
      </c>
      <c r="AC98" s="1" t="s">
        <v>40</v>
      </c>
      <c r="AD98" s="1" t="s">
        <v>40</v>
      </c>
      <c r="AE98" s="1" t="s">
        <v>40</v>
      </c>
      <c r="AF98" s="1" t="s">
        <v>40</v>
      </c>
      <c r="AG98">
        <v>3</v>
      </c>
      <c r="AH98" s="1" t="s">
        <v>40</v>
      </c>
      <c r="AI98" s="1" t="s">
        <v>40</v>
      </c>
      <c r="AJ98" s="1" t="s">
        <v>40</v>
      </c>
      <c r="AK98" s="1" t="s">
        <v>40</v>
      </c>
      <c r="AL98" s="1" t="s">
        <v>40</v>
      </c>
    </row>
    <row r="99" spans="1:38" x14ac:dyDescent="0.35">
      <c r="A99">
        <v>98</v>
      </c>
      <c r="B99" s="2">
        <v>45641.364745370403</v>
      </c>
      <c r="C99" s="2">
        <v>45641.365532407399</v>
      </c>
      <c r="D99" s="1" t="s">
        <v>50</v>
      </c>
      <c r="E99" s="1" t="s">
        <v>51</v>
      </c>
      <c r="F99" s="1"/>
      <c r="G99">
        <v>4</v>
      </c>
      <c r="H99">
        <v>4</v>
      </c>
      <c r="I99" s="1" t="s">
        <v>41</v>
      </c>
      <c r="J99" s="1" t="s">
        <v>41</v>
      </c>
      <c r="K99" s="1" t="s">
        <v>41</v>
      </c>
      <c r="L99" s="1" t="s">
        <v>41</v>
      </c>
      <c r="M99" s="1" t="s">
        <v>41</v>
      </c>
      <c r="N99" s="1" t="s">
        <v>41</v>
      </c>
      <c r="O99" s="1" t="s">
        <v>45</v>
      </c>
      <c r="P99">
        <v>4</v>
      </c>
      <c r="Q99" s="1" t="s">
        <v>41</v>
      </c>
      <c r="R99" s="1" t="s">
        <v>41</v>
      </c>
      <c r="S99" s="1" t="s">
        <v>41</v>
      </c>
      <c r="T99" s="1" t="s">
        <v>41</v>
      </c>
      <c r="U99" s="1" t="s">
        <v>41</v>
      </c>
      <c r="V99" s="1" t="s">
        <v>41</v>
      </c>
      <c r="W99" s="1" t="s">
        <v>41</v>
      </c>
      <c r="X99">
        <v>4</v>
      </c>
      <c r="Y99" s="1" t="s">
        <v>41</v>
      </c>
      <c r="Z99" s="1" t="s">
        <v>41</v>
      </c>
      <c r="AA99" s="1" t="s">
        <v>41</v>
      </c>
      <c r="AB99" s="1" t="s">
        <v>41</v>
      </c>
      <c r="AC99" s="1" t="s">
        <v>41</v>
      </c>
      <c r="AD99" s="1" t="s">
        <v>41</v>
      </c>
      <c r="AE99" s="1" t="s">
        <v>41</v>
      </c>
      <c r="AF99" s="1" t="s">
        <v>41</v>
      </c>
      <c r="AG99">
        <v>4</v>
      </c>
      <c r="AH99" s="1" t="s">
        <v>41</v>
      </c>
      <c r="AI99" s="1" t="s">
        <v>41</v>
      </c>
      <c r="AJ99" s="1" t="s">
        <v>41</v>
      </c>
      <c r="AK99" s="1" t="s">
        <v>41</v>
      </c>
      <c r="AL99" s="1" t="s">
        <v>41</v>
      </c>
    </row>
    <row r="100" spans="1:38" x14ac:dyDescent="0.35">
      <c r="A100">
        <v>99</v>
      </c>
      <c r="B100" s="2">
        <v>45641.365787037001</v>
      </c>
      <c r="C100" s="2">
        <v>45641.366504629601</v>
      </c>
      <c r="D100" s="1" t="s">
        <v>144</v>
      </c>
      <c r="E100" s="1" t="s">
        <v>145</v>
      </c>
      <c r="F100" s="1"/>
      <c r="G100">
        <v>4</v>
      </c>
      <c r="H100">
        <v>4</v>
      </c>
      <c r="I100" s="1" t="s">
        <v>41</v>
      </c>
      <c r="J100" s="1" t="s">
        <v>41</v>
      </c>
      <c r="K100" s="1" t="s">
        <v>41</v>
      </c>
      <c r="L100" s="1" t="s">
        <v>41</v>
      </c>
      <c r="M100" s="1" t="s">
        <v>41</v>
      </c>
      <c r="N100" s="1" t="s">
        <v>41</v>
      </c>
      <c r="O100" s="1" t="s">
        <v>45</v>
      </c>
      <c r="P100">
        <v>4</v>
      </c>
      <c r="Q100" s="1" t="s">
        <v>41</v>
      </c>
      <c r="R100" s="1" t="s">
        <v>41</v>
      </c>
      <c r="S100" s="1" t="s">
        <v>41</v>
      </c>
      <c r="T100" s="1" t="s">
        <v>41</v>
      </c>
      <c r="U100" s="1" t="s">
        <v>41</v>
      </c>
      <c r="V100" s="1" t="s">
        <v>41</v>
      </c>
      <c r="W100" s="1" t="s">
        <v>41</v>
      </c>
      <c r="X100">
        <v>4</v>
      </c>
      <c r="Y100" s="1" t="s">
        <v>41</v>
      </c>
      <c r="Z100" s="1" t="s">
        <v>41</v>
      </c>
      <c r="AA100" s="1" t="s">
        <v>41</v>
      </c>
      <c r="AB100" s="1" t="s">
        <v>41</v>
      </c>
      <c r="AC100" s="1" t="s">
        <v>41</v>
      </c>
      <c r="AD100" s="1" t="s">
        <v>41</v>
      </c>
      <c r="AE100" s="1" t="s">
        <v>41</v>
      </c>
      <c r="AF100" s="1" t="s">
        <v>41</v>
      </c>
      <c r="AG100">
        <v>4</v>
      </c>
      <c r="AH100" s="1" t="s">
        <v>41</v>
      </c>
      <c r="AI100" s="1" t="s">
        <v>41</v>
      </c>
      <c r="AJ100" s="1" t="s">
        <v>41</v>
      </c>
      <c r="AK100" s="1" t="s">
        <v>41</v>
      </c>
      <c r="AL100" s="1" t="s">
        <v>41</v>
      </c>
    </row>
    <row r="101" spans="1:38" x14ac:dyDescent="0.35">
      <c r="A101">
        <v>100</v>
      </c>
      <c r="B101" s="2">
        <v>45641.366747685199</v>
      </c>
      <c r="C101" s="2">
        <v>45641.367777777799</v>
      </c>
      <c r="D101" s="1" t="s">
        <v>277</v>
      </c>
      <c r="E101" s="1" t="s">
        <v>278</v>
      </c>
      <c r="F101" s="1"/>
      <c r="G101">
        <v>3</v>
      </c>
      <c r="H101">
        <v>3</v>
      </c>
      <c r="I101" s="1" t="s">
        <v>39</v>
      </c>
      <c r="J101" s="1" t="s">
        <v>40</v>
      </c>
      <c r="K101" s="1" t="s">
        <v>39</v>
      </c>
      <c r="L101" s="1" t="s">
        <v>40</v>
      </c>
      <c r="M101" s="1" t="s">
        <v>40</v>
      </c>
      <c r="N101" s="1" t="s">
        <v>40</v>
      </c>
      <c r="O101" s="1" t="s">
        <v>91</v>
      </c>
      <c r="P101">
        <v>3</v>
      </c>
      <c r="Q101" s="1" t="s">
        <v>40</v>
      </c>
      <c r="R101" s="1" t="s">
        <v>40</v>
      </c>
      <c r="S101" s="1" t="s">
        <v>40</v>
      </c>
      <c r="T101" s="1" t="s">
        <v>40</v>
      </c>
      <c r="U101" s="1" t="s">
        <v>40</v>
      </c>
      <c r="V101" s="1" t="s">
        <v>40</v>
      </c>
      <c r="W101" s="1" t="s">
        <v>40</v>
      </c>
      <c r="X101">
        <v>3</v>
      </c>
      <c r="Y101" s="1" t="s">
        <v>40</v>
      </c>
      <c r="Z101" s="1" t="s">
        <v>40</v>
      </c>
      <c r="AA101" s="1" t="s">
        <v>40</v>
      </c>
      <c r="AB101" s="1" t="s">
        <v>40</v>
      </c>
      <c r="AC101" s="1" t="s">
        <v>40</v>
      </c>
      <c r="AD101" s="1" t="s">
        <v>40</v>
      </c>
      <c r="AE101" s="1" t="s">
        <v>40</v>
      </c>
      <c r="AF101" s="1" t="s">
        <v>40</v>
      </c>
      <c r="AG101">
        <v>3</v>
      </c>
      <c r="AH101" s="1" t="s">
        <v>40</v>
      </c>
      <c r="AI101" s="1" t="s">
        <v>40</v>
      </c>
      <c r="AJ101" s="1" t="s">
        <v>40</v>
      </c>
      <c r="AK101" s="1" t="s">
        <v>40</v>
      </c>
      <c r="AL101" s="1" t="s">
        <v>40</v>
      </c>
    </row>
    <row r="102" spans="1:38" x14ac:dyDescent="0.35">
      <c r="A102">
        <v>101</v>
      </c>
      <c r="B102" s="2">
        <v>45641.3669212963</v>
      </c>
      <c r="C102" s="2">
        <v>45641.3683564815</v>
      </c>
      <c r="D102" s="1" t="s">
        <v>108</v>
      </c>
      <c r="E102" s="1" t="s">
        <v>109</v>
      </c>
      <c r="F102" s="1"/>
      <c r="G102">
        <v>3</v>
      </c>
      <c r="H102">
        <v>3</v>
      </c>
      <c r="I102" s="1" t="s">
        <v>40</v>
      </c>
      <c r="J102" s="1" t="s">
        <v>40</v>
      </c>
      <c r="K102" s="1" t="s">
        <v>40</v>
      </c>
      <c r="L102" s="1" t="s">
        <v>40</v>
      </c>
      <c r="M102" s="1" t="s">
        <v>40</v>
      </c>
      <c r="N102" s="1" t="s">
        <v>40</v>
      </c>
      <c r="O102" s="1" t="s">
        <v>45</v>
      </c>
      <c r="P102">
        <v>3</v>
      </c>
      <c r="Q102" s="1" t="s">
        <v>40</v>
      </c>
      <c r="R102" s="1" t="s">
        <v>40</v>
      </c>
      <c r="S102" s="1" t="s">
        <v>40</v>
      </c>
      <c r="T102" s="1" t="s">
        <v>40</v>
      </c>
      <c r="U102" s="1" t="s">
        <v>40</v>
      </c>
      <c r="V102" s="1" t="s">
        <v>40</v>
      </c>
      <c r="W102" s="1" t="s">
        <v>40</v>
      </c>
      <c r="X102">
        <v>3</v>
      </c>
      <c r="Y102" s="1" t="s">
        <v>40</v>
      </c>
      <c r="Z102" s="1" t="s">
        <v>40</v>
      </c>
      <c r="AA102" s="1" t="s">
        <v>40</v>
      </c>
      <c r="AB102" s="1" t="s">
        <v>40</v>
      </c>
      <c r="AC102" s="1" t="s">
        <v>40</v>
      </c>
      <c r="AD102" s="1" t="s">
        <v>40</v>
      </c>
      <c r="AE102" s="1" t="s">
        <v>40</v>
      </c>
      <c r="AF102" s="1" t="s">
        <v>40</v>
      </c>
      <c r="AG102">
        <v>3</v>
      </c>
      <c r="AH102" s="1" t="s">
        <v>40</v>
      </c>
      <c r="AI102" s="1" t="s">
        <v>40</v>
      </c>
      <c r="AJ102" s="1" t="s">
        <v>40</v>
      </c>
      <c r="AK102" s="1" t="s">
        <v>40</v>
      </c>
      <c r="AL102" s="1" t="s">
        <v>40</v>
      </c>
    </row>
    <row r="103" spans="1:38" x14ac:dyDescent="0.35">
      <c r="A103">
        <v>102</v>
      </c>
      <c r="B103" s="2">
        <v>45641.363356481503</v>
      </c>
      <c r="C103" s="2">
        <v>45641.370497685202</v>
      </c>
      <c r="D103" s="1" t="s">
        <v>330</v>
      </c>
      <c r="E103" s="1" t="s">
        <v>331</v>
      </c>
      <c r="F103" s="1"/>
      <c r="G103">
        <v>3</v>
      </c>
      <c r="H103">
        <v>4</v>
      </c>
      <c r="I103" s="1" t="s">
        <v>40</v>
      </c>
      <c r="J103" s="1" t="s">
        <v>40</v>
      </c>
      <c r="K103" s="1" t="s">
        <v>40</v>
      </c>
      <c r="L103" s="1" t="s">
        <v>40</v>
      </c>
      <c r="M103" s="1" t="s">
        <v>40</v>
      </c>
      <c r="N103" s="1" t="s">
        <v>40</v>
      </c>
      <c r="O103" s="1" t="s">
        <v>45</v>
      </c>
      <c r="P103">
        <v>2</v>
      </c>
      <c r="Q103" s="1" t="s">
        <v>39</v>
      </c>
      <c r="R103" s="1" t="s">
        <v>39</v>
      </c>
      <c r="S103" s="1" t="s">
        <v>40</v>
      </c>
      <c r="T103" s="1" t="s">
        <v>40</v>
      </c>
      <c r="U103" s="1" t="s">
        <v>39</v>
      </c>
      <c r="V103" s="1" t="s">
        <v>39</v>
      </c>
      <c r="W103" s="1" t="s">
        <v>40</v>
      </c>
      <c r="X103">
        <v>3</v>
      </c>
      <c r="Y103" s="1" t="s">
        <v>39</v>
      </c>
      <c r="Z103" s="1" t="s">
        <v>40</v>
      </c>
      <c r="AA103" s="1" t="s">
        <v>39</v>
      </c>
      <c r="AB103" s="1" t="s">
        <v>40</v>
      </c>
      <c r="AC103" s="1" t="s">
        <v>40</v>
      </c>
      <c r="AD103" s="1" t="s">
        <v>40</v>
      </c>
      <c r="AE103" s="1" t="s">
        <v>40</v>
      </c>
      <c r="AF103" s="1" t="s">
        <v>39</v>
      </c>
      <c r="AG103">
        <v>3</v>
      </c>
      <c r="AH103" s="1" t="s">
        <v>40</v>
      </c>
      <c r="AI103" s="1" t="s">
        <v>40</v>
      </c>
      <c r="AJ103" s="1" t="s">
        <v>40</v>
      </c>
      <c r="AK103" s="1" t="s">
        <v>40</v>
      </c>
      <c r="AL103" s="1" t="s">
        <v>40</v>
      </c>
    </row>
    <row r="104" spans="1:38" x14ac:dyDescent="0.35">
      <c r="A104">
        <v>103</v>
      </c>
      <c r="B104" s="2">
        <v>45641.367847222202</v>
      </c>
      <c r="C104" s="2">
        <v>45641.371620370403</v>
      </c>
      <c r="D104" s="1" t="s">
        <v>332</v>
      </c>
      <c r="E104" s="1" t="s">
        <v>333</v>
      </c>
      <c r="F104" s="1"/>
      <c r="G104">
        <v>3</v>
      </c>
      <c r="H104">
        <v>2</v>
      </c>
      <c r="I104" s="1" t="s">
        <v>39</v>
      </c>
      <c r="J104" s="1" t="s">
        <v>40</v>
      </c>
      <c r="K104" s="1" t="s">
        <v>39</v>
      </c>
      <c r="L104" s="1" t="s">
        <v>39</v>
      </c>
      <c r="M104" s="1" t="s">
        <v>39</v>
      </c>
      <c r="N104" s="1" t="s">
        <v>39</v>
      </c>
      <c r="O104" s="1" t="s">
        <v>45</v>
      </c>
      <c r="P104">
        <v>3</v>
      </c>
      <c r="Q104" s="1" t="s">
        <v>39</v>
      </c>
      <c r="R104" s="1" t="s">
        <v>39</v>
      </c>
      <c r="S104" s="1" t="s">
        <v>40</v>
      </c>
      <c r="T104" s="1" t="s">
        <v>40</v>
      </c>
      <c r="U104" s="1" t="s">
        <v>39</v>
      </c>
      <c r="V104" s="1" t="s">
        <v>40</v>
      </c>
      <c r="W104" s="1" t="s">
        <v>39</v>
      </c>
      <c r="X104">
        <v>2</v>
      </c>
      <c r="Y104" s="1" t="s">
        <v>39</v>
      </c>
      <c r="Z104" s="1" t="s">
        <v>40</v>
      </c>
      <c r="AA104" s="1" t="s">
        <v>39</v>
      </c>
      <c r="AB104" s="1" t="s">
        <v>40</v>
      </c>
      <c r="AC104" s="1" t="s">
        <v>40</v>
      </c>
      <c r="AD104" s="1" t="s">
        <v>39</v>
      </c>
      <c r="AE104" s="1" t="s">
        <v>39</v>
      </c>
      <c r="AF104" s="1" t="s">
        <v>40</v>
      </c>
      <c r="AG104">
        <v>3</v>
      </c>
      <c r="AH104" s="1" t="s">
        <v>40</v>
      </c>
      <c r="AI104" s="1" t="s">
        <v>40</v>
      </c>
      <c r="AJ104" s="1" t="s">
        <v>40</v>
      </c>
      <c r="AK104" s="1" t="s">
        <v>40</v>
      </c>
      <c r="AL104" s="1" t="s">
        <v>40</v>
      </c>
    </row>
    <row r="105" spans="1:38" x14ac:dyDescent="0.35">
      <c r="A105">
        <v>104</v>
      </c>
      <c r="B105" s="2">
        <v>45641.371863425898</v>
      </c>
      <c r="C105" s="2">
        <v>45641.372476851902</v>
      </c>
      <c r="D105" s="1" t="s">
        <v>58</v>
      </c>
      <c r="E105" s="1" t="s">
        <v>59</v>
      </c>
      <c r="F105" s="1"/>
      <c r="G105">
        <v>4</v>
      </c>
      <c r="H105">
        <v>4</v>
      </c>
      <c r="I105" s="1" t="s">
        <v>41</v>
      </c>
      <c r="J105" s="1" t="s">
        <v>41</v>
      </c>
      <c r="K105" s="1" t="s">
        <v>41</v>
      </c>
      <c r="L105" s="1" t="s">
        <v>41</v>
      </c>
      <c r="M105" s="1" t="s">
        <v>41</v>
      </c>
      <c r="N105" s="1" t="s">
        <v>41</v>
      </c>
      <c r="O105" s="1" t="s">
        <v>45</v>
      </c>
      <c r="P105">
        <v>4</v>
      </c>
      <c r="Q105" s="1" t="s">
        <v>41</v>
      </c>
      <c r="R105" s="1" t="s">
        <v>41</v>
      </c>
      <c r="S105" s="1" t="s">
        <v>41</v>
      </c>
      <c r="T105" s="1" t="s">
        <v>41</v>
      </c>
      <c r="U105" s="1" t="s">
        <v>41</v>
      </c>
      <c r="V105" s="1" t="s">
        <v>41</v>
      </c>
      <c r="W105" s="1" t="s">
        <v>41</v>
      </c>
      <c r="X105">
        <v>4</v>
      </c>
      <c r="Y105" s="1" t="s">
        <v>41</v>
      </c>
      <c r="Z105" s="1" t="s">
        <v>41</v>
      </c>
      <c r="AA105" s="1" t="s">
        <v>41</v>
      </c>
      <c r="AB105" s="1" t="s">
        <v>41</v>
      </c>
      <c r="AC105" s="1" t="s">
        <v>41</v>
      </c>
      <c r="AD105" s="1" t="s">
        <v>41</v>
      </c>
      <c r="AE105" s="1" t="s">
        <v>41</v>
      </c>
      <c r="AF105" s="1" t="s">
        <v>41</v>
      </c>
      <c r="AG105">
        <v>4</v>
      </c>
      <c r="AH105" s="1" t="s">
        <v>41</v>
      </c>
      <c r="AI105" s="1" t="s">
        <v>41</v>
      </c>
      <c r="AJ105" s="1" t="s">
        <v>41</v>
      </c>
      <c r="AK105" s="1" t="s">
        <v>41</v>
      </c>
      <c r="AL105" s="1" t="s">
        <v>41</v>
      </c>
    </row>
    <row r="106" spans="1:38" x14ac:dyDescent="0.35">
      <c r="A106">
        <v>105</v>
      </c>
      <c r="B106" s="2">
        <v>45641.365763888898</v>
      </c>
      <c r="C106" s="2">
        <v>45641.374537037002</v>
      </c>
      <c r="D106" s="1" t="s">
        <v>334</v>
      </c>
      <c r="E106" s="1" t="s">
        <v>335</v>
      </c>
      <c r="F106" s="1"/>
      <c r="G106">
        <v>2</v>
      </c>
      <c r="H106">
        <v>3</v>
      </c>
      <c r="I106" s="1" t="s">
        <v>40</v>
      </c>
      <c r="J106" s="1" t="s">
        <v>40</v>
      </c>
      <c r="K106" s="1" t="s">
        <v>40</v>
      </c>
      <c r="L106" s="1" t="s">
        <v>39</v>
      </c>
      <c r="M106" s="1" t="s">
        <v>40</v>
      </c>
      <c r="N106" s="1" t="s">
        <v>40</v>
      </c>
      <c r="O106" s="1" t="s">
        <v>62</v>
      </c>
      <c r="P106">
        <v>3</v>
      </c>
      <c r="Q106" s="1" t="s">
        <v>40</v>
      </c>
      <c r="R106" s="1" t="s">
        <v>40</v>
      </c>
      <c r="S106" s="1" t="s">
        <v>40</v>
      </c>
      <c r="T106" s="1" t="s">
        <v>40</v>
      </c>
      <c r="U106" s="1" t="s">
        <v>40</v>
      </c>
      <c r="V106" s="1" t="s">
        <v>40</v>
      </c>
      <c r="W106" s="1" t="s">
        <v>39</v>
      </c>
      <c r="X106">
        <v>3</v>
      </c>
      <c r="Y106" s="1" t="s">
        <v>39</v>
      </c>
      <c r="Z106" s="1" t="s">
        <v>39</v>
      </c>
      <c r="AA106" s="1" t="s">
        <v>40</v>
      </c>
      <c r="AB106" s="1" t="s">
        <v>40</v>
      </c>
      <c r="AC106" s="1" t="s">
        <v>39</v>
      </c>
      <c r="AD106" s="1" t="s">
        <v>39</v>
      </c>
      <c r="AE106" s="1" t="s">
        <v>39</v>
      </c>
      <c r="AF106" s="1" t="s">
        <v>39</v>
      </c>
      <c r="AG106">
        <v>1</v>
      </c>
      <c r="AH106" s="1" t="s">
        <v>40</v>
      </c>
      <c r="AI106" s="1" t="s">
        <v>40</v>
      </c>
      <c r="AJ106" s="1" t="s">
        <v>40</v>
      </c>
      <c r="AK106" s="1" t="s">
        <v>40</v>
      </c>
      <c r="AL106" s="1" t="s">
        <v>38</v>
      </c>
    </row>
    <row r="107" spans="1:38" x14ac:dyDescent="0.35">
      <c r="A107">
        <v>106</v>
      </c>
      <c r="B107" s="2">
        <v>45641.370682870402</v>
      </c>
      <c r="C107" s="2">
        <v>45641.375219907401</v>
      </c>
      <c r="D107" s="1" t="s">
        <v>336</v>
      </c>
      <c r="E107" s="1" t="s">
        <v>337</v>
      </c>
      <c r="F107" s="1"/>
      <c r="G107">
        <v>3</v>
      </c>
      <c r="H107">
        <v>2</v>
      </c>
      <c r="I107" s="1" t="s">
        <v>39</v>
      </c>
      <c r="J107" s="1" t="s">
        <v>40</v>
      </c>
      <c r="K107" s="1" t="s">
        <v>40</v>
      </c>
      <c r="L107" s="1" t="s">
        <v>39</v>
      </c>
      <c r="M107" s="1" t="s">
        <v>40</v>
      </c>
      <c r="N107" s="1" t="s">
        <v>40</v>
      </c>
      <c r="O107" s="1" t="s">
        <v>45</v>
      </c>
      <c r="P107">
        <v>3</v>
      </c>
      <c r="Q107" s="1" t="s">
        <v>40</v>
      </c>
      <c r="R107" s="1" t="s">
        <v>40</v>
      </c>
      <c r="S107" s="1" t="s">
        <v>40</v>
      </c>
      <c r="T107" s="1" t="s">
        <v>40</v>
      </c>
      <c r="U107" s="1" t="s">
        <v>40</v>
      </c>
      <c r="V107" s="1" t="s">
        <v>40</v>
      </c>
      <c r="W107" s="1" t="s">
        <v>38</v>
      </c>
      <c r="X107">
        <v>3</v>
      </c>
      <c r="Y107" s="1" t="s">
        <v>40</v>
      </c>
      <c r="Z107" s="1" t="s">
        <v>40</v>
      </c>
      <c r="AA107" s="1" t="s">
        <v>40</v>
      </c>
      <c r="AB107" s="1" t="s">
        <v>40</v>
      </c>
      <c r="AC107" s="1" t="s">
        <v>39</v>
      </c>
      <c r="AD107" s="1" t="s">
        <v>40</v>
      </c>
      <c r="AE107" s="1" t="s">
        <v>40</v>
      </c>
      <c r="AF107" s="1" t="s">
        <v>40</v>
      </c>
      <c r="AG107">
        <v>3</v>
      </c>
      <c r="AH107" s="1" t="s">
        <v>40</v>
      </c>
      <c r="AI107" s="1" t="s">
        <v>40</v>
      </c>
      <c r="AJ107" s="1" t="s">
        <v>40</v>
      </c>
      <c r="AK107" s="1" t="s">
        <v>40</v>
      </c>
      <c r="AL107" s="1" t="s">
        <v>40</v>
      </c>
    </row>
    <row r="108" spans="1:38" x14ac:dyDescent="0.35">
      <c r="A108">
        <v>107</v>
      </c>
      <c r="B108" s="2">
        <v>45641.3699768519</v>
      </c>
      <c r="C108" s="2">
        <v>45641.376087962999</v>
      </c>
      <c r="D108" s="1" t="s">
        <v>226</v>
      </c>
      <c r="E108" s="1" t="s">
        <v>227</v>
      </c>
      <c r="F108" s="1"/>
      <c r="G108">
        <v>4</v>
      </c>
      <c r="H108">
        <v>4</v>
      </c>
      <c r="I108" s="1" t="s">
        <v>41</v>
      </c>
      <c r="J108" s="1" t="s">
        <v>41</v>
      </c>
      <c r="K108" s="1" t="s">
        <v>41</v>
      </c>
      <c r="L108" s="1" t="s">
        <v>41</v>
      </c>
      <c r="M108" s="1" t="s">
        <v>41</v>
      </c>
      <c r="N108" s="1" t="s">
        <v>41</v>
      </c>
      <c r="O108" s="1" t="s">
        <v>45</v>
      </c>
      <c r="P108">
        <v>4</v>
      </c>
      <c r="Q108" s="1" t="s">
        <v>41</v>
      </c>
      <c r="R108" s="1" t="s">
        <v>41</v>
      </c>
      <c r="S108" s="1" t="s">
        <v>41</v>
      </c>
      <c r="T108" s="1" t="s">
        <v>41</v>
      </c>
      <c r="U108" s="1" t="s">
        <v>41</v>
      </c>
      <c r="V108" s="1" t="s">
        <v>41</v>
      </c>
      <c r="W108" s="1" t="s">
        <v>41</v>
      </c>
      <c r="X108">
        <v>4</v>
      </c>
      <c r="Y108" s="1" t="s">
        <v>41</v>
      </c>
      <c r="Z108" s="1" t="s">
        <v>41</v>
      </c>
      <c r="AA108" s="1" t="s">
        <v>41</v>
      </c>
      <c r="AB108" s="1" t="s">
        <v>41</v>
      </c>
      <c r="AC108" s="1" t="s">
        <v>41</v>
      </c>
      <c r="AD108" s="1" t="s">
        <v>41</v>
      </c>
      <c r="AE108" s="1" t="s">
        <v>41</v>
      </c>
      <c r="AF108" s="1" t="s">
        <v>41</v>
      </c>
      <c r="AG108">
        <v>4</v>
      </c>
      <c r="AH108" s="1" t="s">
        <v>41</v>
      </c>
      <c r="AI108" s="1" t="s">
        <v>41</v>
      </c>
      <c r="AJ108" s="1" t="s">
        <v>41</v>
      </c>
      <c r="AK108" s="1" t="s">
        <v>41</v>
      </c>
      <c r="AL108" s="1" t="s">
        <v>41</v>
      </c>
    </row>
    <row r="109" spans="1:38" x14ac:dyDescent="0.35">
      <c r="A109">
        <v>108</v>
      </c>
      <c r="B109" s="2">
        <v>45641.384155092601</v>
      </c>
      <c r="C109" s="2">
        <v>45641.385532407403</v>
      </c>
      <c r="D109" s="1" t="s">
        <v>83</v>
      </c>
      <c r="E109" s="1" t="s">
        <v>84</v>
      </c>
      <c r="F109" s="1"/>
      <c r="G109">
        <v>3</v>
      </c>
      <c r="H109">
        <v>2</v>
      </c>
      <c r="I109" s="1" t="s">
        <v>39</v>
      </c>
      <c r="J109" s="1" t="s">
        <v>40</v>
      </c>
      <c r="K109" s="1" t="s">
        <v>39</v>
      </c>
      <c r="L109" s="1" t="s">
        <v>39</v>
      </c>
      <c r="M109" s="1" t="s">
        <v>40</v>
      </c>
      <c r="N109" s="1" t="s">
        <v>40</v>
      </c>
      <c r="O109" s="1" t="s">
        <v>45</v>
      </c>
      <c r="P109">
        <v>3</v>
      </c>
      <c r="Q109" s="1" t="s">
        <v>40</v>
      </c>
      <c r="R109" s="1" t="s">
        <v>40</v>
      </c>
      <c r="S109" s="1" t="s">
        <v>40</v>
      </c>
      <c r="T109" s="1" t="s">
        <v>40</v>
      </c>
      <c r="U109" s="1" t="s">
        <v>40</v>
      </c>
      <c r="V109" s="1" t="s">
        <v>39</v>
      </c>
      <c r="W109" s="1" t="s">
        <v>40</v>
      </c>
      <c r="X109">
        <v>3</v>
      </c>
      <c r="Y109" s="1" t="s">
        <v>40</v>
      </c>
      <c r="Z109" s="1" t="s">
        <v>40</v>
      </c>
      <c r="AA109" s="1" t="s">
        <v>40</v>
      </c>
      <c r="AB109" s="1" t="s">
        <v>40</v>
      </c>
      <c r="AC109" s="1" t="s">
        <v>40</v>
      </c>
      <c r="AD109" s="1" t="s">
        <v>40</v>
      </c>
      <c r="AE109" s="1" t="s">
        <v>40</v>
      </c>
      <c r="AF109" s="1" t="s">
        <v>40</v>
      </c>
      <c r="AG109">
        <v>3</v>
      </c>
      <c r="AH109" s="1" t="s">
        <v>40</v>
      </c>
      <c r="AI109" s="1" t="s">
        <v>40</v>
      </c>
      <c r="AJ109" s="1" t="s">
        <v>40</v>
      </c>
      <c r="AK109" s="1" t="s">
        <v>40</v>
      </c>
      <c r="AL109" s="1" t="s">
        <v>40</v>
      </c>
    </row>
    <row r="110" spans="1:38" x14ac:dyDescent="0.35">
      <c r="A110">
        <v>109</v>
      </c>
      <c r="B110" s="2">
        <v>45641.388541666704</v>
      </c>
      <c r="C110" s="2">
        <v>45641.390057870398</v>
      </c>
      <c r="D110" s="1" t="s">
        <v>338</v>
      </c>
      <c r="E110" s="1" t="s">
        <v>339</v>
      </c>
      <c r="F110" s="1"/>
      <c r="G110">
        <v>3</v>
      </c>
      <c r="H110">
        <v>3</v>
      </c>
      <c r="I110" s="1" t="s">
        <v>40</v>
      </c>
      <c r="J110" s="1" t="s">
        <v>40</v>
      </c>
      <c r="K110" s="1" t="s">
        <v>40</v>
      </c>
      <c r="L110" s="1" t="s">
        <v>40</v>
      </c>
      <c r="M110" s="1" t="s">
        <v>40</v>
      </c>
      <c r="N110" s="1" t="s">
        <v>40</v>
      </c>
      <c r="O110" s="1" t="s">
        <v>45</v>
      </c>
      <c r="P110">
        <v>3</v>
      </c>
      <c r="Q110" s="1" t="s">
        <v>40</v>
      </c>
      <c r="R110" s="1" t="s">
        <v>40</v>
      </c>
      <c r="S110" s="1" t="s">
        <v>40</v>
      </c>
      <c r="T110" s="1" t="s">
        <v>40</v>
      </c>
      <c r="U110" s="1" t="s">
        <v>40</v>
      </c>
      <c r="V110" s="1" t="s">
        <v>40</v>
      </c>
      <c r="W110" s="1" t="s">
        <v>40</v>
      </c>
      <c r="X110">
        <v>3</v>
      </c>
      <c r="Y110" s="1" t="s">
        <v>40</v>
      </c>
      <c r="Z110" s="1" t="s">
        <v>40</v>
      </c>
      <c r="AA110" s="1" t="s">
        <v>40</v>
      </c>
      <c r="AB110" s="1" t="s">
        <v>40</v>
      </c>
      <c r="AC110" s="1" t="s">
        <v>40</v>
      </c>
      <c r="AD110" s="1" t="s">
        <v>40</v>
      </c>
      <c r="AE110" s="1" t="s">
        <v>40</v>
      </c>
      <c r="AF110" s="1" t="s">
        <v>40</v>
      </c>
      <c r="AG110">
        <v>3</v>
      </c>
      <c r="AH110" s="1" t="s">
        <v>40</v>
      </c>
      <c r="AI110" s="1" t="s">
        <v>40</v>
      </c>
      <c r="AJ110" s="1" t="s">
        <v>40</v>
      </c>
      <c r="AK110" s="1" t="s">
        <v>40</v>
      </c>
      <c r="AL110" s="1" t="s">
        <v>40</v>
      </c>
    </row>
    <row r="111" spans="1:38" x14ac:dyDescent="0.35">
      <c r="A111">
        <v>110</v>
      </c>
      <c r="B111" s="2">
        <v>45641.390868055598</v>
      </c>
      <c r="C111" s="2">
        <v>45641.392638888901</v>
      </c>
      <c r="D111" s="1" t="s">
        <v>98</v>
      </c>
      <c r="E111" s="1" t="s">
        <v>99</v>
      </c>
      <c r="F111" s="1"/>
      <c r="G111">
        <v>2</v>
      </c>
      <c r="H111">
        <v>2</v>
      </c>
      <c r="I111" s="1" t="s">
        <v>39</v>
      </c>
      <c r="J111" s="1" t="s">
        <v>39</v>
      </c>
      <c r="K111" s="1" t="s">
        <v>39</v>
      </c>
      <c r="L111" s="1" t="s">
        <v>40</v>
      </c>
      <c r="M111" s="1" t="s">
        <v>39</v>
      </c>
      <c r="N111" s="1" t="s">
        <v>39</v>
      </c>
      <c r="O111" s="1" t="s">
        <v>45</v>
      </c>
      <c r="P111">
        <v>3</v>
      </c>
      <c r="Q111" s="1" t="s">
        <v>40</v>
      </c>
      <c r="R111" s="1" t="s">
        <v>40</v>
      </c>
      <c r="S111" s="1" t="s">
        <v>40</v>
      </c>
      <c r="T111" s="1" t="s">
        <v>40</v>
      </c>
      <c r="U111" s="1" t="s">
        <v>38</v>
      </c>
      <c r="V111" s="1" t="s">
        <v>38</v>
      </c>
      <c r="W111" s="1" t="s">
        <v>40</v>
      </c>
      <c r="X111">
        <v>2</v>
      </c>
      <c r="Y111" s="1" t="s">
        <v>39</v>
      </c>
      <c r="Z111" s="1" t="s">
        <v>39</v>
      </c>
      <c r="AA111" s="1" t="s">
        <v>39</v>
      </c>
      <c r="AB111" s="1" t="s">
        <v>40</v>
      </c>
      <c r="AC111" s="1" t="s">
        <v>40</v>
      </c>
      <c r="AD111" s="1" t="s">
        <v>39</v>
      </c>
      <c r="AE111" s="1" t="s">
        <v>39</v>
      </c>
      <c r="AF111" s="1" t="s">
        <v>39</v>
      </c>
      <c r="AG111">
        <v>3</v>
      </c>
      <c r="AH111" s="1" t="s">
        <v>40</v>
      </c>
      <c r="AI111" s="1" t="s">
        <v>40</v>
      </c>
      <c r="AJ111" s="1" t="s">
        <v>40</v>
      </c>
      <c r="AK111" s="1" t="s">
        <v>40</v>
      </c>
      <c r="AL111" s="1" t="s">
        <v>38</v>
      </c>
    </row>
    <row r="112" spans="1:38" x14ac:dyDescent="0.35">
      <c r="A112">
        <v>111</v>
      </c>
      <c r="B112" s="2">
        <v>45641.391689814802</v>
      </c>
      <c r="C112" s="2">
        <v>45641.393460648098</v>
      </c>
      <c r="D112" s="1" t="s">
        <v>236</v>
      </c>
      <c r="E112" s="1" t="s">
        <v>237</v>
      </c>
      <c r="F112" s="1"/>
      <c r="G112">
        <v>4</v>
      </c>
      <c r="H112">
        <v>4</v>
      </c>
      <c r="I112" s="1" t="s">
        <v>40</v>
      </c>
      <c r="J112" s="1" t="s">
        <v>40</v>
      </c>
      <c r="K112" s="1" t="s">
        <v>39</v>
      </c>
      <c r="L112" s="1" t="s">
        <v>41</v>
      </c>
      <c r="M112" s="1" t="s">
        <v>41</v>
      </c>
      <c r="N112" s="1" t="s">
        <v>40</v>
      </c>
      <c r="O112" s="1" t="s">
        <v>45</v>
      </c>
      <c r="P112">
        <v>3</v>
      </c>
      <c r="Q112" s="1" t="s">
        <v>40</v>
      </c>
      <c r="R112" s="1" t="s">
        <v>40</v>
      </c>
      <c r="S112" s="1" t="s">
        <v>40</v>
      </c>
      <c r="T112" s="1" t="s">
        <v>40</v>
      </c>
      <c r="U112" s="1" t="s">
        <v>40</v>
      </c>
      <c r="V112" s="1" t="s">
        <v>40</v>
      </c>
      <c r="W112" s="1" t="s">
        <v>40</v>
      </c>
      <c r="X112">
        <v>3</v>
      </c>
      <c r="Y112" s="1" t="s">
        <v>40</v>
      </c>
      <c r="Z112" s="1" t="s">
        <v>40</v>
      </c>
      <c r="AA112" s="1" t="s">
        <v>40</v>
      </c>
      <c r="AB112" s="1" t="s">
        <v>40</v>
      </c>
      <c r="AC112" s="1" t="s">
        <v>40</v>
      </c>
      <c r="AD112" s="1" t="s">
        <v>40</v>
      </c>
      <c r="AE112" s="1" t="s">
        <v>40</v>
      </c>
      <c r="AF112" s="1" t="s">
        <v>40</v>
      </c>
      <c r="AG112">
        <v>3</v>
      </c>
      <c r="AH112" s="1" t="s">
        <v>40</v>
      </c>
      <c r="AI112" s="1" t="s">
        <v>40</v>
      </c>
      <c r="AJ112" s="1" t="s">
        <v>40</v>
      </c>
      <c r="AK112" s="1" t="s">
        <v>40</v>
      </c>
      <c r="AL112" s="1" t="s">
        <v>40</v>
      </c>
    </row>
    <row r="113" spans="1:38" x14ac:dyDescent="0.35">
      <c r="A113">
        <v>112</v>
      </c>
      <c r="B113" s="2">
        <v>45641.392777777801</v>
      </c>
      <c r="C113" s="2">
        <v>45641.3987962963</v>
      </c>
      <c r="D113" s="1" t="s">
        <v>188</v>
      </c>
      <c r="E113" s="1" t="s">
        <v>189</v>
      </c>
      <c r="F113" s="1"/>
      <c r="G113">
        <v>3</v>
      </c>
      <c r="H113">
        <v>3</v>
      </c>
      <c r="I113" s="1" t="s">
        <v>39</v>
      </c>
      <c r="J113" s="1" t="s">
        <v>40</v>
      </c>
      <c r="K113" s="1" t="s">
        <v>40</v>
      </c>
      <c r="L113" s="1" t="s">
        <v>40</v>
      </c>
      <c r="M113" s="1" t="s">
        <v>40</v>
      </c>
      <c r="N113" s="1" t="s">
        <v>39</v>
      </c>
      <c r="O113" s="1" t="s">
        <v>45</v>
      </c>
      <c r="P113">
        <v>4</v>
      </c>
      <c r="Q113" s="1" t="s">
        <v>40</v>
      </c>
      <c r="R113" s="1" t="s">
        <v>40</v>
      </c>
      <c r="S113" s="1" t="s">
        <v>40</v>
      </c>
      <c r="T113" s="1" t="s">
        <v>40</v>
      </c>
      <c r="U113" s="1" t="s">
        <v>40</v>
      </c>
      <c r="V113" s="1" t="s">
        <v>40</v>
      </c>
      <c r="W113" s="1" t="s">
        <v>40</v>
      </c>
      <c r="X113">
        <v>3</v>
      </c>
      <c r="Y113" s="1" t="s">
        <v>40</v>
      </c>
      <c r="Z113" s="1" t="s">
        <v>40</v>
      </c>
      <c r="AA113" s="1" t="s">
        <v>40</v>
      </c>
      <c r="AB113" s="1" t="s">
        <v>40</v>
      </c>
      <c r="AC113" s="1" t="s">
        <v>40</v>
      </c>
      <c r="AD113" s="1" t="s">
        <v>40</v>
      </c>
      <c r="AE113" s="1" t="s">
        <v>40</v>
      </c>
      <c r="AF113" s="1" t="s">
        <v>40</v>
      </c>
      <c r="AG113">
        <v>3</v>
      </c>
      <c r="AH113" s="1" t="s">
        <v>40</v>
      </c>
      <c r="AI113" s="1" t="s">
        <v>40</v>
      </c>
      <c r="AJ113" s="1" t="s">
        <v>40</v>
      </c>
      <c r="AK113" s="1" t="s">
        <v>39</v>
      </c>
      <c r="AL113" s="1" t="s">
        <v>39</v>
      </c>
    </row>
    <row r="114" spans="1:38" x14ac:dyDescent="0.35">
      <c r="A114">
        <v>113</v>
      </c>
      <c r="B114" s="2">
        <v>45641.403229166703</v>
      </c>
      <c r="C114" s="2">
        <v>45641.404236111099</v>
      </c>
      <c r="D114" s="1" t="s">
        <v>192</v>
      </c>
      <c r="E114" s="1" t="s">
        <v>193</v>
      </c>
      <c r="F114" s="1"/>
      <c r="G114">
        <v>3</v>
      </c>
      <c r="H114">
        <v>1</v>
      </c>
      <c r="I114" s="1" t="s">
        <v>39</v>
      </c>
      <c r="J114" s="1" t="s">
        <v>39</v>
      </c>
      <c r="K114" s="1" t="s">
        <v>39</v>
      </c>
      <c r="L114" s="1" t="s">
        <v>39</v>
      </c>
      <c r="M114" s="1" t="s">
        <v>39</v>
      </c>
      <c r="N114" s="1" t="s">
        <v>40</v>
      </c>
      <c r="O114" s="1" t="s">
        <v>45</v>
      </c>
      <c r="P114">
        <v>3</v>
      </c>
      <c r="Q114" s="1" t="s">
        <v>40</v>
      </c>
      <c r="R114" s="1" t="s">
        <v>40</v>
      </c>
      <c r="S114" s="1" t="s">
        <v>40</v>
      </c>
      <c r="T114" s="1" t="s">
        <v>40</v>
      </c>
      <c r="U114" s="1" t="s">
        <v>40</v>
      </c>
      <c r="V114" s="1" t="s">
        <v>40</v>
      </c>
      <c r="W114" s="1" t="s">
        <v>40</v>
      </c>
      <c r="X114">
        <v>3</v>
      </c>
      <c r="Y114" s="1" t="s">
        <v>40</v>
      </c>
      <c r="Z114" s="1" t="s">
        <v>40</v>
      </c>
      <c r="AA114" s="1" t="s">
        <v>40</v>
      </c>
      <c r="AB114" s="1" t="s">
        <v>40</v>
      </c>
      <c r="AC114" s="1" t="s">
        <v>40</v>
      </c>
      <c r="AD114" s="1" t="s">
        <v>39</v>
      </c>
      <c r="AE114" s="1" t="s">
        <v>40</v>
      </c>
      <c r="AF114" s="1" t="s">
        <v>40</v>
      </c>
      <c r="AG114">
        <v>3</v>
      </c>
      <c r="AH114" s="1" t="s">
        <v>40</v>
      </c>
      <c r="AI114" s="1" t="s">
        <v>40</v>
      </c>
      <c r="AJ114" s="1" t="s">
        <v>40</v>
      </c>
      <c r="AK114" s="1" t="s">
        <v>40</v>
      </c>
      <c r="AL114" s="1" t="s">
        <v>40</v>
      </c>
    </row>
    <row r="115" spans="1:38" x14ac:dyDescent="0.35">
      <c r="A115">
        <v>114</v>
      </c>
      <c r="B115" s="2">
        <v>45641.401828703703</v>
      </c>
      <c r="C115" s="2">
        <v>45641.4053472222</v>
      </c>
      <c r="D115" s="1" t="s">
        <v>166</v>
      </c>
      <c r="E115" s="1" t="s">
        <v>167</v>
      </c>
      <c r="F115" s="1"/>
      <c r="G115">
        <v>4</v>
      </c>
      <c r="H115">
        <v>3</v>
      </c>
      <c r="I115" s="1" t="s">
        <v>40</v>
      </c>
      <c r="J115" s="1" t="s">
        <v>40</v>
      </c>
      <c r="K115" s="1" t="s">
        <v>40</v>
      </c>
      <c r="L115" s="1" t="s">
        <v>41</v>
      </c>
      <c r="M115" s="1" t="s">
        <v>40</v>
      </c>
      <c r="N115" s="1" t="s">
        <v>40</v>
      </c>
      <c r="O115" s="1" t="s">
        <v>62</v>
      </c>
      <c r="P115">
        <v>4</v>
      </c>
      <c r="Q115" s="1" t="s">
        <v>40</v>
      </c>
      <c r="R115" s="1" t="s">
        <v>40</v>
      </c>
      <c r="S115" s="1" t="s">
        <v>41</v>
      </c>
      <c r="T115" s="1" t="s">
        <v>41</v>
      </c>
      <c r="U115" s="1" t="s">
        <v>40</v>
      </c>
      <c r="V115" s="1" t="s">
        <v>41</v>
      </c>
      <c r="W115" s="1" t="s">
        <v>41</v>
      </c>
      <c r="X115">
        <v>4</v>
      </c>
      <c r="Y115" s="1" t="s">
        <v>40</v>
      </c>
      <c r="Z115" s="1" t="s">
        <v>40</v>
      </c>
      <c r="AA115" s="1" t="s">
        <v>40</v>
      </c>
      <c r="AB115" s="1" t="s">
        <v>41</v>
      </c>
      <c r="AC115" s="1" t="s">
        <v>41</v>
      </c>
      <c r="AD115" s="1" t="s">
        <v>40</v>
      </c>
      <c r="AE115" s="1" t="s">
        <v>40</v>
      </c>
      <c r="AF115" s="1" t="s">
        <v>40</v>
      </c>
      <c r="AG115">
        <v>4</v>
      </c>
      <c r="AH115" s="1" t="s">
        <v>41</v>
      </c>
      <c r="AI115" s="1" t="s">
        <v>41</v>
      </c>
      <c r="AJ115" s="1" t="s">
        <v>41</v>
      </c>
      <c r="AK115" s="1" t="s">
        <v>41</v>
      </c>
      <c r="AL115" s="1" t="s">
        <v>41</v>
      </c>
    </row>
    <row r="116" spans="1:38" x14ac:dyDescent="0.35">
      <c r="A116">
        <v>115</v>
      </c>
      <c r="B116" s="2">
        <v>45641.411180555602</v>
      </c>
      <c r="C116" s="2">
        <v>45641.413113425901</v>
      </c>
      <c r="D116" s="1" t="s">
        <v>89</v>
      </c>
      <c r="E116" s="1" t="s">
        <v>90</v>
      </c>
      <c r="F116" s="1"/>
      <c r="G116">
        <v>3</v>
      </c>
      <c r="H116">
        <v>3</v>
      </c>
      <c r="I116" s="1" t="s">
        <v>40</v>
      </c>
      <c r="J116" s="1" t="s">
        <v>40</v>
      </c>
      <c r="K116" s="1" t="s">
        <v>40</v>
      </c>
      <c r="L116" s="1" t="s">
        <v>40</v>
      </c>
      <c r="M116" s="1" t="s">
        <v>40</v>
      </c>
      <c r="N116" s="1" t="s">
        <v>39</v>
      </c>
      <c r="O116" s="1" t="s">
        <v>45</v>
      </c>
      <c r="P116">
        <v>3</v>
      </c>
      <c r="Q116" s="1" t="s">
        <v>41</v>
      </c>
      <c r="R116" s="1" t="s">
        <v>41</v>
      </c>
      <c r="S116" s="1" t="s">
        <v>40</v>
      </c>
      <c r="T116" s="1" t="s">
        <v>40</v>
      </c>
      <c r="U116" s="1" t="s">
        <v>39</v>
      </c>
      <c r="V116" s="1" t="s">
        <v>40</v>
      </c>
      <c r="W116" s="1" t="s">
        <v>39</v>
      </c>
      <c r="X116">
        <v>3</v>
      </c>
      <c r="Y116" s="1" t="s">
        <v>40</v>
      </c>
      <c r="Z116" s="1" t="s">
        <v>40</v>
      </c>
      <c r="AA116" s="1" t="s">
        <v>40</v>
      </c>
      <c r="AB116" s="1" t="s">
        <v>40</v>
      </c>
      <c r="AC116" s="1" t="s">
        <v>40</v>
      </c>
      <c r="AD116" s="1" t="s">
        <v>40</v>
      </c>
      <c r="AE116" s="1" t="s">
        <v>40</v>
      </c>
      <c r="AF116" s="1" t="s">
        <v>40</v>
      </c>
      <c r="AG116">
        <v>3</v>
      </c>
      <c r="AH116" s="1" t="s">
        <v>40</v>
      </c>
      <c r="AI116" s="1" t="s">
        <v>40</v>
      </c>
      <c r="AJ116" s="1" t="s">
        <v>40</v>
      </c>
      <c r="AK116" s="1" t="s">
        <v>40</v>
      </c>
      <c r="AL116" s="1" t="s">
        <v>40</v>
      </c>
    </row>
    <row r="117" spans="1:38" x14ac:dyDescent="0.35">
      <c r="A117">
        <v>116</v>
      </c>
      <c r="B117" s="2">
        <v>45641.421435185199</v>
      </c>
      <c r="C117" s="2">
        <v>45641.423263888901</v>
      </c>
      <c r="D117" s="1" t="s">
        <v>110</v>
      </c>
      <c r="E117" s="1" t="s">
        <v>111</v>
      </c>
      <c r="F117" s="1"/>
      <c r="G117">
        <v>4</v>
      </c>
      <c r="H117">
        <v>4</v>
      </c>
      <c r="I117" s="1" t="s">
        <v>41</v>
      </c>
      <c r="J117" s="1" t="s">
        <v>41</v>
      </c>
      <c r="K117" s="1" t="s">
        <v>41</v>
      </c>
      <c r="L117" s="1" t="s">
        <v>41</v>
      </c>
      <c r="M117" s="1" t="s">
        <v>41</v>
      </c>
      <c r="N117" s="1" t="s">
        <v>41</v>
      </c>
      <c r="O117" s="1" t="s">
        <v>45</v>
      </c>
      <c r="P117">
        <v>4</v>
      </c>
      <c r="Q117" s="1" t="s">
        <v>41</v>
      </c>
      <c r="R117" s="1" t="s">
        <v>41</v>
      </c>
      <c r="S117" s="1" t="s">
        <v>41</v>
      </c>
      <c r="T117" s="1" t="s">
        <v>41</v>
      </c>
      <c r="U117" s="1" t="s">
        <v>41</v>
      </c>
      <c r="V117" s="1" t="s">
        <v>41</v>
      </c>
      <c r="W117" s="1" t="s">
        <v>41</v>
      </c>
      <c r="X117">
        <v>4</v>
      </c>
      <c r="Y117" s="1" t="s">
        <v>41</v>
      </c>
      <c r="Z117" s="1" t="s">
        <v>41</v>
      </c>
      <c r="AA117" s="1" t="s">
        <v>41</v>
      </c>
      <c r="AB117" s="1" t="s">
        <v>41</v>
      </c>
      <c r="AC117" s="1" t="s">
        <v>41</v>
      </c>
      <c r="AD117" s="1" t="s">
        <v>41</v>
      </c>
      <c r="AE117" s="1" t="s">
        <v>41</v>
      </c>
      <c r="AF117" s="1" t="s">
        <v>41</v>
      </c>
      <c r="AG117">
        <v>1</v>
      </c>
      <c r="AH117" s="1" t="s">
        <v>41</v>
      </c>
      <c r="AI117" s="1" t="s">
        <v>38</v>
      </c>
      <c r="AJ117" s="1" t="s">
        <v>41</v>
      </c>
      <c r="AK117" s="1" t="s">
        <v>41</v>
      </c>
      <c r="AL117" s="1" t="s">
        <v>39</v>
      </c>
    </row>
    <row r="118" spans="1:38" x14ac:dyDescent="0.35">
      <c r="A118">
        <v>117</v>
      </c>
      <c r="B118" s="2">
        <v>45641.431250000001</v>
      </c>
      <c r="C118" s="2">
        <v>45641.432407407403</v>
      </c>
      <c r="D118" s="1" t="s">
        <v>92</v>
      </c>
      <c r="E118" s="1" t="s">
        <v>93</v>
      </c>
      <c r="F118" s="1"/>
      <c r="G118">
        <v>4</v>
      </c>
      <c r="H118">
        <v>4</v>
      </c>
      <c r="I118" s="1" t="s">
        <v>40</v>
      </c>
      <c r="J118" s="1" t="s">
        <v>41</v>
      </c>
      <c r="K118" s="1" t="s">
        <v>41</v>
      </c>
      <c r="L118" s="1" t="s">
        <v>41</v>
      </c>
      <c r="M118" s="1" t="s">
        <v>41</v>
      </c>
      <c r="N118" s="1" t="s">
        <v>40</v>
      </c>
      <c r="O118" s="1" t="s">
        <v>45</v>
      </c>
      <c r="P118">
        <v>4</v>
      </c>
      <c r="Q118" s="1" t="s">
        <v>41</v>
      </c>
      <c r="R118" s="1" t="s">
        <v>41</v>
      </c>
      <c r="S118" s="1" t="s">
        <v>41</v>
      </c>
      <c r="T118" s="1" t="s">
        <v>41</v>
      </c>
      <c r="U118" s="1" t="s">
        <v>40</v>
      </c>
      <c r="V118" s="1" t="s">
        <v>40</v>
      </c>
      <c r="W118" s="1" t="s">
        <v>40</v>
      </c>
      <c r="X118">
        <v>4</v>
      </c>
      <c r="Y118" s="1" t="s">
        <v>40</v>
      </c>
      <c r="Z118" s="1" t="s">
        <v>40</v>
      </c>
      <c r="AA118" s="1" t="s">
        <v>40</v>
      </c>
      <c r="AB118" s="1" t="s">
        <v>40</v>
      </c>
      <c r="AC118" s="1" t="s">
        <v>40</v>
      </c>
      <c r="AD118" s="1" t="s">
        <v>40</v>
      </c>
      <c r="AE118" s="1" t="s">
        <v>40</v>
      </c>
      <c r="AF118" s="1" t="s">
        <v>40</v>
      </c>
      <c r="AG118">
        <v>4</v>
      </c>
      <c r="AH118" s="1" t="s">
        <v>41</v>
      </c>
      <c r="AI118" s="1" t="s">
        <v>41</v>
      </c>
      <c r="AJ118" s="1" t="s">
        <v>41</v>
      </c>
      <c r="AK118" s="1" t="s">
        <v>40</v>
      </c>
      <c r="AL118" s="1" t="s">
        <v>40</v>
      </c>
    </row>
    <row r="119" spans="1:38" x14ac:dyDescent="0.35">
      <c r="A119">
        <v>118</v>
      </c>
      <c r="B119" s="2">
        <v>45641.435335648101</v>
      </c>
      <c r="C119" s="2">
        <v>45641.436666666697</v>
      </c>
      <c r="D119" s="1" t="s">
        <v>150</v>
      </c>
      <c r="E119" s="1" t="s">
        <v>151</v>
      </c>
      <c r="F119" s="1"/>
      <c r="G119">
        <v>4</v>
      </c>
      <c r="H119">
        <v>4</v>
      </c>
      <c r="I119" s="1" t="s">
        <v>41</v>
      </c>
      <c r="J119" s="1" t="s">
        <v>41</v>
      </c>
      <c r="K119" s="1" t="s">
        <v>41</v>
      </c>
      <c r="L119" s="1" t="s">
        <v>41</v>
      </c>
      <c r="M119" s="1" t="s">
        <v>41</v>
      </c>
      <c r="N119" s="1" t="s">
        <v>41</v>
      </c>
      <c r="O119" s="1" t="s">
        <v>45</v>
      </c>
      <c r="P119">
        <v>4</v>
      </c>
      <c r="Q119" s="1" t="s">
        <v>41</v>
      </c>
      <c r="R119" s="1" t="s">
        <v>41</v>
      </c>
      <c r="S119" s="1" t="s">
        <v>41</v>
      </c>
      <c r="T119" s="1" t="s">
        <v>41</v>
      </c>
      <c r="U119" s="1" t="s">
        <v>41</v>
      </c>
      <c r="V119" s="1" t="s">
        <v>41</v>
      </c>
      <c r="W119" s="1" t="s">
        <v>41</v>
      </c>
      <c r="X119">
        <v>4</v>
      </c>
      <c r="Y119" s="1" t="s">
        <v>41</v>
      </c>
      <c r="Z119" s="1" t="s">
        <v>41</v>
      </c>
      <c r="AA119" s="1" t="s">
        <v>41</v>
      </c>
      <c r="AB119" s="1" t="s">
        <v>41</v>
      </c>
      <c r="AC119" s="1" t="s">
        <v>41</v>
      </c>
      <c r="AD119" s="1" t="s">
        <v>41</v>
      </c>
      <c r="AE119" s="1" t="s">
        <v>41</v>
      </c>
      <c r="AF119" s="1" t="s">
        <v>41</v>
      </c>
      <c r="AG119">
        <v>4</v>
      </c>
      <c r="AH119" s="1" t="s">
        <v>41</v>
      </c>
      <c r="AI119" s="1" t="s">
        <v>41</v>
      </c>
      <c r="AJ119" s="1" t="s">
        <v>41</v>
      </c>
      <c r="AK119" s="1" t="s">
        <v>41</v>
      </c>
      <c r="AL119" s="1" t="s">
        <v>41</v>
      </c>
    </row>
    <row r="120" spans="1:38" x14ac:dyDescent="0.35">
      <c r="A120">
        <v>119</v>
      </c>
      <c r="B120" s="2">
        <v>45641.439664351899</v>
      </c>
      <c r="C120" s="2">
        <v>45641.442962963003</v>
      </c>
      <c r="D120" s="1" t="s">
        <v>65</v>
      </c>
      <c r="E120" s="1" t="s">
        <v>66</v>
      </c>
      <c r="F120" s="1"/>
      <c r="G120">
        <v>2</v>
      </c>
      <c r="H120">
        <v>2</v>
      </c>
      <c r="I120" s="1" t="s">
        <v>38</v>
      </c>
      <c r="J120" s="1" t="s">
        <v>39</v>
      </c>
      <c r="K120" s="1" t="s">
        <v>39</v>
      </c>
      <c r="L120" s="1" t="s">
        <v>40</v>
      </c>
      <c r="M120" s="1" t="s">
        <v>39</v>
      </c>
      <c r="N120" s="1" t="s">
        <v>38</v>
      </c>
      <c r="O120" s="1" t="s">
        <v>45</v>
      </c>
      <c r="P120">
        <v>1</v>
      </c>
      <c r="Q120" s="1" t="s">
        <v>40</v>
      </c>
      <c r="R120" s="1" t="s">
        <v>40</v>
      </c>
      <c r="S120" s="1" t="s">
        <v>38</v>
      </c>
      <c r="T120" s="1" t="s">
        <v>38</v>
      </c>
      <c r="U120" s="1" t="s">
        <v>38</v>
      </c>
      <c r="V120" s="1" t="s">
        <v>38</v>
      </c>
      <c r="W120" s="1" t="s">
        <v>38</v>
      </c>
      <c r="X120">
        <v>2</v>
      </c>
      <c r="Y120" s="1" t="s">
        <v>39</v>
      </c>
      <c r="Z120" s="1" t="s">
        <v>39</v>
      </c>
      <c r="AA120" s="1" t="s">
        <v>40</v>
      </c>
      <c r="AB120" s="1" t="s">
        <v>40</v>
      </c>
      <c r="AC120" s="1" t="s">
        <v>40</v>
      </c>
      <c r="AD120" s="1" t="s">
        <v>40</v>
      </c>
      <c r="AE120" s="1" t="s">
        <v>40</v>
      </c>
      <c r="AF120" s="1" t="s">
        <v>40</v>
      </c>
      <c r="AG120">
        <v>2</v>
      </c>
      <c r="AH120" s="1" t="s">
        <v>40</v>
      </c>
      <c r="AI120" s="1" t="s">
        <v>40</v>
      </c>
      <c r="AJ120" s="1" t="s">
        <v>40</v>
      </c>
      <c r="AK120" s="1" t="s">
        <v>40</v>
      </c>
      <c r="AL120" s="1" t="s">
        <v>40</v>
      </c>
    </row>
    <row r="121" spans="1:38" x14ac:dyDescent="0.35">
      <c r="A121">
        <v>120</v>
      </c>
      <c r="B121" s="2">
        <v>45641.452476851897</v>
      </c>
      <c r="C121" s="2">
        <v>45641.453900462999</v>
      </c>
      <c r="D121" s="1" t="s">
        <v>240</v>
      </c>
      <c r="E121" s="1" t="s">
        <v>241</v>
      </c>
      <c r="F121" s="1"/>
      <c r="G121">
        <v>3</v>
      </c>
      <c r="H121">
        <v>3</v>
      </c>
      <c r="I121" s="1" t="s">
        <v>40</v>
      </c>
      <c r="J121" s="1" t="s">
        <v>40</v>
      </c>
      <c r="K121" s="1" t="s">
        <v>40</v>
      </c>
      <c r="L121" s="1" t="s">
        <v>41</v>
      </c>
      <c r="M121" s="1" t="s">
        <v>41</v>
      </c>
      <c r="N121" s="1" t="s">
        <v>40</v>
      </c>
      <c r="O121" s="1" t="s">
        <v>45</v>
      </c>
      <c r="P121">
        <v>3</v>
      </c>
      <c r="Q121" s="1" t="s">
        <v>40</v>
      </c>
      <c r="R121" s="1" t="s">
        <v>41</v>
      </c>
      <c r="S121" s="1" t="s">
        <v>40</v>
      </c>
      <c r="T121" s="1" t="s">
        <v>40</v>
      </c>
      <c r="U121" s="1" t="s">
        <v>40</v>
      </c>
      <c r="V121" s="1" t="s">
        <v>40</v>
      </c>
      <c r="W121" s="1" t="s">
        <v>40</v>
      </c>
      <c r="X121">
        <v>3</v>
      </c>
      <c r="Y121" s="1" t="s">
        <v>40</v>
      </c>
      <c r="Z121" s="1" t="s">
        <v>40</v>
      </c>
      <c r="AA121" s="1" t="s">
        <v>40</v>
      </c>
      <c r="AB121" s="1" t="s">
        <v>41</v>
      </c>
      <c r="AC121" s="1" t="s">
        <v>41</v>
      </c>
      <c r="AD121" s="1" t="s">
        <v>40</v>
      </c>
      <c r="AE121" s="1" t="s">
        <v>41</v>
      </c>
      <c r="AF121" s="1" t="s">
        <v>41</v>
      </c>
      <c r="AG121">
        <v>3</v>
      </c>
      <c r="AH121" s="1" t="s">
        <v>41</v>
      </c>
      <c r="AI121" s="1" t="s">
        <v>41</v>
      </c>
      <c r="AJ121" s="1" t="s">
        <v>40</v>
      </c>
      <c r="AK121" s="1" t="s">
        <v>40</v>
      </c>
      <c r="AL121" s="1" t="s">
        <v>40</v>
      </c>
    </row>
    <row r="122" spans="1:38" x14ac:dyDescent="0.35">
      <c r="A122">
        <v>121</v>
      </c>
      <c r="B122" s="2">
        <v>45641.459976851896</v>
      </c>
      <c r="C122" s="2">
        <v>45641.461319444403</v>
      </c>
      <c r="D122" s="1" t="s">
        <v>281</v>
      </c>
      <c r="E122" s="1" t="s">
        <v>282</v>
      </c>
      <c r="F122" s="1"/>
      <c r="G122">
        <v>2</v>
      </c>
      <c r="H122">
        <v>1</v>
      </c>
      <c r="I122" s="1" t="s">
        <v>38</v>
      </c>
      <c r="J122" s="1" t="s">
        <v>38</v>
      </c>
      <c r="K122" s="1" t="s">
        <v>38</v>
      </c>
      <c r="L122" s="1" t="s">
        <v>39</v>
      </c>
      <c r="M122" s="1" t="s">
        <v>39</v>
      </c>
      <c r="N122" s="1" t="s">
        <v>38</v>
      </c>
      <c r="O122" s="1" t="s">
        <v>45</v>
      </c>
      <c r="P122">
        <v>3</v>
      </c>
      <c r="Q122" s="1" t="s">
        <v>39</v>
      </c>
      <c r="R122" s="1" t="s">
        <v>39</v>
      </c>
      <c r="S122" s="1" t="s">
        <v>39</v>
      </c>
      <c r="T122" s="1" t="s">
        <v>39</v>
      </c>
      <c r="U122" s="1" t="s">
        <v>39</v>
      </c>
      <c r="V122" s="1" t="s">
        <v>39</v>
      </c>
      <c r="W122" s="1" t="s">
        <v>39</v>
      </c>
      <c r="X122">
        <v>3</v>
      </c>
      <c r="Y122" s="1" t="s">
        <v>38</v>
      </c>
      <c r="Z122" s="1" t="s">
        <v>38</v>
      </c>
      <c r="AA122" s="1" t="s">
        <v>39</v>
      </c>
      <c r="AB122" s="1" t="s">
        <v>39</v>
      </c>
      <c r="AC122" s="1" t="s">
        <v>39</v>
      </c>
      <c r="AD122" s="1" t="s">
        <v>39</v>
      </c>
      <c r="AE122" s="1" t="s">
        <v>39</v>
      </c>
      <c r="AF122" s="1" t="s">
        <v>39</v>
      </c>
      <c r="AG122">
        <v>4</v>
      </c>
      <c r="AH122" s="1" t="s">
        <v>41</v>
      </c>
      <c r="AI122" s="1" t="s">
        <v>41</v>
      </c>
      <c r="AJ122" s="1" t="s">
        <v>41</v>
      </c>
      <c r="AK122" s="1" t="s">
        <v>41</v>
      </c>
      <c r="AL122" s="1" t="s">
        <v>41</v>
      </c>
    </row>
    <row r="123" spans="1:38" x14ac:dyDescent="0.35">
      <c r="A123">
        <v>122</v>
      </c>
      <c r="B123" s="2">
        <v>45641.4614351852</v>
      </c>
      <c r="C123" s="2">
        <v>45641.4628703704</v>
      </c>
      <c r="D123" s="1" t="s">
        <v>136</v>
      </c>
      <c r="E123" s="1" t="s">
        <v>137</v>
      </c>
      <c r="F123" s="1"/>
      <c r="G123">
        <v>3</v>
      </c>
      <c r="H123">
        <v>2</v>
      </c>
      <c r="I123" s="1" t="s">
        <v>39</v>
      </c>
      <c r="J123" s="1" t="s">
        <v>40</v>
      </c>
      <c r="K123" s="1" t="s">
        <v>39</v>
      </c>
      <c r="L123" s="1" t="s">
        <v>41</v>
      </c>
      <c r="M123" s="1" t="s">
        <v>40</v>
      </c>
      <c r="N123" s="1" t="s">
        <v>40</v>
      </c>
      <c r="O123" s="1" t="s">
        <v>62</v>
      </c>
      <c r="P123">
        <v>3</v>
      </c>
      <c r="Q123" s="1" t="s">
        <v>40</v>
      </c>
      <c r="R123" s="1" t="s">
        <v>40</v>
      </c>
      <c r="S123" s="1" t="s">
        <v>40</v>
      </c>
      <c r="T123" s="1" t="s">
        <v>39</v>
      </c>
      <c r="U123" s="1" t="s">
        <v>40</v>
      </c>
      <c r="V123" s="1" t="s">
        <v>40</v>
      </c>
      <c r="W123" s="1" t="s">
        <v>40</v>
      </c>
      <c r="X123">
        <v>3</v>
      </c>
      <c r="Y123" s="1" t="s">
        <v>40</v>
      </c>
      <c r="Z123" s="1" t="s">
        <v>40</v>
      </c>
      <c r="AA123" s="1" t="s">
        <v>39</v>
      </c>
      <c r="AB123" s="1" t="s">
        <v>40</v>
      </c>
      <c r="AC123" s="1" t="s">
        <v>41</v>
      </c>
      <c r="AD123" s="1" t="s">
        <v>40</v>
      </c>
      <c r="AE123" s="1" t="s">
        <v>40</v>
      </c>
      <c r="AF123" s="1" t="s">
        <v>39</v>
      </c>
      <c r="AG123">
        <v>3</v>
      </c>
      <c r="AH123" s="1" t="s">
        <v>40</v>
      </c>
      <c r="AI123" s="1" t="s">
        <v>40</v>
      </c>
      <c r="AJ123" s="1" t="s">
        <v>40</v>
      </c>
      <c r="AK123" s="1" t="s">
        <v>39</v>
      </c>
      <c r="AL123" s="1" t="s">
        <v>40</v>
      </c>
    </row>
    <row r="124" spans="1:38" x14ac:dyDescent="0.35">
      <c r="A124">
        <v>123</v>
      </c>
      <c r="B124" s="2">
        <v>45641.464629629598</v>
      </c>
      <c r="C124" s="2">
        <v>45641.466898148203</v>
      </c>
      <c r="D124" s="1" t="s">
        <v>184</v>
      </c>
      <c r="E124" s="1" t="s">
        <v>185</v>
      </c>
      <c r="F124" s="1"/>
      <c r="G124">
        <v>3</v>
      </c>
      <c r="H124">
        <v>3</v>
      </c>
      <c r="I124" s="1" t="s">
        <v>40</v>
      </c>
      <c r="J124" s="1" t="s">
        <v>40</v>
      </c>
      <c r="K124" s="1" t="s">
        <v>40</v>
      </c>
      <c r="L124" s="1" t="s">
        <v>40</v>
      </c>
      <c r="M124" s="1" t="s">
        <v>40</v>
      </c>
      <c r="N124" s="1" t="s">
        <v>40</v>
      </c>
      <c r="O124" s="1" t="s">
        <v>45</v>
      </c>
      <c r="P124">
        <v>3</v>
      </c>
      <c r="Q124" s="1" t="s">
        <v>41</v>
      </c>
      <c r="R124" s="1" t="s">
        <v>41</v>
      </c>
      <c r="S124" s="1" t="s">
        <v>41</v>
      </c>
      <c r="T124" s="1" t="s">
        <v>41</v>
      </c>
      <c r="U124" s="1" t="s">
        <v>41</v>
      </c>
      <c r="V124" s="1" t="s">
        <v>41</v>
      </c>
      <c r="W124" s="1" t="s">
        <v>40</v>
      </c>
      <c r="X124">
        <v>3</v>
      </c>
      <c r="Y124" s="1" t="s">
        <v>40</v>
      </c>
      <c r="Z124" s="1" t="s">
        <v>40</v>
      </c>
      <c r="AA124" s="1" t="s">
        <v>40</v>
      </c>
      <c r="AB124" s="1" t="s">
        <v>40</v>
      </c>
      <c r="AC124" s="1" t="s">
        <v>40</v>
      </c>
      <c r="AD124" s="1" t="s">
        <v>40</v>
      </c>
      <c r="AE124" s="1" t="s">
        <v>40</v>
      </c>
      <c r="AF124" s="1" t="s">
        <v>40</v>
      </c>
      <c r="AG124">
        <v>3</v>
      </c>
      <c r="AH124" s="1" t="s">
        <v>40</v>
      </c>
      <c r="AI124" s="1" t="s">
        <v>40</v>
      </c>
      <c r="AJ124" s="1" t="s">
        <v>40</v>
      </c>
      <c r="AK124" s="1" t="s">
        <v>40</v>
      </c>
      <c r="AL124" s="1" t="s">
        <v>40</v>
      </c>
    </row>
    <row r="125" spans="1:38" x14ac:dyDescent="0.35">
      <c r="A125">
        <v>124</v>
      </c>
      <c r="B125" s="2">
        <v>45641.475023148101</v>
      </c>
      <c r="C125" s="2">
        <v>45641.478958333297</v>
      </c>
      <c r="D125" s="1" t="s">
        <v>146</v>
      </c>
      <c r="E125" s="1" t="s">
        <v>147</v>
      </c>
      <c r="F125" s="1"/>
      <c r="G125">
        <v>4</v>
      </c>
      <c r="H125">
        <v>4</v>
      </c>
      <c r="I125" s="1" t="s">
        <v>41</v>
      </c>
      <c r="J125" s="1" t="s">
        <v>41</v>
      </c>
      <c r="K125" s="1" t="s">
        <v>41</v>
      </c>
      <c r="L125" s="1" t="s">
        <v>41</v>
      </c>
      <c r="M125" s="1" t="s">
        <v>41</v>
      </c>
      <c r="N125" s="1" t="s">
        <v>41</v>
      </c>
      <c r="O125" s="1" t="s">
        <v>45</v>
      </c>
      <c r="P125">
        <v>4</v>
      </c>
      <c r="Q125" s="1" t="s">
        <v>41</v>
      </c>
      <c r="R125" s="1" t="s">
        <v>41</v>
      </c>
      <c r="S125" s="1" t="s">
        <v>41</v>
      </c>
      <c r="T125" s="1" t="s">
        <v>41</v>
      </c>
      <c r="U125" s="1" t="s">
        <v>41</v>
      </c>
      <c r="V125" s="1" t="s">
        <v>41</v>
      </c>
      <c r="W125" s="1" t="s">
        <v>41</v>
      </c>
      <c r="X125">
        <v>4</v>
      </c>
      <c r="Y125" s="1" t="s">
        <v>41</v>
      </c>
      <c r="Z125" s="1" t="s">
        <v>41</v>
      </c>
      <c r="AA125" s="1" t="s">
        <v>41</v>
      </c>
      <c r="AB125" s="1" t="s">
        <v>41</v>
      </c>
      <c r="AC125" s="1" t="s">
        <v>41</v>
      </c>
      <c r="AD125" s="1" t="s">
        <v>41</v>
      </c>
      <c r="AE125" s="1" t="s">
        <v>41</v>
      </c>
      <c r="AF125" s="1" t="s">
        <v>41</v>
      </c>
      <c r="AG125">
        <v>4</v>
      </c>
      <c r="AH125" s="1" t="s">
        <v>41</v>
      </c>
      <c r="AI125" s="1" t="s">
        <v>41</v>
      </c>
      <c r="AJ125" s="1" t="s">
        <v>41</v>
      </c>
      <c r="AK125" s="1" t="s">
        <v>41</v>
      </c>
      <c r="AL125" s="1" t="s">
        <v>41</v>
      </c>
    </row>
    <row r="126" spans="1:38" x14ac:dyDescent="0.35">
      <c r="A126">
        <v>125</v>
      </c>
      <c r="B126" s="2">
        <v>45641.488020833298</v>
      </c>
      <c r="C126" s="2">
        <v>45641.488657407397</v>
      </c>
      <c r="D126" s="1" t="s">
        <v>170</v>
      </c>
      <c r="E126" s="1" t="s">
        <v>171</v>
      </c>
      <c r="F126" s="1"/>
      <c r="G126">
        <v>4</v>
      </c>
      <c r="H126">
        <v>4</v>
      </c>
      <c r="I126" s="1" t="s">
        <v>41</v>
      </c>
      <c r="J126" s="1" t="s">
        <v>41</v>
      </c>
      <c r="K126" s="1" t="s">
        <v>41</v>
      </c>
      <c r="L126" s="1" t="s">
        <v>41</v>
      </c>
      <c r="M126" s="1" t="s">
        <v>41</v>
      </c>
      <c r="N126" s="1" t="s">
        <v>41</v>
      </c>
      <c r="O126" s="1" t="s">
        <v>45</v>
      </c>
      <c r="P126">
        <v>4</v>
      </c>
      <c r="Q126" s="1" t="s">
        <v>41</v>
      </c>
      <c r="R126" s="1" t="s">
        <v>41</v>
      </c>
      <c r="S126" s="1" t="s">
        <v>41</v>
      </c>
      <c r="T126" s="1" t="s">
        <v>41</v>
      </c>
      <c r="U126" s="1" t="s">
        <v>41</v>
      </c>
      <c r="V126" s="1" t="s">
        <v>41</v>
      </c>
      <c r="W126" s="1" t="s">
        <v>41</v>
      </c>
      <c r="X126">
        <v>4</v>
      </c>
      <c r="Y126" s="1" t="s">
        <v>41</v>
      </c>
      <c r="Z126" s="1" t="s">
        <v>41</v>
      </c>
      <c r="AA126" s="1" t="s">
        <v>41</v>
      </c>
      <c r="AB126" s="1" t="s">
        <v>41</v>
      </c>
      <c r="AC126" s="1" t="s">
        <v>41</v>
      </c>
      <c r="AD126" s="1" t="s">
        <v>41</v>
      </c>
      <c r="AE126" s="1" t="s">
        <v>41</v>
      </c>
      <c r="AF126" s="1" t="s">
        <v>41</v>
      </c>
      <c r="AG126">
        <v>4</v>
      </c>
      <c r="AH126" s="1" t="s">
        <v>41</v>
      </c>
      <c r="AI126" s="1" t="s">
        <v>41</v>
      </c>
      <c r="AJ126" s="1" t="s">
        <v>41</v>
      </c>
      <c r="AK126" s="1" t="s">
        <v>41</v>
      </c>
      <c r="AL126" s="1" t="s">
        <v>41</v>
      </c>
    </row>
    <row r="127" spans="1:38" x14ac:dyDescent="0.35">
      <c r="A127">
        <v>126</v>
      </c>
      <c r="B127" s="2">
        <v>45641.487129629597</v>
      </c>
      <c r="C127" s="2">
        <v>45641.489814814799</v>
      </c>
      <c r="D127" s="1" t="s">
        <v>106</v>
      </c>
      <c r="E127" s="1" t="s">
        <v>107</v>
      </c>
      <c r="F127" s="1"/>
      <c r="G127">
        <v>4</v>
      </c>
      <c r="H127">
        <v>4</v>
      </c>
      <c r="I127" s="1" t="s">
        <v>40</v>
      </c>
      <c r="J127" s="1" t="s">
        <v>41</v>
      </c>
      <c r="K127" s="1" t="s">
        <v>40</v>
      </c>
      <c r="L127" s="1" t="s">
        <v>41</v>
      </c>
      <c r="M127" s="1" t="s">
        <v>41</v>
      </c>
      <c r="N127" s="1" t="s">
        <v>41</v>
      </c>
      <c r="O127" s="1" t="s">
        <v>45</v>
      </c>
      <c r="P127">
        <v>4</v>
      </c>
      <c r="Q127" s="1" t="s">
        <v>41</v>
      </c>
      <c r="R127" s="1" t="s">
        <v>41</v>
      </c>
      <c r="S127" s="1" t="s">
        <v>41</v>
      </c>
      <c r="T127" s="1" t="s">
        <v>41</v>
      </c>
      <c r="U127" s="1" t="s">
        <v>41</v>
      </c>
      <c r="V127" s="1" t="s">
        <v>41</v>
      </c>
      <c r="W127" s="1" t="s">
        <v>39</v>
      </c>
      <c r="X127">
        <v>3</v>
      </c>
      <c r="Y127" s="1" t="s">
        <v>41</v>
      </c>
      <c r="Z127" s="1" t="s">
        <v>41</v>
      </c>
      <c r="AA127" s="1" t="s">
        <v>41</v>
      </c>
      <c r="AB127" s="1" t="s">
        <v>41</v>
      </c>
      <c r="AC127" s="1" t="s">
        <v>41</v>
      </c>
      <c r="AD127" s="1" t="s">
        <v>41</v>
      </c>
      <c r="AE127" s="1" t="s">
        <v>41</v>
      </c>
      <c r="AF127" s="1" t="s">
        <v>41</v>
      </c>
      <c r="AG127">
        <v>4</v>
      </c>
      <c r="AH127" s="1" t="s">
        <v>41</v>
      </c>
      <c r="AI127" s="1" t="s">
        <v>41</v>
      </c>
      <c r="AJ127" s="1" t="s">
        <v>41</v>
      </c>
      <c r="AK127" s="1" t="s">
        <v>41</v>
      </c>
      <c r="AL127" s="1" t="s">
        <v>41</v>
      </c>
    </row>
    <row r="128" spans="1:38" x14ac:dyDescent="0.35">
      <c r="A128">
        <v>127</v>
      </c>
      <c r="B128" s="2">
        <v>45641.4863541667</v>
      </c>
      <c r="C128" s="2">
        <v>45641.498368055603</v>
      </c>
      <c r="D128" s="1" t="s">
        <v>190</v>
      </c>
      <c r="E128" s="1" t="s">
        <v>191</v>
      </c>
      <c r="F128" s="1"/>
      <c r="G128">
        <v>2</v>
      </c>
      <c r="H128">
        <v>1</v>
      </c>
      <c r="I128" s="1" t="s">
        <v>38</v>
      </c>
      <c r="J128" s="1" t="s">
        <v>40</v>
      </c>
      <c r="K128" s="1" t="s">
        <v>39</v>
      </c>
      <c r="L128" s="1" t="s">
        <v>40</v>
      </c>
      <c r="M128" s="1" t="s">
        <v>40</v>
      </c>
      <c r="N128" s="1" t="s">
        <v>40</v>
      </c>
      <c r="O128" s="1" t="s">
        <v>45</v>
      </c>
      <c r="P128">
        <v>3</v>
      </c>
      <c r="Q128" s="1" t="s">
        <v>40</v>
      </c>
      <c r="R128" s="1" t="s">
        <v>40</v>
      </c>
      <c r="S128" s="1" t="s">
        <v>40</v>
      </c>
      <c r="T128" s="1" t="s">
        <v>40</v>
      </c>
      <c r="U128" s="1" t="s">
        <v>38</v>
      </c>
      <c r="V128" s="1" t="s">
        <v>38</v>
      </c>
      <c r="W128" s="1" t="s">
        <v>40</v>
      </c>
      <c r="X128">
        <v>3</v>
      </c>
      <c r="Y128" s="1" t="s">
        <v>40</v>
      </c>
      <c r="Z128" s="1" t="s">
        <v>40</v>
      </c>
      <c r="AA128" s="1" t="s">
        <v>40</v>
      </c>
      <c r="AB128" s="1" t="s">
        <v>40</v>
      </c>
      <c r="AC128" s="1" t="s">
        <v>40</v>
      </c>
      <c r="AD128" s="1" t="s">
        <v>39</v>
      </c>
      <c r="AE128" s="1" t="s">
        <v>39</v>
      </c>
      <c r="AF128" s="1" t="s">
        <v>40</v>
      </c>
      <c r="AG128">
        <v>3</v>
      </c>
      <c r="AH128" s="1" t="s">
        <v>40</v>
      </c>
      <c r="AI128" s="1" t="s">
        <v>40</v>
      </c>
      <c r="AJ128" s="1" t="s">
        <v>40</v>
      </c>
      <c r="AK128" s="1" t="s">
        <v>40</v>
      </c>
      <c r="AL128" s="1" t="s">
        <v>40</v>
      </c>
    </row>
    <row r="129" spans="1:38" x14ac:dyDescent="0.35">
      <c r="A129">
        <v>128</v>
      </c>
      <c r="B129" s="2">
        <v>45641.506863425901</v>
      </c>
      <c r="C129" s="2">
        <v>45641.509247685201</v>
      </c>
      <c r="D129" s="1" t="s">
        <v>172</v>
      </c>
      <c r="E129" s="1" t="s">
        <v>173</v>
      </c>
      <c r="F129" s="1"/>
      <c r="G129">
        <v>3</v>
      </c>
      <c r="H129">
        <v>3</v>
      </c>
      <c r="I129" s="1" t="s">
        <v>40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45</v>
      </c>
      <c r="P129">
        <v>3</v>
      </c>
      <c r="Q129" s="1" t="s">
        <v>40</v>
      </c>
      <c r="R129" s="1" t="s">
        <v>40</v>
      </c>
      <c r="S129" s="1" t="s">
        <v>40</v>
      </c>
      <c r="T129" s="1" t="s">
        <v>40</v>
      </c>
      <c r="U129" s="1" t="s">
        <v>40</v>
      </c>
      <c r="V129" s="1" t="s">
        <v>40</v>
      </c>
      <c r="W129" s="1" t="s">
        <v>40</v>
      </c>
      <c r="Y129" s="1" t="s">
        <v>40</v>
      </c>
      <c r="Z129" s="1" t="s">
        <v>40</v>
      </c>
      <c r="AA129" s="1" t="s">
        <v>39</v>
      </c>
      <c r="AB129" s="1" t="s">
        <v>40</v>
      </c>
      <c r="AC129" s="1" t="s">
        <v>40</v>
      </c>
      <c r="AD129" s="1" t="s">
        <v>39</v>
      </c>
      <c r="AE129" s="1" t="s">
        <v>39</v>
      </c>
      <c r="AF129" s="1" t="s">
        <v>40</v>
      </c>
      <c r="AG129">
        <v>3</v>
      </c>
      <c r="AH129" s="1" t="s">
        <v>40</v>
      </c>
      <c r="AI129" s="1" t="s">
        <v>40</v>
      </c>
      <c r="AJ129" s="1" t="s">
        <v>40</v>
      </c>
      <c r="AK129" s="1" t="s">
        <v>40</v>
      </c>
      <c r="AL129" s="1" t="s">
        <v>40</v>
      </c>
    </row>
    <row r="130" spans="1:38" x14ac:dyDescent="0.35">
      <c r="A130">
        <v>129</v>
      </c>
      <c r="B130" s="2">
        <v>45641.520798611098</v>
      </c>
      <c r="C130" s="2">
        <v>45641.523009259297</v>
      </c>
      <c r="D130" s="1" t="s">
        <v>186</v>
      </c>
      <c r="E130" s="1" t="s">
        <v>187</v>
      </c>
      <c r="F130" s="1"/>
      <c r="G130">
        <v>3</v>
      </c>
      <c r="H130">
        <v>3</v>
      </c>
      <c r="I130" s="1" t="s">
        <v>40</v>
      </c>
      <c r="J130" s="1" t="s">
        <v>40</v>
      </c>
      <c r="K130" s="1" t="s">
        <v>40</v>
      </c>
      <c r="L130" s="1" t="s">
        <v>40</v>
      </c>
      <c r="M130" s="1" t="s">
        <v>40</v>
      </c>
      <c r="N130" s="1" t="s">
        <v>40</v>
      </c>
      <c r="O130" s="1" t="s">
        <v>45</v>
      </c>
      <c r="P130">
        <v>3</v>
      </c>
      <c r="Q130" s="1" t="s">
        <v>40</v>
      </c>
      <c r="R130" s="1" t="s">
        <v>40</v>
      </c>
      <c r="S130" s="1" t="s">
        <v>40</v>
      </c>
      <c r="T130" s="1" t="s">
        <v>40</v>
      </c>
      <c r="U130" s="1" t="s">
        <v>40</v>
      </c>
      <c r="V130" s="1" t="s">
        <v>40</v>
      </c>
      <c r="W130" s="1" t="s">
        <v>40</v>
      </c>
      <c r="X130">
        <v>3</v>
      </c>
      <c r="Y130" s="1" t="s">
        <v>40</v>
      </c>
      <c r="Z130" s="1" t="s">
        <v>40</v>
      </c>
      <c r="AA130" s="1" t="s">
        <v>40</v>
      </c>
      <c r="AB130" s="1" t="s">
        <v>40</v>
      </c>
      <c r="AC130" s="1" t="s">
        <v>40</v>
      </c>
      <c r="AD130" s="1" t="s">
        <v>40</v>
      </c>
      <c r="AE130" s="1" t="s">
        <v>40</v>
      </c>
      <c r="AF130" s="1" t="s">
        <v>40</v>
      </c>
      <c r="AG130">
        <v>3</v>
      </c>
      <c r="AH130" s="1" t="s">
        <v>40</v>
      </c>
      <c r="AI130" s="1" t="s">
        <v>40</v>
      </c>
      <c r="AJ130" s="1" t="s">
        <v>40</v>
      </c>
      <c r="AK130" s="1" t="s">
        <v>40</v>
      </c>
      <c r="AL130" s="1" t="s">
        <v>40</v>
      </c>
    </row>
    <row r="131" spans="1:38" x14ac:dyDescent="0.35">
      <c r="A131">
        <v>130</v>
      </c>
      <c r="B131" s="2">
        <v>45641.527314814797</v>
      </c>
      <c r="C131" s="2">
        <v>45641.529479166697</v>
      </c>
      <c r="D131" s="1" t="s">
        <v>279</v>
      </c>
      <c r="E131" s="1" t="s">
        <v>280</v>
      </c>
      <c r="F131" s="1"/>
      <c r="G131">
        <v>2</v>
      </c>
      <c r="H131">
        <v>2</v>
      </c>
      <c r="I131" s="1" t="s">
        <v>39</v>
      </c>
      <c r="J131" s="1" t="s">
        <v>39</v>
      </c>
      <c r="K131" s="1" t="s">
        <v>39</v>
      </c>
      <c r="L131" s="1" t="s">
        <v>39</v>
      </c>
      <c r="M131" s="1" t="s">
        <v>40</v>
      </c>
      <c r="N131" s="1" t="s">
        <v>39</v>
      </c>
      <c r="O131" s="1" t="s">
        <v>62</v>
      </c>
      <c r="P131">
        <v>3</v>
      </c>
      <c r="Q131" s="1" t="s">
        <v>40</v>
      </c>
      <c r="R131" s="1" t="s">
        <v>40</v>
      </c>
      <c r="S131" s="1" t="s">
        <v>40</v>
      </c>
      <c r="T131" s="1" t="s">
        <v>40</v>
      </c>
      <c r="U131" s="1" t="s">
        <v>40</v>
      </c>
      <c r="V131" s="1" t="s">
        <v>40</v>
      </c>
      <c r="W131" s="1" t="s">
        <v>40</v>
      </c>
      <c r="Y131" s="1" t="s">
        <v>39</v>
      </c>
      <c r="Z131" s="1" t="s">
        <v>39</v>
      </c>
      <c r="AA131" s="1" t="s">
        <v>39</v>
      </c>
      <c r="AB131" s="1" t="s">
        <v>40</v>
      </c>
      <c r="AC131" s="1" t="s">
        <v>38</v>
      </c>
      <c r="AD131" s="1" t="s">
        <v>39</v>
      </c>
      <c r="AE131" s="1" t="s">
        <v>39</v>
      </c>
      <c r="AF131" s="1" t="s">
        <v>39</v>
      </c>
      <c r="AG131">
        <v>4</v>
      </c>
      <c r="AH131" s="1" t="s">
        <v>40</v>
      </c>
      <c r="AI131" s="1" t="s">
        <v>40</v>
      </c>
      <c r="AJ131" s="1" t="s">
        <v>40</v>
      </c>
      <c r="AK131" s="1" t="s">
        <v>40</v>
      </c>
      <c r="AL131" s="1" t="s">
        <v>40</v>
      </c>
    </row>
    <row r="132" spans="1:38" x14ac:dyDescent="0.35">
      <c r="A132">
        <v>131</v>
      </c>
      <c r="B132" s="2">
        <v>45641.561504629601</v>
      </c>
      <c r="C132" s="2">
        <v>45641.562928240703</v>
      </c>
      <c r="D132" s="1" t="s">
        <v>212</v>
      </c>
      <c r="E132" s="1" t="s">
        <v>213</v>
      </c>
      <c r="F132" s="1"/>
      <c r="G132">
        <v>4</v>
      </c>
      <c r="H132">
        <v>4</v>
      </c>
      <c r="I132" s="1" t="s">
        <v>41</v>
      </c>
      <c r="J132" s="1" t="s">
        <v>41</v>
      </c>
      <c r="K132" s="1" t="s">
        <v>41</v>
      </c>
      <c r="L132" s="1" t="s">
        <v>41</v>
      </c>
      <c r="M132" s="1" t="s">
        <v>41</v>
      </c>
      <c r="N132" s="1" t="s">
        <v>41</v>
      </c>
      <c r="O132" s="1" t="s">
        <v>62</v>
      </c>
      <c r="P132">
        <v>4</v>
      </c>
      <c r="Q132" s="1" t="s">
        <v>41</v>
      </c>
      <c r="R132" s="1" t="s">
        <v>41</v>
      </c>
      <c r="S132" s="1" t="s">
        <v>41</v>
      </c>
      <c r="T132" s="1" t="s">
        <v>41</v>
      </c>
      <c r="U132" s="1" t="s">
        <v>41</v>
      </c>
      <c r="V132" s="1" t="s">
        <v>41</v>
      </c>
      <c r="W132" s="1" t="s">
        <v>41</v>
      </c>
      <c r="X132">
        <v>4</v>
      </c>
      <c r="Y132" s="1" t="s">
        <v>41</v>
      </c>
      <c r="Z132" s="1" t="s">
        <v>41</v>
      </c>
      <c r="AA132" s="1" t="s">
        <v>41</v>
      </c>
      <c r="AB132" s="1" t="s">
        <v>41</v>
      </c>
      <c r="AC132" s="1" t="s">
        <v>41</v>
      </c>
      <c r="AD132" s="1" t="s">
        <v>41</v>
      </c>
      <c r="AE132" s="1" t="s">
        <v>41</v>
      </c>
      <c r="AF132" s="1" t="s">
        <v>41</v>
      </c>
      <c r="AG132">
        <v>4</v>
      </c>
      <c r="AH132" s="1" t="s">
        <v>41</v>
      </c>
      <c r="AI132" s="1" t="s">
        <v>41</v>
      </c>
      <c r="AJ132" s="1" t="s">
        <v>41</v>
      </c>
      <c r="AK132" s="1" t="s">
        <v>41</v>
      </c>
      <c r="AL132" s="1" t="s">
        <v>41</v>
      </c>
    </row>
    <row r="133" spans="1:38" x14ac:dyDescent="0.35">
      <c r="A133">
        <v>132</v>
      </c>
      <c r="B133" s="2">
        <v>45641.564548611103</v>
      </c>
      <c r="C133" s="2">
        <v>45641.567118055602</v>
      </c>
      <c r="D133" s="1" t="s">
        <v>293</v>
      </c>
      <c r="E133" s="1" t="s">
        <v>294</v>
      </c>
      <c r="F133" s="1"/>
      <c r="G133">
        <v>2</v>
      </c>
      <c r="H133">
        <v>2</v>
      </c>
      <c r="I133" s="1" t="s">
        <v>39</v>
      </c>
      <c r="J133" s="1" t="s">
        <v>39</v>
      </c>
      <c r="K133" s="1" t="s">
        <v>39</v>
      </c>
      <c r="L133" s="1" t="s">
        <v>40</v>
      </c>
      <c r="M133" s="1" t="s">
        <v>40</v>
      </c>
      <c r="N133" s="1" t="s">
        <v>39</v>
      </c>
      <c r="O133" s="1" t="s">
        <v>45</v>
      </c>
      <c r="P133">
        <v>3</v>
      </c>
      <c r="Q133" s="1" t="s">
        <v>40</v>
      </c>
      <c r="R133" s="1" t="s">
        <v>40</v>
      </c>
      <c r="S133" s="1" t="s">
        <v>40</v>
      </c>
      <c r="T133" s="1" t="s">
        <v>39</v>
      </c>
      <c r="U133" s="1" t="s">
        <v>40</v>
      </c>
      <c r="V133" s="1" t="s">
        <v>40</v>
      </c>
      <c r="W133" s="1" t="s">
        <v>38</v>
      </c>
      <c r="X133">
        <v>2</v>
      </c>
      <c r="Y133" s="1" t="s">
        <v>40</v>
      </c>
      <c r="Z133" s="1" t="s">
        <v>40</v>
      </c>
      <c r="AA133" s="1" t="s">
        <v>40</v>
      </c>
      <c r="AB133" s="1" t="s">
        <v>40</v>
      </c>
      <c r="AC133" s="1" t="s">
        <v>39</v>
      </c>
      <c r="AD133" s="1" t="s">
        <v>39</v>
      </c>
      <c r="AE133" s="1" t="s">
        <v>40</v>
      </c>
      <c r="AF133" s="1" t="s">
        <v>40</v>
      </c>
      <c r="AG133">
        <v>3</v>
      </c>
      <c r="AH133" s="1" t="s">
        <v>40</v>
      </c>
      <c r="AI133" s="1" t="s">
        <v>40</v>
      </c>
      <c r="AJ133" s="1" t="s">
        <v>40</v>
      </c>
      <c r="AK133" s="1" t="s">
        <v>40</v>
      </c>
      <c r="AL133" s="1" t="s">
        <v>40</v>
      </c>
    </row>
    <row r="134" spans="1:38" x14ac:dyDescent="0.35">
      <c r="A134">
        <v>133</v>
      </c>
      <c r="B134" s="2">
        <v>45641.602916666699</v>
      </c>
      <c r="C134" s="2">
        <v>45641.603657407402</v>
      </c>
      <c r="D134" s="1" t="s">
        <v>206</v>
      </c>
      <c r="E134" s="1" t="s">
        <v>207</v>
      </c>
      <c r="F134" s="1"/>
      <c r="G134">
        <v>3</v>
      </c>
      <c r="H134">
        <v>3</v>
      </c>
      <c r="I134" s="1" t="s">
        <v>40</v>
      </c>
      <c r="J134" s="1" t="s">
        <v>40</v>
      </c>
      <c r="K134" s="1" t="s">
        <v>40</v>
      </c>
      <c r="L134" s="1" t="s">
        <v>40</v>
      </c>
      <c r="M134" s="1" t="s">
        <v>40</v>
      </c>
      <c r="N134" s="1" t="s">
        <v>40</v>
      </c>
      <c r="O134" s="1" t="s">
        <v>45</v>
      </c>
      <c r="P134">
        <v>3</v>
      </c>
      <c r="Q134" s="1" t="s">
        <v>40</v>
      </c>
      <c r="R134" s="1" t="s">
        <v>40</v>
      </c>
      <c r="S134" s="1" t="s">
        <v>40</v>
      </c>
      <c r="T134" s="1" t="s">
        <v>40</v>
      </c>
      <c r="U134" s="1" t="s">
        <v>40</v>
      </c>
      <c r="V134" s="1" t="s">
        <v>40</v>
      </c>
      <c r="W134" s="1" t="s">
        <v>40</v>
      </c>
      <c r="X134">
        <v>3</v>
      </c>
      <c r="Y134" s="1" t="s">
        <v>40</v>
      </c>
      <c r="Z134" s="1" t="s">
        <v>40</v>
      </c>
      <c r="AA134" s="1" t="s">
        <v>40</v>
      </c>
      <c r="AB134" s="1" t="s">
        <v>40</v>
      </c>
      <c r="AC134" s="1" t="s">
        <v>40</v>
      </c>
      <c r="AD134" s="1" t="s">
        <v>40</v>
      </c>
      <c r="AE134" s="1" t="s">
        <v>40</v>
      </c>
      <c r="AF134" s="1" t="s">
        <v>40</v>
      </c>
      <c r="AG134">
        <v>3</v>
      </c>
      <c r="AH134" s="1" t="s">
        <v>40</v>
      </c>
      <c r="AI134" s="1" t="s">
        <v>40</v>
      </c>
      <c r="AJ134" s="1" t="s">
        <v>40</v>
      </c>
      <c r="AK134" s="1" t="s">
        <v>40</v>
      </c>
      <c r="AL134" s="1" t="s">
        <v>40</v>
      </c>
    </row>
    <row r="135" spans="1:38" x14ac:dyDescent="0.35">
      <c r="A135">
        <v>134</v>
      </c>
      <c r="B135" s="2">
        <v>45641.621099536998</v>
      </c>
      <c r="C135" s="2">
        <v>45641.622025463003</v>
      </c>
      <c r="D135" s="1" t="s">
        <v>73</v>
      </c>
      <c r="E135" s="1" t="s">
        <v>74</v>
      </c>
      <c r="F135" s="1"/>
      <c r="G135">
        <v>3</v>
      </c>
      <c r="H135">
        <v>2</v>
      </c>
      <c r="I135" s="1" t="s">
        <v>39</v>
      </c>
      <c r="J135" s="1" t="s">
        <v>40</v>
      </c>
      <c r="K135" s="1" t="s">
        <v>40</v>
      </c>
      <c r="L135" s="1" t="s">
        <v>40</v>
      </c>
      <c r="M135" s="1" t="s">
        <v>40</v>
      </c>
      <c r="N135" s="1" t="s">
        <v>40</v>
      </c>
      <c r="O135" s="1" t="s">
        <v>62</v>
      </c>
      <c r="P135">
        <v>3</v>
      </c>
      <c r="Q135" s="1" t="s">
        <v>40</v>
      </c>
      <c r="R135" s="1" t="s">
        <v>40</v>
      </c>
      <c r="S135" s="1" t="s">
        <v>40</v>
      </c>
      <c r="T135" s="1" t="s">
        <v>40</v>
      </c>
      <c r="U135" s="1" t="s">
        <v>40</v>
      </c>
      <c r="V135" s="1" t="s">
        <v>40</v>
      </c>
      <c r="W135" s="1" t="s">
        <v>40</v>
      </c>
      <c r="X135">
        <v>3</v>
      </c>
      <c r="Y135" s="1" t="s">
        <v>40</v>
      </c>
      <c r="Z135" s="1" t="s">
        <v>40</v>
      </c>
      <c r="AA135" s="1" t="s">
        <v>40</v>
      </c>
      <c r="AB135" s="1" t="s">
        <v>40</v>
      </c>
      <c r="AC135" s="1" t="s">
        <v>40</v>
      </c>
      <c r="AD135" s="1" t="s">
        <v>40</v>
      </c>
      <c r="AE135" s="1" t="s">
        <v>40</v>
      </c>
      <c r="AF135" s="1" t="s">
        <v>40</v>
      </c>
      <c r="AG135">
        <v>3</v>
      </c>
      <c r="AH135" s="1" t="s">
        <v>40</v>
      </c>
      <c r="AI135" s="1" t="s">
        <v>40</v>
      </c>
      <c r="AJ135" s="1" t="s">
        <v>40</v>
      </c>
      <c r="AK135" s="1" t="s">
        <v>40</v>
      </c>
      <c r="AL135" s="1" t="s">
        <v>40</v>
      </c>
    </row>
    <row r="136" spans="1:38" x14ac:dyDescent="0.35">
      <c r="A136">
        <v>135</v>
      </c>
      <c r="B136" s="2">
        <v>45641.699467592603</v>
      </c>
      <c r="C136" s="2">
        <v>45641.700254629599</v>
      </c>
      <c r="D136" s="1" t="s">
        <v>246</v>
      </c>
      <c r="E136" s="1" t="s">
        <v>247</v>
      </c>
      <c r="F136" s="1"/>
      <c r="G136">
        <v>3</v>
      </c>
      <c r="H136">
        <v>3</v>
      </c>
      <c r="I136" s="1" t="s">
        <v>40</v>
      </c>
      <c r="J136" s="1" t="s">
        <v>40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45</v>
      </c>
      <c r="P136">
        <v>3</v>
      </c>
      <c r="Q136" s="1" t="s">
        <v>40</v>
      </c>
      <c r="R136" s="1" t="s">
        <v>40</v>
      </c>
      <c r="S136" s="1" t="s">
        <v>40</v>
      </c>
      <c r="T136" s="1" t="s">
        <v>40</v>
      </c>
      <c r="U136" s="1" t="s">
        <v>40</v>
      </c>
      <c r="V136" s="1" t="s">
        <v>40</v>
      </c>
      <c r="W136" s="1" t="s">
        <v>40</v>
      </c>
      <c r="X136">
        <v>3</v>
      </c>
      <c r="Y136" s="1" t="s">
        <v>40</v>
      </c>
      <c r="Z136" s="1" t="s">
        <v>40</v>
      </c>
      <c r="AA136" s="1" t="s">
        <v>40</v>
      </c>
      <c r="AB136" s="1" t="s">
        <v>40</v>
      </c>
      <c r="AC136" s="1" t="s">
        <v>40</v>
      </c>
      <c r="AD136" s="1" t="s">
        <v>40</v>
      </c>
      <c r="AE136" s="1" t="s">
        <v>40</v>
      </c>
      <c r="AF136" s="1" t="s">
        <v>40</v>
      </c>
      <c r="AG136">
        <v>3</v>
      </c>
      <c r="AH136" s="1" t="s">
        <v>40</v>
      </c>
      <c r="AI136" s="1" t="s">
        <v>40</v>
      </c>
      <c r="AJ136" s="1" t="s">
        <v>40</v>
      </c>
      <c r="AK136" s="1" t="s">
        <v>40</v>
      </c>
      <c r="AL136" s="1" t="s">
        <v>40</v>
      </c>
    </row>
    <row r="137" spans="1:38" x14ac:dyDescent="0.35">
      <c r="A137">
        <v>136</v>
      </c>
      <c r="B137" s="2">
        <v>45641.704236111102</v>
      </c>
      <c r="C137" s="2">
        <v>45641.705844907403</v>
      </c>
      <c r="D137" s="1" t="s">
        <v>260</v>
      </c>
      <c r="E137" s="1" t="s">
        <v>261</v>
      </c>
      <c r="F137" s="1"/>
      <c r="G137">
        <v>2</v>
      </c>
      <c r="H137">
        <v>2</v>
      </c>
      <c r="I137" s="1" t="s">
        <v>39</v>
      </c>
      <c r="J137" s="1" t="s">
        <v>39</v>
      </c>
      <c r="K137" s="1" t="s">
        <v>39</v>
      </c>
      <c r="L137" s="1" t="s">
        <v>40</v>
      </c>
      <c r="M137" s="1" t="s">
        <v>39</v>
      </c>
      <c r="N137" s="1" t="s">
        <v>39</v>
      </c>
      <c r="O137" s="1" t="s">
        <v>45</v>
      </c>
      <c r="P137">
        <v>3</v>
      </c>
      <c r="Q137" s="1" t="s">
        <v>40</v>
      </c>
      <c r="R137" s="1" t="s">
        <v>39</v>
      </c>
      <c r="S137" s="1" t="s">
        <v>39</v>
      </c>
      <c r="T137" s="1" t="s">
        <v>39</v>
      </c>
      <c r="U137" s="1" t="s">
        <v>39</v>
      </c>
      <c r="V137" s="1" t="s">
        <v>39</v>
      </c>
      <c r="W137" s="1" t="s">
        <v>39</v>
      </c>
      <c r="X137">
        <v>1</v>
      </c>
      <c r="Y137" s="1" t="s">
        <v>38</v>
      </c>
      <c r="Z137" s="1" t="s">
        <v>38</v>
      </c>
      <c r="AA137" s="1" t="s">
        <v>38</v>
      </c>
      <c r="AB137" s="1" t="s">
        <v>40</v>
      </c>
      <c r="AC137" s="1" t="s">
        <v>40</v>
      </c>
      <c r="AD137" s="1" t="s">
        <v>38</v>
      </c>
      <c r="AE137" s="1" t="s">
        <v>38</v>
      </c>
      <c r="AF137" s="1" t="s">
        <v>38</v>
      </c>
      <c r="AG137">
        <v>3</v>
      </c>
      <c r="AH137" s="1" t="s">
        <v>40</v>
      </c>
      <c r="AI137" s="1" t="s">
        <v>40</v>
      </c>
      <c r="AJ137" s="1" t="s">
        <v>40</v>
      </c>
      <c r="AK137" s="1" t="s">
        <v>40</v>
      </c>
      <c r="AL137" s="1" t="s">
        <v>40</v>
      </c>
    </row>
    <row r="138" spans="1:38" x14ac:dyDescent="0.35">
      <c r="A138">
        <v>137</v>
      </c>
      <c r="B138" s="2">
        <v>45641.713298611103</v>
      </c>
      <c r="C138" s="2">
        <v>45641.714594907397</v>
      </c>
      <c r="D138" s="1" t="s">
        <v>340</v>
      </c>
      <c r="E138" s="1" t="s">
        <v>341</v>
      </c>
      <c r="F138" s="1"/>
      <c r="G138">
        <v>3</v>
      </c>
      <c r="H138">
        <v>2</v>
      </c>
      <c r="I138" s="1" t="s">
        <v>39</v>
      </c>
      <c r="J138" s="1" t="s">
        <v>39</v>
      </c>
      <c r="K138" s="1" t="s">
        <v>39</v>
      </c>
      <c r="L138" s="1" t="s">
        <v>40</v>
      </c>
      <c r="M138" s="1" t="s">
        <v>40</v>
      </c>
      <c r="N138" s="1" t="s">
        <v>40</v>
      </c>
      <c r="O138" s="1" t="s">
        <v>62</v>
      </c>
      <c r="P138">
        <v>3</v>
      </c>
      <c r="Q138" s="1" t="s">
        <v>40</v>
      </c>
      <c r="R138" s="1" t="s">
        <v>40</v>
      </c>
      <c r="S138" s="1" t="s">
        <v>40</v>
      </c>
      <c r="T138" s="1" t="s">
        <v>41</v>
      </c>
      <c r="U138" s="1" t="s">
        <v>40</v>
      </c>
      <c r="V138" s="1" t="s">
        <v>40</v>
      </c>
      <c r="W138" s="1" t="s">
        <v>40</v>
      </c>
      <c r="X138">
        <v>3</v>
      </c>
      <c r="Y138" s="1" t="s">
        <v>40</v>
      </c>
      <c r="Z138" s="1" t="s">
        <v>40</v>
      </c>
      <c r="AA138" s="1" t="s">
        <v>40</v>
      </c>
      <c r="AB138" s="1" t="s">
        <v>41</v>
      </c>
      <c r="AC138" s="1" t="s">
        <v>40</v>
      </c>
      <c r="AD138" s="1" t="s">
        <v>39</v>
      </c>
      <c r="AE138" s="1" t="s">
        <v>39</v>
      </c>
      <c r="AF138" s="1" t="s">
        <v>40</v>
      </c>
      <c r="AG138">
        <v>3</v>
      </c>
      <c r="AH138" s="1" t="s">
        <v>41</v>
      </c>
      <c r="AI138" s="1" t="s">
        <v>40</v>
      </c>
      <c r="AJ138" s="1" t="s">
        <v>40</v>
      </c>
      <c r="AK138" s="1" t="s">
        <v>41</v>
      </c>
      <c r="AL138" s="1" t="s">
        <v>40</v>
      </c>
    </row>
    <row r="139" spans="1:38" x14ac:dyDescent="0.35">
      <c r="A139">
        <v>138</v>
      </c>
      <c r="B139" s="2">
        <v>45641.708923611099</v>
      </c>
      <c r="C139" s="2">
        <v>45641.721412036997</v>
      </c>
      <c r="D139" s="1" t="s">
        <v>342</v>
      </c>
      <c r="E139" s="1" t="s">
        <v>343</v>
      </c>
      <c r="F139" s="1"/>
      <c r="G139">
        <v>3</v>
      </c>
      <c r="H139">
        <v>3</v>
      </c>
      <c r="I139" s="1" t="s">
        <v>39</v>
      </c>
      <c r="J139" s="1" t="s">
        <v>40</v>
      </c>
      <c r="K139" s="1" t="s">
        <v>39</v>
      </c>
      <c r="L139" s="1" t="s">
        <v>40</v>
      </c>
      <c r="M139" s="1" t="s">
        <v>39</v>
      </c>
      <c r="N139" s="1" t="s">
        <v>40</v>
      </c>
      <c r="O139" s="1" t="s">
        <v>91</v>
      </c>
      <c r="P139">
        <v>3</v>
      </c>
      <c r="Q139" s="1" t="s">
        <v>40</v>
      </c>
      <c r="R139" s="1" t="s">
        <v>40</v>
      </c>
      <c r="S139" s="1" t="s">
        <v>40</v>
      </c>
      <c r="T139" s="1" t="s">
        <v>40</v>
      </c>
      <c r="U139" s="1" t="s">
        <v>40</v>
      </c>
      <c r="V139" s="1" t="s">
        <v>40</v>
      </c>
      <c r="W139" s="1" t="s">
        <v>40</v>
      </c>
      <c r="X139">
        <v>3</v>
      </c>
      <c r="Y139" s="1" t="s">
        <v>40</v>
      </c>
      <c r="Z139" s="1" t="s">
        <v>40</v>
      </c>
      <c r="AA139" s="1" t="s">
        <v>40</v>
      </c>
      <c r="AB139" s="1" t="s">
        <v>40</v>
      </c>
      <c r="AC139" s="1" t="s">
        <v>40</v>
      </c>
      <c r="AD139" s="1" t="s">
        <v>40</v>
      </c>
      <c r="AE139" s="1" t="s">
        <v>40</v>
      </c>
      <c r="AF139" s="1" t="s">
        <v>39</v>
      </c>
      <c r="AG139">
        <v>3</v>
      </c>
      <c r="AH139" s="1" t="s">
        <v>40</v>
      </c>
      <c r="AI139" s="1" t="s">
        <v>40</v>
      </c>
      <c r="AJ139" s="1" t="s">
        <v>40</v>
      </c>
      <c r="AK139" s="1" t="s">
        <v>40</v>
      </c>
      <c r="AL139" s="1" t="s">
        <v>40</v>
      </c>
    </row>
    <row r="140" spans="1:38" x14ac:dyDescent="0.35">
      <c r="A140">
        <v>139</v>
      </c>
      <c r="B140" s="2">
        <v>45641.7599305556</v>
      </c>
      <c r="C140" s="2">
        <v>45641.762083333299</v>
      </c>
      <c r="D140" s="1" t="s">
        <v>344</v>
      </c>
      <c r="E140" s="1" t="s">
        <v>345</v>
      </c>
      <c r="F140" s="1"/>
      <c r="G140">
        <v>3</v>
      </c>
      <c r="H140">
        <v>3</v>
      </c>
      <c r="I140" s="1" t="s">
        <v>40</v>
      </c>
      <c r="J140" s="1" t="s">
        <v>40</v>
      </c>
      <c r="K140" s="1" t="s">
        <v>40</v>
      </c>
      <c r="L140" s="1" t="s">
        <v>40</v>
      </c>
      <c r="M140" s="1" t="s">
        <v>40</v>
      </c>
      <c r="N140" s="1" t="s">
        <v>40</v>
      </c>
      <c r="O140" s="1" t="s">
        <v>45</v>
      </c>
      <c r="P140">
        <v>3</v>
      </c>
      <c r="Q140" s="1" t="s">
        <v>40</v>
      </c>
      <c r="R140" s="1" t="s">
        <v>40</v>
      </c>
      <c r="S140" s="1" t="s">
        <v>40</v>
      </c>
      <c r="T140" s="1" t="s">
        <v>40</v>
      </c>
      <c r="U140" s="1" t="s">
        <v>40</v>
      </c>
      <c r="V140" s="1" t="s">
        <v>40</v>
      </c>
      <c r="W140" s="1" t="s">
        <v>40</v>
      </c>
      <c r="X140">
        <v>3</v>
      </c>
      <c r="Y140" s="1" t="s">
        <v>40</v>
      </c>
      <c r="Z140" s="1" t="s">
        <v>40</v>
      </c>
      <c r="AA140" s="1" t="s">
        <v>40</v>
      </c>
      <c r="AB140" s="1" t="s">
        <v>40</v>
      </c>
      <c r="AC140" s="1" t="s">
        <v>40</v>
      </c>
      <c r="AD140" s="1" t="s">
        <v>40</v>
      </c>
      <c r="AE140" s="1" t="s">
        <v>40</v>
      </c>
      <c r="AF140" s="1" t="s">
        <v>40</v>
      </c>
      <c r="AG140">
        <v>3</v>
      </c>
      <c r="AH140" s="1" t="s">
        <v>40</v>
      </c>
      <c r="AI140" s="1" t="s">
        <v>40</v>
      </c>
      <c r="AJ140" s="1" t="s">
        <v>40</v>
      </c>
      <c r="AK140" s="1" t="s">
        <v>40</v>
      </c>
      <c r="AL140" s="1" t="s">
        <v>40</v>
      </c>
    </row>
    <row r="141" spans="1:38" x14ac:dyDescent="0.35">
      <c r="A141">
        <v>140</v>
      </c>
      <c r="B141" s="2">
        <v>45641.780057870397</v>
      </c>
      <c r="C141" s="2">
        <v>45641.7829166667</v>
      </c>
      <c r="D141" s="1" t="s">
        <v>248</v>
      </c>
      <c r="E141" s="1" t="s">
        <v>249</v>
      </c>
      <c r="F141" s="1"/>
      <c r="G141">
        <v>2</v>
      </c>
      <c r="H141">
        <v>2</v>
      </c>
      <c r="I141" s="1" t="s">
        <v>40</v>
      </c>
      <c r="J141" s="1" t="s">
        <v>40</v>
      </c>
      <c r="K141" s="1" t="s">
        <v>40</v>
      </c>
      <c r="L141" s="1" t="s">
        <v>40</v>
      </c>
      <c r="M141" s="1" t="s">
        <v>40</v>
      </c>
      <c r="N141" s="1" t="s">
        <v>40</v>
      </c>
      <c r="O141" s="1" t="s">
        <v>62</v>
      </c>
      <c r="P141">
        <v>3</v>
      </c>
      <c r="Q141" s="1" t="s">
        <v>40</v>
      </c>
      <c r="R141" s="1" t="s">
        <v>40</v>
      </c>
      <c r="S141" s="1" t="s">
        <v>40</v>
      </c>
      <c r="T141" s="1" t="s">
        <v>40</v>
      </c>
      <c r="U141" s="1" t="s">
        <v>40</v>
      </c>
      <c r="V141" s="1" t="s">
        <v>40</v>
      </c>
      <c r="W141" s="1" t="s">
        <v>40</v>
      </c>
      <c r="X141">
        <v>3</v>
      </c>
      <c r="Y141" s="1" t="s">
        <v>40</v>
      </c>
      <c r="Z141" s="1" t="s">
        <v>40</v>
      </c>
      <c r="AA141" s="1" t="s">
        <v>40</v>
      </c>
      <c r="AB141" s="1" t="s">
        <v>40</v>
      </c>
      <c r="AC141" s="1" t="s">
        <v>40</v>
      </c>
      <c r="AD141" s="1" t="s">
        <v>40</v>
      </c>
      <c r="AE141" s="1" t="s">
        <v>40</v>
      </c>
      <c r="AF141" s="1" t="s">
        <v>40</v>
      </c>
      <c r="AG141">
        <v>3</v>
      </c>
      <c r="AH141" s="1" t="s">
        <v>40</v>
      </c>
      <c r="AI141" s="1" t="s">
        <v>40</v>
      </c>
      <c r="AJ141" s="1" t="s">
        <v>40</v>
      </c>
      <c r="AK141" s="1" t="s">
        <v>40</v>
      </c>
      <c r="AL141" s="1" t="s">
        <v>40</v>
      </c>
    </row>
    <row r="142" spans="1:38" x14ac:dyDescent="0.35">
      <c r="A142">
        <v>141</v>
      </c>
      <c r="B142" s="2">
        <v>45642.017094907402</v>
      </c>
      <c r="C142" s="2">
        <v>45642.019085648099</v>
      </c>
      <c r="D142" s="1" t="s">
        <v>275</v>
      </c>
      <c r="E142" s="1" t="s">
        <v>276</v>
      </c>
      <c r="F142" s="1"/>
      <c r="G142">
        <v>1</v>
      </c>
      <c r="H142">
        <v>1</v>
      </c>
      <c r="I142" s="1" t="s">
        <v>38</v>
      </c>
      <c r="J142" s="1" t="s">
        <v>38</v>
      </c>
      <c r="K142" s="1" t="s">
        <v>38</v>
      </c>
      <c r="L142" s="1" t="s">
        <v>38</v>
      </c>
      <c r="M142" s="1" t="s">
        <v>39</v>
      </c>
      <c r="N142" s="1" t="s">
        <v>38</v>
      </c>
      <c r="O142" s="1" t="s">
        <v>45</v>
      </c>
      <c r="P142">
        <v>2</v>
      </c>
      <c r="Q142" s="1" t="s">
        <v>40</v>
      </c>
      <c r="R142" s="1" t="s">
        <v>40</v>
      </c>
      <c r="S142" s="1" t="s">
        <v>40</v>
      </c>
      <c r="T142" s="1" t="s">
        <v>40</v>
      </c>
      <c r="U142" s="1" t="s">
        <v>39</v>
      </c>
      <c r="V142" s="1" t="s">
        <v>39</v>
      </c>
      <c r="W142" s="1" t="s">
        <v>38</v>
      </c>
      <c r="X142">
        <v>2</v>
      </c>
      <c r="Y142" s="1" t="s">
        <v>38</v>
      </c>
      <c r="Z142" s="1" t="s">
        <v>38</v>
      </c>
      <c r="AA142" s="1" t="s">
        <v>38</v>
      </c>
      <c r="AB142" s="1" t="s">
        <v>39</v>
      </c>
      <c r="AC142" s="1" t="s">
        <v>39</v>
      </c>
      <c r="AD142" s="1" t="s">
        <v>38</v>
      </c>
      <c r="AE142" s="1" t="s">
        <v>38</v>
      </c>
      <c r="AF142" s="1" t="s">
        <v>38</v>
      </c>
      <c r="AG142">
        <v>1</v>
      </c>
      <c r="AH142" s="1" t="s">
        <v>39</v>
      </c>
      <c r="AI142" s="1" t="s">
        <v>40</v>
      </c>
      <c r="AJ142" s="1" t="s">
        <v>39</v>
      </c>
      <c r="AK142" s="1" t="s">
        <v>39</v>
      </c>
      <c r="AL142" s="1" t="s">
        <v>39</v>
      </c>
    </row>
    <row r="143" spans="1:38" x14ac:dyDescent="0.35">
      <c r="A143">
        <v>142</v>
      </c>
      <c r="B143" s="2">
        <v>45642.3137152778</v>
      </c>
      <c r="C143" s="2">
        <v>45642.316701388903</v>
      </c>
      <c r="D143" s="1" t="s">
        <v>182</v>
      </c>
      <c r="E143" s="1" t="s">
        <v>183</v>
      </c>
      <c r="F143" s="1"/>
      <c r="G143">
        <v>3</v>
      </c>
      <c r="H143">
        <v>3</v>
      </c>
      <c r="I143" s="1" t="s">
        <v>40</v>
      </c>
      <c r="J143" s="1" t="s">
        <v>40</v>
      </c>
      <c r="K143" s="1" t="s">
        <v>40</v>
      </c>
      <c r="L143" s="1" t="s">
        <v>40</v>
      </c>
      <c r="M143" s="1" t="s">
        <v>40</v>
      </c>
      <c r="N143" s="1" t="s">
        <v>40</v>
      </c>
      <c r="O143" s="1" t="s">
        <v>45</v>
      </c>
      <c r="P143">
        <v>3</v>
      </c>
      <c r="Q143" s="1" t="s">
        <v>40</v>
      </c>
      <c r="R143" s="1" t="s">
        <v>40</v>
      </c>
      <c r="S143" s="1" t="s">
        <v>40</v>
      </c>
      <c r="T143" s="1" t="s">
        <v>40</v>
      </c>
      <c r="U143" s="1" t="s">
        <v>40</v>
      </c>
      <c r="V143" s="1" t="s">
        <v>40</v>
      </c>
      <c r="W143" s="1" t="s">
        <v>40</v>
      </c>
      <c r="X143">
        <v>3</v>
      </c>
      <c r="Y143" s="1" t="s">
        <v>40</v>
      </c>
      <c r="Z143" s="1" t="s">
        <v>40</v>
      </c>
      <c r="AA143" s="1" t="s">
        <v>40</v>
      </c>
      <c r="AB143" s="1" t="s">
        <v>40</v>
      </c>
      <c r="AC143" s="1" t="s">
        <v>40</v>
      </c>
      <c r="AD143" s="1" t="s">
        <v>40</v>
      </c>
      <c r="AE143" s="1" t="s">
        <v>40</v>
      </c>
      <c r="AF143" s="1" t="s">
        <v>40</v>
      </c>
      <c r="AG143">
        <v>3</v>
      </c>
      <c r="AH143" s="1" t="s">
        <v>40</v>
      </c>
      <c r="AI143" s="1" t="s">
        <v>40</v>
      </c>
      <c r="AJ143" s="1" t="s">
        <v>40</v>
      </c>
      <c r="AK143" s="1" t="s">
        <v>39</v>
      </c>
      <c r="AL143" s="1" t="s">
        <v>40</v>
      </c>
    </row>
    <row r="144" spans="1:38" x14ac:dyDescent="0.35">
      <c r="A144">
        <v>143</v>
      </c>
      <c r="B144" s="2">
        <v>45642.458761574097</v>
      </c>
      <c r="C144" s="2">
        <v>45642.459525462997</v>
      </c>
      <c r="D144" s="1" t="s">
        <v>52</v>
      </c>
      <c r="E144" s="1" t="s">
        <v>53</v>
      </c>
      <c r="F144" s="1"/>
      <c r="G144">
        <v>4</v>
      </c>
      <c r="H144">
        <v>4</v>
      </c>
      <c r="I144" s="1" t="s">
        <v>41</v>
      </c>
      <c r="J144" s="1" t="s">
        <v>41</v>
      </c>
      <c r="K144" s="1" t="s">
        <v>41</v>
      </c>
      <c r="L144" s="1" t="s">
        <v>41</v>
      </c>
      <c r="M144" s="1" t="s">
        <v>41</v>
      </c>
      <c r="N144" s="1" t="s">
        <v>41</v>
      </c>
      <c r="O144" s="1" t="s">
        <v>45</v>
      </c>
      <c r="P144">
        <v>4</v>
      </c>
      <c r="Q144" s="1" t="s">
        <v>41</v>
      </c>
      <c r="R144" s="1" t="s">
        <v>41</v>
      </c>
      <c r="S144" s="1" t="s">
        <v>41</v>
      </c>
      <c r="T144" s="1" t="s">
        <v>41</v>
      </c>
      <c r="U144" s="1" t="s">
        <v>41</v>
      </c>
      <c r="V144" s="1" t="s">
        <v>41</v>
      </c>
      <c r="W144" s="1" t="s">
        <v>41</v>
      </c>
      <c r="X144">
        <v>4</v>
      </c>
      <c r="Y144" s="1" t="s">
        <v>41</v>
      </c>
      <c r="Z144" s="1" t="s">
        <v>41</v>
      </c>
      <c r="AA144" s="1" t="s">
        <v>41</v>
      </c>
      <c r="AB144" s="1" t="s">
        <v>41</v>
      </c>
      <c r="AC144" s="1" t="s">
        <v>41</v>
      </c>
      <c r="AD144" s="1" t="s">
        <v>41</v>
      </c>
      <c r="AE144" s="1" t="s">
        <v>41</v>
      </c>
      <c r="AF144" s="1" t="s">
        <v>41</v>
      </c>
      <c r="AG144">
        <v>4</v>
      </c>
      <c r="AH144" s="1" t="s">
        <v>41</v>
      </c>
      <c r="AI144" s="1" t="s">
        <v>41</v>
      </c>
      <c r="AJ144" s="1" t="s">
        <v>41</v>
      </c>
      <c r="AK144" s="1" t="s">
        <v>41</v>
      </c>
      <c r="AL144" s="1" t="s">
        <v>41</v>
      </c>
    </row>
    <row r="145" spans="1:38" x14ac:dyDescent="0.35">
      <c r="A145">
        <v>144</v>
      </c>
      <c r="B145" s="2">
        <v>45642.651458333297</v>
      </c>
      <c r="C145" s="2">
        <v>45642.653090277803</v>
      </c>
      <c r="D145" s="1" t="s">
        <v>283</v>
      </c>
      <c r="E145" s="1" t="s">
        <v>284</v>
      </c>
      <c r="F145" s="1"/>
      <c r="G145">
        <v>4</v>
      </c>
      <c r="H145">
        <v>3</v>
      </c>
      <c r="I145" s="1" t="s">
        <v>40</v>
      </c>
      <c r="J145" s="1" t="s">
        <v>40</v>
      </c>
      <c r="K145" s="1" t="s">
        <v>40</v>
      </c>
      <c r="L145" s="1" t="s">
        <v>40</v>
      </c>
      <c r="M145" s="1" t="s">
        <v>40</v>
      </c>
      <c r="N145" s="1" t="s">
        <v>40</v>
      </c>
      <c r="O145" s="1" t="s">
        <v>45</v>
      </c>
      <c r="P145">
        <v>3</v>
      </c>
      <c r="Q145" s="1" t="s">
        <v>41</v>
      </c>
      <c r="R145" s="1" t="s">
        <v>40</v>
      </c>
      <c r="S145" s="1" t="s">
        <v>40</v>
      </c>
      <c r="T145" s="1" t="s">
        <v>40</v>
      </c>
      <c r="U145" s="1" t="s">
        <v>40</v>
      </c>
      <c r="V145" s="1" t="s">
        <v>40</v>
      </c>
      <c r="W145" s="1" t="s">
        <v>40</v>
      </c>
      <c r="X145">
        <v>3</v>
      </c>
      <c r="Y145" s="1" t="s">
        <v>40</v>
      </c>
      <c r="Z145" s="1" t="s">
        <v>40</v>
      </c>
      <c r="AA145" s="1" t="s">
        <v>40</v>
      </c>
      <c r="AB145" s="1" t="s">
        <v>40</v>
      </c>
      <c r="AC145" s="1" t="s">
        <v>40</v>
      </c>
      <c r="AD145" s="1" t="s">
        <v>40</v>
      </c>
      <c r="AE145" s="1" t="s">
        <v>40</v>
      </c>
      <c r="AF145" s="1" t="s">
        <v>40</v>
      </c>
      <c r="AG145">
        <v>4</v>
      </c>
      <c r="AH145" s="1" t="s">
        <v>40</v>
      </c>
      <c r="AI145" s="1" t="s">
        <v>40</v>
      </c>
      <c r="AJ145" s="1" t="s">
        <v>40</v>
      </c>
      <c r="AK145" s="1" t="s">
        <v>40</v>
      </c>
      <c r="AL145" s="1" t="s">
        <v>40</v>
      </c>
    </row>
    <row r="146" spans="1:38" x14ac:dyDescent="0.35">
      <c r="A146">
        <v>145</v>
      </c>
      <c r="B146" s="2">
        <v>45642.773599537002</v>
      </c>
      <c r="C146" s="2">
        <v>45642.775856481501</v>
      </c>
      <c r="D146" s="1" t="s">
        <v>258</v>
      </c>
      <c r="E146" s="1" t="s">
        <v>259</v>
      </c>
      <c r="F146" s="1"/>
      <c r="G146">
        <v>1</v>
      </c>
      <c r="H146">
        <v>1</v>
      </c>
      <c r="I146" s="1" t="s">
        <v>38</v>
      </c>
      <c r="J146" s="1" t="s">
        <v>40</v>
      </c>
      <c r="K146" s="1" t="s">
        <v>38</v>
      </c>
      <c r="L146" s="1" t="s">
        <v>38</v>
      </c>
      <c r="M146" s="1" t="s">
        <v>40</v>
      </c>
      <c r="N146" s="1" t="s">
        <v>40</v>
      </c>
      <c r="O146" s="1" t="s">
        <v>45</v>
      </c>
      <c r="P146">
        <v>2</v>
      </c>
      <c r="Q146" s="1" t="s">
        <v>39</v>
      </c>
      <c r="R146" s="1" t="s">
        <v>39</v>
      </c>
      <c r="S146" s="1" t="s">
        <v>40</v>
      </c>
      <c r="T146" s="1" t="s">
        <v>39</v>
      </c>
      <c r="U146" s="1" t="s">
        <v>39</v>
      </c>
      <c r="V146" s="1" t="s">
        <v>39</v>
      </c>
      <c r="W146" s="1" t="s">
        <v>40</v>
      </c>
      <c r="X146">
        <v>2</v>
      </c>
      <c r="Y146" s="1" t="s">
        <v>39</v>
      </c>
      <c r="Z146" s="1" t="s">
        <v>39</v>
      </c>
      <c r="AA146" s="1" t="s">
        <v>39</v>
      </c>
      <c r="AB146" s="1" t="s">
        <v>39</v>
      </c>
      <c r="AC146" s="1" t="s">
        <v>39</v>
      </c>
      <c r="AD146" s="1" t="s">
        <v>39</v>
      </c>
      <c r="AE146" s="1" t="s">
        <v>39</v>
      </c>
      <c r="AF146" s="1" t="s">
        <v>39</v>
      </c>
      <c r="AG146">
        <v>3</v>
      </c>
      <c r="AH146" s="1" t="s">
        <v>40</v>
      </c>
      <c r="AI146" s="1" t="s">
        <v>40</v>
      </c>
      <c r="AJ146" s="1" t="s">
        <v>40</v>
      </c>
      <c r="AK146" s="1" t="s">
        <v>39</v>
      </c>
      <c r="AL146" s="1" t="s">
        <v>40</v>
      </c>
    </row>
    <row r="147" spans="1:38" x14ac:dyDescent="0.35">
      <c r="A147">
        <v>146</v>
      </c>
      <c r="B147" s="2">
        <v>45643.211863425902</v>
      </c>
      <c r="C147" s="2">
        <v>45643.215289351901</v>
      </c>
      <c r="D147" s="1" t="s">
        <v>196</v>
      </c>
      <c r="E147" s="1" t="s">
        <v>197</v>
      </c>
      <c r="F147" s="1"/>
      <c r="G147">
        <v>4</v>
      </c>
      <c r="H147">
        <v>3</v>
      </c>
      <c r="I147" s="1" t="s">
        <v>40</v>
      </c>
      <c r="J147" s="1" t="s">
        <v>40</v>
      </c>
      <c r="K147" s="1" t="s">
        <v>40</v>
      </c>
      <c r="L147" s="1" t="s">
        <v>41</v>
      </c>
      <c r="M147" s="1" t="s">
        <v>41</v>
      </c>
      <c r="N147" s="1" t="s">
        <v>40</v>
      </c>
      <c r="O147" s="1" t="s">
        <v>91</v>
      </c>
      <c r="P147">
        <v>3</v>
      </c>
      <c r="Q147" s="1" t="s">
        <v>40</v>
      </c>
      <c r="R147" s="1" t="s">
        <v>41</v>
      </c>
      <c r="S147" s="1" t="s">
        <v>40</v>
      </c>
      <c r="T147" s="1" t="s">
        <v>41</v>
      </c>
      <c r="U147" s="1" t="s">
        <v>40</v>
      </c>
      <c r="V147" s="1" t="s">
        <v>40</v>
      </c>
      <c r="W147" s="1" t="s">
        <v>41</v>
      </c>
      <c r="X147">
        <v>4</v>
      </c>
      <c r="Y147" s="1" t="s">
        <v>41</v>
      </c>
      <c r="Z147" s="1" t="s">
        <v>41</v>
      </c>
      <c r="AA147" s="1" t="s">
        <v>41</v>
      </c>
      <c r="AB147" s="1" t="s">
        <v>40</v>
      </c>
      <c r="AC147" s="1" t="s">
        <v>41</v>
      </c>
      <c r="AD147" s="1" t="s">
        <v>41</v>
      </c>
      <c r="AE147" s="1" t="s">
        <v>41</v>
      </c>
      <c r="AF147" s="1" t="s">
        <v>41</v>
      </c>
      <c r="AG147">
        <v>3</v>
      </c>
      <c r="AH147" s="1" t="s">
        <v>40</v>
      </c>
      <c r="AI147" s="1" t="s">
        <v>40</v>
      </c>
      <c r="AJ147" s="1" t="s">
        <v>40</v>
      </c>
      <c r="AK147" s="1" t="s">
        <v>40</v>
      </c>
      <c r="AL147" s="1" t="s">
        <v>40</v>
      </c>
    </row>
    <row r="148" spans="1:38" x14ac:dyDescent="0.35">
      <c r="A148">
        <v>147</v>
      </c>
      <c r="B148" s="2">
        <v>45643.668148148201</v>
      </c>
      <c r="C148" s="2">
        <v>45643.672488425902</v>
      </c>
      <c r="D148" s="1" t="s">
        <v>242</v>
      </c>
      <c r="E148" s="1" t="s">
        <v>243</v>
      </c>
      <c r="F148" s="1"/>
      <c r="G148">
        <v>3</v>
      </c>
      <c r="H148">
        <v>2</v>
      </c>
      <c r="I148" s="1" t="s">
        <v>39</v>
      </c>
      <c r="J148" s="1" t="s">
        <v>38</v>
      </c>
      <c r="K148" s="1" t="s">
        <v>39</v>
      </c>
      <c r="L148" s="1" t="s">
        <v>41</v>
      </c>
      <c r="M148" s="1" t="s">
        <v>40</v>
      </c>
      <c r="N148" s="1" t="s">
        <v>40</v>
      </c>
      <c r="O148" s="1" t="s">
        <v>62</v>
      </c>
      <c r="P148">
        <v>2</v>
      </c>
      <c r="Q148" s="1" t="s">
        <v>39</v>
      </c>
      <c r="R148" s="1" t="s">
        <v>39</v>
      </c>
      <c r="S148" s="1" t="s">
        <v>38</v>
      </c>
      <c r="T148" s="1" t="s">
        <v>40</v>
      </c>
      <c r="U148" s="1" t="s">
        <v>39</v>
      </c>
      <c r="V148" s="1" t="s">
        <v>40</v>
      </c>
      <c r="W148" s="1" t="s">
        <v>39</v>
      </c>
      <c r="X148">
        <v>3</v>
      </c>
      <c r="Y148" s="1" t="s">
        <v>40</v>
      </c>
      <c r="Z148" s="1" t="s">
        <v>40</v>
      </c>
      <c r="AA148" s="1" t="s">
        <v>40</v>
      </c>
      <c r="AB148" s="1" t="s">
        <v>40</v>
      </c>
      <c r="AC148" s="1" t="s">
        <v>40</v>
      </c>
      <c r="AD148" s="1" t="s">
        <v>39</v>
      </c>
      <c r="AE148" s="1" t="s">
        <v>40</v>
      </c>
      <c r="AF148" s="1" t="s">
        <v>40</v>
      </c>
      <c r="AG148">
        <v>2</v>
      </c>
      <c r="AH148" s="1" t="s">
        <v>40</v>
      </c>
      <c r="AI148" s="1" t="s">
        <v>40</v>
      </c>
      <c r="AJ148" s="1" t="s">
        <v>40</v>
      </c>
      <c r="AK148" s="1" t="s">
        <v>40</v>
      </c>
      <c r="AL148" s="1" t="s">
        <v>39</v>
      </c>
    </row>
    <row r="149" spans="1:38" x14ac:dyDescent="0.35">
      <c r="A149">
        <v>148</v>
      </c>
      <c r="B149" s="2">
        <v>45644.706990740699</v>
      </c>
      <c r="C149" s="2">
        <v>45644.708402777796</v>
      </c>
      <c r="D149" s="1" t="s">
        <v>43</v>
      </c>
      <c r="E149" s="1" t="s">
        <v>44</v>
      </c>
      <c r="F149" s="1"/>
      <c r="G149">
        <v>4</v>
      </c>
      <c r="H149">
        <v>4</v>
      </c>
      <c r="I149" s="1" t="s">
        <v>41</v>
      </c>
      <c r="J149" s="1" t="s">
        <v>41</v>
      </c>
      <c r="K149" s="1" t="s">
        <v>41</v>
      </c>
      <c r="L149" s="1" t="s">
        <v>41</v>
      </c>
      <c r="M149" s="1" t="s">
        <v>41</v>
      </c>
      <c r="N149" s="1" t="s">
        <v>41</v>
      </c>
      <c r="O149" s="1" t="s">
        <v>45</v>
      </c>
      <c r="P149">
        <v>4</v>
      </c>
      <c r="Q149" s="1" t="s">
        <v>41</v>
      </c>
      <c r="R149" s="1" t="s">
        <v>41</v>
      </c>
      <c r="S149" s="1" t="s">
        <v>41</v>
      </c>
      <c r="T149" s="1" t="s">
        <v>41</v>
      </c>
      <c r="U149" s="1" t="s">
        <v>41</v>
      </c>
      <c r="V149" s="1" t="s">
        <v>41</v>
      </c>
      <c r="W149" s="1" t="s">
        <v>41</v>
      </c>
      <c r="X149">
        <v>4</v>
      </c>
      <c r="Y149" s="1" t="s">
        <v>41</v>
      </c>
      <c r="Z149" s="1" t="s">
        <v>41</v>
      </c>
      <c r="AA149" s="1" t="s">
        <v>41</v>
      </c>
      <c r="AB149" s="1" t="s">
        <v>41</v>
      </c>
      <c r="AC149" s="1" t="s">
        <v>41</v>
      </c>
      <c r="AD149" s="1" t="s">
        <v>41</v>
      </c>
      <c r="AE149" s="1" t="s">
        <v>41</v>
      </c>
      <c r="AF149" s="1" t="s">
        <v>41</v>
      </c>
      <c r="AG149">
        <v>4</v>
      </c>
      <c r="AH149" s="1" t="s">
        <v>41</v>
      </c>
      <c r="AI149" s="1" t="s">
        <v>41</v>
      </c>
      <c r="AJ149" s="1" t="s">
        <v>41</v>
      </c>
      <c r="AK149" s="1" t="s">
        <v>41</v>
      </c>
      <c r="AL149" s="1" t="s">
        <v>41</v>
      </c>
    </row>
    <row r="150" spans="1:38" x14ac:dyDescent="0.35">
      <c r="A150">
        <v>149</v>
      </c>
      <c r="B150" s="2">
        <v>45644.717951388899</v>
      </c>
      <c r="C150" s="2">
        <v>45644.7188888889</v>
      </c>
      <c r="D150" s="1" t="s">
        <v>224</v>
      </c>
      <c r="E150" s="1" t="s">
        <v>225</v>
      </c>
      <c r="F150" s="1"/>
      <c r="G150">
        <v>4</v>
      </c>
      <c r="H150">
        <v>4</v>
      </c>
      <c r="I150" s="1" t="s">
        <v>41</v>
      </c>
      <c r="J150" s="1" t="s">
        <v>41</v>
      </c>
      <c r="K150" s="1" t="s">
        <v>41</v>
      </c>
      <c r="L150" s="1" t="s">
        <v>41</v>
      </c>
      <c r="M150" s="1" t="s">
        <v>41</v>
      </c>
      <c r="N150" s="1" t="s">
        <v>41</v>
      </c>
      <c r="O150" s="1" t="s">
        <v>45</v>
      </c>
      <c r="P150">
        <v>4</v>
      </c>
      <c r="Q150" s="1" t="s">
        <v>41</v>
      </c>
      <c r="R150" s="1" t="s">
        <v>41</v>
      </c>
      <c r="S150" s="1" t="s">
        <v>41</v>
      </c>
      <c r="T150" s="1" t="s">
        <v>41</v>
      </c>
      <c r="U150" s="1" t="s">
        <v>41</v>
      </c>
      <c r="V150" s="1" t="s">
        <v>41</v>
      </c>
      <c r="W150" s="1" t="s">
        <v>41</v>
      </c>
      <c r="X150">
        <v>4</v>
      </c>
      <c r="Y150" s="1" t="s">
        <v>41</v>
      </c>
      <c r="Z150" s="1" t="s">
        <v>41</v>
      </c>
      <c r="AA150" s="1" t="s">
        <v>41</v>
      </c>
      <c r="AB150" s="1" t="s">
        <v>41</v>
      </c>
      <c r="AC150" s="1" t="s">
        <v>41</v>
      </c>
      <c r="AD150" s="1" t="s">
        <v>41</v>
      </c>
      <c r="AE150" s="1" t="s">
        <v>41</v>
      </c>
      <c r="AF150" s="1" t="s">
        <v>41</v>
      </c>
      <c r="AG150">
        <v>4</v>
      </c>
      <c r="AH150" s="1" t="s">
        <v>41</v>
      </c>
      <c r="AI150" s="1" t="s">
        <v>41</v>
      </c>
      <c r="AJ150" s="1" t="s">
        <v>41</v>
      </c>
      <c r="AK150" s="1" t="s">
        <v>41</v>
      </c>
      <c r="AL150" s="1" t="s">
        <v>41</v>
      </c>
    </row>
    <row r="151" spans="1:38" x14ac:dyDescent="0.35">
      <c r="A151">
        <v>150</v>
      </c>
      <c r="B151" s="2">
        <v>45644.734710648103</v>
      </c>
      <c r="C151" s="2">
        <v>45644.735509259299</v>
      </c>
      <c r="D151" s="1" t="s">
        <v>156</v>
      </c>
      <c r="E151" s="1" t="s">
        <v>157</v>
      </c>
      <c r="F151" s="1"/>
      <c r="G151">
        <v>4</v>
      </c>
      <c r="H151">
        <v>4</v>
      </c>
      <c r="I151" s="1" t="s">
        <v>41</v>
      </c>
      <c r="J151" s="1" t="s">
        <v>41</v>
      </c>
      <c r="K151" s="1" t="s">
        <v>41</v>
      </c>
      <c r="L151" s="1" t="s">
        <v>41</v>
      </c>
      <c r="M151" s="1" t="s">
        <v>41</v>
      </c>
      <c r="N151" s="1" t="s">
        <v>41</v>
      </c>
      <c r="O151" s="1" t="s">
        <v>45</v>
      </c>
      <c r="P151">
        <v>4</v>
      </c>
      <c r="Q151" s="1" t="s">
        <v>41</v>
      </c>
      <c r="R151" s="1" t="s">
        <v>41</v>
      </c>
      <c r="S151" s="1" t="s">
        <v>41</v>
      </c>
      <c r="T151" s="1" t="s">
        <v>41</v>
      </c>
      <c r="U151" s="1" t="s">
        <v>41</v>
      </c>
      <c r="V151" s="1" t="s">
        <v>41</v>
      </c>
      <c r="W151" s="1" t="s">
        <v>41</v>
      </c>
      <c r="X151">
        <v>4</v>
      </c>
      <c r="Y151" s="1" t="s">
        <v>41</v>
      </c>
      <c r="Z151" s="1" t="s">
        <v>41</v>
      </c>
      <c r="AA151" s="1" t="s">
        <v>41</v>
      </c>
      <c r="AB151" s="1" t="s">
        <v>41</v>
      </c>
      <c r="AC151" s="1" t="s">
        <v>41</v>
      </c>
      <c r="AD151" s="1" t="s">
        <v>41</v>
      </c>
      <c r="AE151" s="1" t="s">
        <v>41</v>
      </c>
      <c r="AF151" s="1" t="s">
        <v>41</v>
      </c>
      <c r="AG151">
        <v>4</v>
      </c>
      <c r="AH151" s="1" t="s">
        <v>41</v>
      </c>
      <c r="AI151" s="1" t="s">
        <v>41</v>
      </c>
      <c r="AJ151" s="1" t="s">
        <v>41</v>
      </c>
      <c r="AK151" s="1" t="s">
        <v>41</v>
      </c>
      <c r="AL151" s="1" t="s">
        <v>41</v>
      </c>
    </row>
  </sheetData>
  <conditionalFormatting sqref="D2:D151">
    <cfRule type="duplicateValues" dxfId="94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F19623-9DC5-4177-9F7D-49CA5E8F18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1C255D-3BB6-4079-A636-36DCA6C2869D}"/>
</file>

<file path=customXml/itemProps3.xml><?xml version="1.0" encoding="utf-8"?>
<ds:datastoreItem xmlns:ds="http://schemas.openxmlformats.org/officeDocument/2006/customXml" ds:itemID="{1A50DBE0-7312-4B60-B1BF-B8DCA1390E38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2024-12-16T15:25:06Z</dcterms:created>
  <dcterms:modified xsi:type="dcterms:W3CDTF">2024-12-27T19:19:21Z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